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updateLinks="never" codeName="ThisWorkbook"/>
  <bookViews>
    <workbookView xWindow="-270" yWindow="-15" windowWidth="9315" windowHeight="5655"/>
  </bookViews>
  <sheets>
    <sheet name="INFO" sheetId="6" r:id="rId1"/>
    <sheet name="c. sprzedaży produkty stałe" sheetId="2" r:id="rId2"/>
    <sheet name="c. sprzedaży sery i twarogi" sheetId="5" r:id="rId3"/>
    <sheet name="c.sprzedaży produkty płynne" sheetId="4" r:id="rId4"/>
    <sheet name="mleko do skupu" sheetId="7" r:id="rId5"/>
    <sheet name="Tab. tygodniowa" sheetId="10" r:id="rId6"/>
    <sheet name="Dynamika zmiany cen" sheetId="18" r:id="rId7"/>
    <sheet name="% wskaźnik zmiany cen" sheetId="3" r:id="rId8"/>
    <sheet name="Średnie mies. 2017-2019" sheetId="8" r:id="rId9"/>
    <sheet name="Polska a UE" sheetId="9" r:id="rId10"/>
    <sheet name="Handel zagraniczny-ogółem" sheetId="14" r:id="rId11"/>
    <sheet name="Handel zagr. wg krajów " sheetId="15" r:id="rId12"/>
  </sheets>
  <definedNames>
    <definedName name="_xlnm.Print_Area" localSheetId="11">'Handel zagr. wg krajów '!#REF!</definedName>
  </definedNames>
  <calcPr calcId="145621"/>
</workbook>
</file>

<file path=xl/calcChain.xml><?xml version="1.0" encoding="utf-8"?>
<calcChain xmlns="http://schemas.openxmlformats.org/spreadsheetml/2006/main">
  <c r="Q16" i="14" l="1"/>
  <c r="P16" i="14"/>
  <c r="Q15" i="14"/>
  <c r="P15" i="14"/>
  <c r="Q14" i="14"/>
  <c r="P14" i="14"/>
  <c r="Q13" i="14"/>
  <c r="P13" i="14"/>
  <c r="Q12" i="14"/>
  <c r="P12" i="14"/>
  <c r="Q11" i="14"/>
  <c r="P11" i="14"/>
  <c r="Q28" i="14"/>
  <c r="P28" i="14"/>
  <c r="Q27" i="14"/>
  <c r="P27" i="14"/>
  <c r="Q26" i="14"/>
  <c r="P26" i="14"/>
  <c r="Q25" i="14"/>
  <c r="P25" i="14"/>
  <c r="Q24" i="14"/>
  <c r="P24" i="14"/>
  <c r="Q23" i="14"/>
  <c r="P23" i="14"/>
  <c r="Q40" i="14"/>
  <c r="P40" i="14"/>
  <c r="Q39" i="14"/>
  <c r="P39" i="14"/>
  <c r="Q38" i="14"/>
  <c r="P38" i="14"/>
  <c r="Q37" i="14"/>
  <c r="P37" i="14"/>
  <c r="Q36" i="14"/>
  <c r="P36" i="14"/>
  <c r="Q35" i="14"/>
  <c r="P35" i="14"/>
  <c r="Q52" i="14" l="1"/>
  <c r="P52" i="14"/>
  <c r="Q51" i="14"/>
  <c r="P51" i="14"/>
  <c r="Q50" i="14"/>
  <c r="P50" i="14"/>
  <c r="Q49" i="14"/>
  <c r="P49" i="14"/>
  <c r="Q48" i="14"/>
  <c r="P48" i="14"/>
  <c r="Q47" i="14"/>
  <c r="P47" i="14"/>
  <c r="P34" i="14"/>
  <c r="Q34" i="14"/>
  <c r="P46" i="14" l="1"/>
  <c r="Q46" i="14"/>
  <c r="P10" i="14"/>
  <c r="Q10" i="14"/>
  <c r="R24" i="14" l="1"/>
  <c r="R25" i="14"/>
  <c r="R26" i="14"/>
  <c r="R27" i="14"/>
  <c r="R28" i="14"/>
  <c r="R23" i="14"/>
  <c r="S23" i="14"/>
  <c r="S28" i="14"/>
  <c r="S27" i="14"/>
  <c r="F34" i="14" l="1"/>
  <c r="S26" i="14" l="1"/>
  <c r="S25" i="14"/>
  <c r="S24" i="14"/>
  <c r="I22" i="14" l="1"/>
  <c r="M22" i="14" l="1"/>
  <c r="L22" i="14"/>
  <c r="M46" i="14" l="1"/>
  <c r="L46" i="14"/>
  <c r="G46" i="14"/>
  <c r="F46" i="14"/>
  <c r="H34" i="14"/>
  <c r="I34" i="14"/>
  <c r="D10" i="14"/>
  <c r="E10" i="14"/>
  <c r="F10" i="14"/>
  <c r="G10" i="14"/>
  <c r="H10" i="14"/>
  <c r="I10" i="14"/>
  <c r="J10" i="14"/>
  <c r="K10" i="14"/>
  <c r="L10" i="14"/>
  <c r="M10" i="14"/>
  <c r="N10" i="14"/>
  <c r="O10" i="14"/>
  <c r="R11" i="14"/>
  <c r="R12" i="14"/>
  <c r="R13" i="14"/>
  <c r="R14" i="14"/>
  <c r="R15" i="14"/>
  <c r="R16" i="14"/>
  <c r="S11" i="14"/>
  <c r="S12" i="14"/>
  <c r="S13" i="14"/>
  <c r="S14" i="14"/>
  <c r="S15" i="14"/>
  <c r="S16" i="14"/>
  <c r="D22" i="14"/>
  <c r="E22" i="14"/>
  <c r="F22" i="14"/>
  <c r="G22" i="14"/>
  <c r="H22" i="14"/>
  <c r="J22" i="14"/>
  <c r="K22" i="14"/>
  <c r="N22" i="14"/>
  <c r="O22" i="14"/>
  <c r="P22" i="14"/>
  <c r="Q22" i="14"/>
  <c r="S22" i="14"/>
  <c r="D34" i="14"/>
  <c r="E34" i="14"/>
  <c r="G34" i="14"/>
  <c r="J34" i="14"/>
  <c r="K34" i="14"/>
  <c r="L34" i="14"/>
  <c r="M34" i="14"/>
  <c r="N34" i="14"/>
  <c r="O34" i="14"/>
  <c r="R35" i="14"/>
  <c r="R36" i="14"/>
  <c r="R37" i="14"/>
  <c r="R38" i="14"/>
  <c r="R39" i="14"/>
  <c r="R40" i="14"/>
  <c r="S35" i="14"/>
  <c r="S36" i="14"/>
  <c r="S37" i="14"/>
  <c r="S38" i="14"/>
  <c r="S39" i="14"/>
  <c r="S40" i="14"/>
  <c r="D46" i="14"/>
  <c r="E46" i="14"/>
  <c r="H46" i="14"/>
  <c r="I46" i="14"/>
  <c r="J46" i="14"/>
  <c r="K46" i="14"/>
  <c r="N46" i="14"/>
  <c r="O46" i="14"/>
  <c r="R47" i="14"/>
  <c r="R48" i="14"/>
  <c r="R49" i="14"/>
  <c r="R50" i="14"/>
  <c r="R51" i="14"/>
  <c r="R52" i="14"/>
  <c r="S47" i="14"/>
  <c r="S48" i="14"/>
  <c r="S49" i="14"/>
  <c r="S50" i="14"/>
  <c r="S51" i="14"/>
  <c r="S52" i="14"/>
  <c r="R10" i="14" l="1"/>
  <c r="R34" i="14"/>
  <c r="S34" i="14"/>
  <c r="R22" i="14"/>
  <c r="S10" i="14"/>
  <c r="S46" i="14"/>
  <c r="R46" i="14"/>
</calcChain>
</file>

<file path=xl/sharedStrings.xml><?xml version="1.0" encoding="utf-8"?>
<sst xmlns="http://schemas.openxmlformats.org/spreadsheetml/2006/main" count="1642" uniqueCount="286">
  <si>
    <t>TOWAR</t>
  </si>
  <si>
    <t>POLSKA</t>
  </si>
  <si>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</si>
  <si>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</si>
  <si>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</si>
  <si>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</si>
  <si>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</si>
  <si>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</si>
  <si>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Autor: </t>
  </si>
  <si>
    <t>MAKROREGION</t>
  </si>
  <si>
    <t>PÓŁNOCNY</t>
  </si>
  <si>
    <t>CENTRALNY</t>
  </si>
  <si>
    <t>POŁUDNIOWO-WSCHODNI</t>
  </si>
  <si>
    <t>ZACHODNI</t>
  </si>
  <si>
    <t>ceny [%]</t>
  </si>
  <si>
    <r>
      <t xml:space="preserve">Daty podane w tabelach oznaczają </t>
    </r>
    <r>
      <rPr>
        <b/>
        <u/>
        <sz val="12"/>
        <rFont val="Arial CE"/>
        <family val="2"/>
        <charset val="238"/>
      </rPr>
      <t>ostatni dzień</t>
    </r>
    <r>
      <rPr>
        <u/>
        <sz val="12"/>
        <rFont val="Arial CE"/>
        <family val="2"/>
        <charset val="238"/>
      </rPr>
      <t xml:space="preserve"> </t>
    </r>
    <r>
      <rPr>
        <sz val="12"/>
        <rFont val="Arial CE"/>
        <family val="2"/>
        <charset val="238"/>
      </rPr>
      <t>analizowanego tygodnia (poniedziałek - niedziela)</t>
    </r>
  </si>
  <si>
    <t>Internet:</t>
  </si>
  <si>
    <t>strona ZSRIR</t>
  </si>
  <si>
    <t>E-mail:</t>
  </si>
  <si>
    <t>biuletyn@minrol.gov.pl</t>
  </si>
  <si>
    <t xml:space="preserve">E-mail </t>
  </si>
  <si>
    <t>Dariusz.Banasiewicz@minrol.gov.pl</t>
  </si>
  <si>
    <t>RYNEK MLEKA</t>
  </si>
  <si>
    <t xml:space="preserve"> Średnie ceny liczone są jako średnia ważona za 100 kg.</t>
  </si>
  <si>
    <t>Ogółem</t>
  </si>
  <si>
    <t>Mleko spożywcze UHT</t>
  </si>
  <si>
    <t>Cena [zł/100kg]</t>
  </si>
  <si>
    <t>--</t>
  </si>
  <si>
    <t>Mleko w proszku</t>
  </si>
  <si>
    <t>pełne</t>
  </si>
  <si>
    <t>odtłuszczone</t>
  </si>
  <si>
    <t>Mleko zagęszczone</t>
  </si>
  <si>
    <t>słodzone</t>
  </si>
  <si>
    <t>niesłodzone</t>
  </si>
  <si>
    <t>Serwatka w proszku</t>
  </si>
  <si>
    <t>Laktoza</t>
  </si>
  <si>
    <t>Kazeina i kazeiniany</t>
  </si>
  <si>
    <t>Bezwodny tłuszcz mleczny</t>
  </si>
  <si>
    <t>Masło 82% tł., 16% wody</t>
  </si>
  <si>
    <t>Masło</t>
  </si>
  <si>
    <t>Rodzaj</t>
  </si>
  <si>
    <t>Zawartość</t>
  </si>
  <si>
    <t>tłuszczu</t>
  </si>
  <si>
    <t>do 0,5%</t>
  </si>
  <si>
    <t>1,5-1,8%</t>
  </si>
  <si>
    <t>2%</t>
  </si>
  <si>
    <t>3,2%</t>
  </si>
  <si>
    <t>od 3,5%</t>
  </si>
  <si>
    <t>Jogurt naturalny</t>
  </si>
  <si>
    <t>Kefir</t>
  </si>
  <si>
    <t>Śmietana i śmietanka</t>
  </si>
  <si>
    <t>10-29%</t>
  </si>
  <si>
    <t>pow. 29%</t>
  </si>
  <si>
    <t>twaróg min. 40% tł.</t>
  </si>
  <si>
    <t>I</t>
  </si>
  <si>
    <t>SERY DOJRZEWAJĄCE</t>
  </si>
  <si>
    <t>PODLASKI, ZAMOJSKI, MORSKI</t>
  </si>
  <si>
    <t>PARMEZAN</t>
  </si>
  <si>
    <t>RADAMER</t>
  </si>
  <si>
    <t>Ser typu MOZZARELLA</t>
  </si>
  <si>
    <t>Ser typu FETA</t>
  </si>
  <si>
    <t>SERY PLEŚNIOWE</t>
  </si>
  <si>
    <t>SERY i TWAROGI ŚWIEŻE</t>
  </si>
  <si>
    <t>serek granulowany min. 40% tł.</t>
  </si>
  <si>
    <t>KRAJ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</si>
  <si>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</si>
  <si>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</si>
  <si>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</si>
  <si>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</si>
  <si>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</si>
  <si>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</si>
  <si>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</si>
  <si>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</si>
  <si>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</si>
  <si>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</si>
  <si>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</si>
  <si>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Francja</t>
  </si>
  <si>
    <t>Niemcy</t>
  </si>
  <si>
    <t>Polska</t>
  </si>
  <si>
    <t>Słowacja</t>
  </si>
  <si>
    <t>Czechy</t>
  </si>
  <si>
    <t>Średnie miesięczne ceny skupu mleka surowego</t>
  </si>
  <si>
    <r>
      <t>Ceny sprzedaży netto odtłuszczonego mleka w proszku i masła ekstra w blokach</t>
    </r>
    <r>
      <rPr>
        <b/>
        <u/>
        <vertAlign val="superscript"/>
        <sz val="10"/>
        <rFont val="Arial CE"/>
        <charset val="238"/>
      </rPr>
      <t>*</t>
    </r>
    <r>
      <rPr>
        <b/>
        <u/>
        <sz val="10"/>
        <rFont val="Arial CE"/>
        <charset val="238"/>
      </rPr>
      <t>.</t>
    </r>
  </si>
  <si>
    <t>Mleko spożywcze pasteryzowane</t>
  </si>
  <si>
    <t xml:space="preserve">w blokach             </t>
  </si>
  <si>
    <t xml:space="preserve">w blokach           </t>
  </si>
  <si>
    <t>Towar</t>
  </si>
  <si>
    <t>Cena zł/100kg</t>
  </si>
  <si>
    <t>Cena EUR/100kg</t>
  </si>
  <si>
    <t>Masło Ekstra w blokach</t>
  </si>
  <si>
    <t>Mleko odtłuszczone w proszku</t>
  </si>
  <si>
    <t>Mleko pełne w proszku</t>
  </si>
  <si>
    <t>Ser Edamski</t>
  </si>
  <si>
    <t>Ser Gouda</t>
  </si>
  <si>
    <t>Średni kurs EUR</t>
  </si>
  <si>
    <t>nld</t>
  </si>
  <si>
    <t>I-2005</t>
  </si>
  <si>
    <t>dane wstępne</t>
  </si>
  <si>
    <t>I-2006</t>
  </si>
  <si>
    <t>EKSPORT/WYWÓZ</t>
  </si>
  <si>
    <t>IMPORT/PRZYWÓZ</t>
  </si>
  <si>
    <t>CN</t>
  </si>
  <si>
    <t>Nazwa towaru</t>
  </si>
  <si>
    <t>Wartość [tys. EUR]</t>
  </si>
  <si>
    <t>Wolumen [tony]</t>
  </si>
  <si>
    <r>
      <t xml:space="preserve">RAZEM  </t>
    </r>
    <r>
      <rPr>
        <b/>
        <i/>
        <sz val="12"/>
        <rFont val="Times New Roman CE"/>
      </rPr>
      <t>produkty mleczarskie</t>
    </r>
  </si>
  <si>
    <t>0401</t>
  </si>
  <si>
    <t>0402</t>
  </si>
  <si>
    <t xml:space="preserve">Mleko i śmietana, zagęszczone </t>
  </si>
  <si>
    <t>0403</t>
  </si>
  <si>
    <t>Maślanka, mleko zsiadłe i śmietana kwaśna, jogurt</t>
  </si>
  <si>
    <t>0404</t>
  </si>
  <si>
    <t>Serwatka, nawet zagęszczona, lub zawierająca dodatek cukru</t>
  </si>
  <si>
    <t>0405</t>
  </si>
  <si>
    <t>Masło oraz inne tłuszcze otrzymywanie z mleka</t>
  </si>
  <si>
    <t>0406</t>
  </si>
  <si>
    <t>Sery i twarogi</t>
  </si>
  <si>
    <t>OGÓŁEM</t>
  </si>
  <si>
    <t>Dane Komisji Europejskiej</t>
  </si>
  <si>
    <t>SALDO</t>
  </si>
  <si>
    <t>UWAGA: Dane w trakcie weryfikacji - mogą być obarczone istotnymi błędami</t>
  </si>
  <si>
    <r>
      <t xml:space="preserve">HANDEL ZAGRANICZNY PRODUKTAMI MLECZNYMI </t>
    </r>
    <r>
      <rPr>
        <b/>
        <vertAlign val="superscript"/>
        <sz val="10"/>
        <rFont val="Arial CE"/>
        <charset val="238"/>
      </rPr>
      <t>*</t>
    </r>
  </si>
  <si>
    <r>
      <t xml:space="preserve">* </t>
    </r>
    <r>
      <rPr>
        <sz val="10"/>
        <rFont val="Arial CE"/>
        <charset val="238"/>
      </rPr>
      <t>źródło: Ministerstwo Finansów</t>
    </r>
  </si>
  <si>
    <r>
      <t xml:space="preserve">Daty podane w tabelach oznaczają </t>
    </r>
    <r>
      <rPr>
        <b/>
        <u/>
        <sz val="11"/>
        <rFont val="Arial CE"/>
        <family val="2"/>
        <charset val="238"/>
      </rPr>
      <t>ostatni dzień</t>
    </r>
    <r>
      <rPr>
        <u/>
        <sz val="11"/>
        <rFont val="Arial CE"/>
        <family val="2"/>
        <charset val="238"/>
      </rPr>
      <t xml:space="preserve"> </t>
    </r>
    <r>
      <rPr>
        <sz val="11"/>
        <rFont val="Arial CE"/>
        <family val="2"/>
        <charset val="238"/>
      </rPr>
      <t>analizowanego tygodnia (poniedziałek - niedziela)</t>
    </r>
  </si>
  <si>
    <t>EKSPORT</t>
  </si>
  <si>
    <t>IMPORT</t>
  </si>
  <si>
    <t>Kraj</t>
  </si>
  <si>
    <t>Wolumen   [tony]</t>
  </si>
  <si>
    <t>Włochy</t>
  </si>
  <si>
    <t>Irlandia</t>
  </si>
  <si>
    <t>Hiszpania</t>
  </si>
  <si>
    <t>Litwa</t>
  </si>
  <si>
    <t>Republika Czeska</t>
  </si>
  <si>
    <t>Austria</t>
  </si>
  <si>
    <t>Belgia</t>
  </si>
  <si>
    <t>Arabia Saudyjska</t>
  </si>
  <si>
    <t>Węgry</t>
  </si>
  <si>
    <t>Bułgaria</t>
  </si>
  <si>
    <t>Dania</t>
  </si>
  <si>
    <t>Wielka Brytania</t>
  </si>
  <si>
    <t>Finlandia</t>
  </si>
  <si>
    <t>Rumunia</t>
  </si>
  <si>
    <t>Irak</t>
  </si>
  <si>
    <t>Mleko o standardowych parametrach</t>
  </si>
  <si>
    <t>I-2007</t>
  </si>
  <si>
    <t>Masło 80% tł., 16%wody,       2% soli</t>
  </si>
  <si>
    <t xml:space="preserve">Miesięczna zmiana </t>
  </si>
  <si>
    <t>Portugalia</t>
  </si>
  <si>
    <t>I-2008</t>
  </si>
  <si>
    <t>Szwecja</t>
  </si>
  <si>
    <t>I-2009</t>
  </si>
  <si>
    <t>Łotwa</t>
  </si>
  <si>
    <t>TYGODNIOWA ZMIANA CENY WYBRANYCH PRZETWORÓW MLECZARSKICH.</t>
  </si>
  <si>
    <t>EDAMSKI</t>
  </si>
  <si>
    <t>GOUDA</t>
  </si>
  <si>
    <t>I-2010</t>
  </si>
  <si>
    <t>Wartość [tys. PLN]</t>
  </si>
  <si>
    <t>Algieria</t>
  </si>
  <si>
    <t>Masło Ekstra konfekcjonowane</t>
  </si>
  <si>
    <t>CHEDDAR</t>
  </si>
  <si>
    <t>EMENTALER</t>
  </si>
  <si>
    <t>I-2011</t>
  </si>
  <si>
    <t>NIEMCY</t>
  </si>
  <si>
    <t>I-2012</t>
  </si>
  <si>
    <t>Grecja</t>
  </si>
  <si>
    <t xml:space="preserve">Tygodn.  zmiana </t>
  </si>
  <si>
    <t xml:space="preserve">Tygodn. zmiana </t>
  </si>
  <si>
    <t xml:space="preserve">Zmiana </t>
  </si>
  <si>
    <t>Rodzaj towaru</t>
  </si>
  <si>
    <t xml:space="preserve"> Tygodn. zmiana </t>
  </si>
  <si>
    <t>I-2013</t>
  </si>
  <si>
    <t>Chiny</t>
  </si>
  <si>
    <t xml:space="preserve">Mleko i śmietana, nie zagęszczone </t>
  </si>
  <si>
    <t xml:space="preserve">MIESIĘCZNY WSKAŹNIK ZMIANY CENY PRODUKTÓW MLECZARSKICH  </t>
  </si>
  <si>
    <t>Cena</t>
  </si>
  <si>
    <t>Dynamika w skali</t>
  </si>
  <si>
    <t>miesiąc temu</t>
  </si>
  <si>
    <t>początek roku</t>
  </si>
  <si>
    <t>rok temu</t>
  </si>
  <si>
    <t>2 lata temu</t>
  </si>
  <si>
    <t>miesiąca</t>
  </si>
  <si>
    <t>roku</t>
  </si>
  <si>
    <t>2 lat</t>
  </si>
  <si>
    <t>Mleko w proszku odtłuszczone</t>
  </si>
  <si>
    <t>Mleko w proszku pełne</t>
  </si>
  <si>
    <t>Masło w blokach</t>
  </si>
  <si>
    <t>Masło konfekcjonowane</t>
  </si>
  <si>
    <t xml:space="preserve"> Zmiana cen wybranych produktów mleczarskich ( w zł/100kg) w skali tygodnia, miesiąca, początku roku, roku i dwóch lat.</t>
  </si>
  <si>
    <t>UNIA EUROPEJSKA-28</t>
  </si>
  <si>
    <t>Estonia</t>
  </si>
  <si>
    <t>I -14</t>
  </si>
  <si>
    <t>Filipiny</t>
  </si>
  <si>
    <t>I-15</t>
  </si>
  <si>
    <t>ŚREDNIA WAŻONA CENA SKUPU MLEKA ( NETTO) O STANDARDOWYCH PARAMETRACH  (d. KL. EKSTRA) w zł/100kg</t>
  </si>
  <si>
    <t>Serbia</t>
  </si>
  <si>
    <t>Miesięczna. zmiana ceny</t>
  </si>
  <si>
    <t>I-16</t>
  </si>
  <si>
    <t>Mleko surowe do skupu         o standardowych parametrach</t>
  </si>
  <si>
    <t>Chorwacja</t>
  </si>
  <si>
    <t>Republika Południowej Afryki</t>
  </si>
  <si>
    <t>Mleko surowe do skupu                o standardowych parametrach</t>
  </si>
  <si>
    <t>Cypr</t>
  </si>
  <si>
    <t>Izrael</t>
  </si>
  <si>
    <t>Malta</t>
  </si>
  <si>
    <t>Luksemburg</t>
  </si>
  <si>
    <t>Holandia</t>
  </si>
  <si>
    <t>Słowenia</t>
  </si>
  <si>
    <t>UK</t>
  </si>
  <si>
    <t xml:space="preserve">Węgry </t>
  </si>
  <si>
    <t>UE</t>
  </si>
  <si>
    <t>I-17</t>
  </si>
  <si>
    <t>Ukraina</t>
  </si>
  <si>
    <t xml:space="preserve">Dariusz Banasiewicz, tel. (022) 623-12- 01; fax (022) 623-16-05 </t>
  </si>
  <si>
    <r>
      <t>*</t>
    </r>
    <r>
      <rPr>
        <sz val="9"/>
        <rFont val="Times New Roman"/>
        <family val="1"/>
        <charset val="238"/>
      </rPr>
      <t xml:space="preserve">Źródło:clal.it, FranceAgriMer, prodzuivel.nl  </t>
    </r>
  </si>
  <si>
    <r>
      <t xml:space="preserve">Biuletyn „Rynek mleka” ukazuje się w każdy </t>
    </r>
    <r>
      <rPr>
        <b/>
        <sz val="10"/>
        <rFont val="Arial CE"/>
        <family val="2"/>
        <charset val="238"/>
      </rPr>
      <t>czwartek.</t>
    </r>
  </si>
  <si>
    <t xml:space="preserve">Tygodniowa zmiana </t>
  </si>
  <si>
    <t>2017r.</t>
  </si>
  <si>
    <t>Senegal</t>
  </si>
  <si>
    <t>I-18</t>
  </si>
  <si>
    <t>Ministerstwo Rolnictwa i Rozwoju Wsi, Departament Promocji i Jakości Żywności.</t>
  </si>
  <si>
    <t>Departament Promocji i Jakości Żywności</t>
  </si>
  <si>
    <t>Wydział Informacji Rynkowej i Statystyki Rolnej</t>
  </si>
  <si>
    <t>-</t>
  </si>
  <si>
    <t>Libia</t>
  </si>
  <si>
    <t>konfekcja</t>
  </si>
  <si>
    <t>Kolumbia</t>
  </si>
  <si>
    <t>Indonezja</t>
  </si>
  <si>
    <t xml:space="preserve">według ważniejszych krajów </t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</si>
  <si>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surowego</t>
    </r>
    <r>
      <rPr>
        <b/>
        <sz val="13"/>
        <rFont val="Times New Roman"/>
        <family val="1"/>
        <charset val="238"/>
      </rPr>
      <t xml:space="preserve"> </t>
    </r>
    <r>
      <rPr>
        <b/>
        <sz val="13"/>
        <color rgb="FF0000FF"/>
        <rFont val="Times New Roman"/>
        <family val="1"/>
        <charset val="238"/>
      </rPr>
      <t>mleka i śmietany</t>
    </r>
    <r>
      <rPr>
        <b/>
        <sz val="13"/>
        <rFont val="Times New Roman"/>
        <family val="1"/>
        <charset val="238"/>
      </rPr>
      <t xml:space="preserve"> (kod 0401)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</si>
  <si>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 xml:space="preserve">surowego mleka i śmietany </t>
    </r>
    <r>
      <rPr>
        <b/>
        <sz val="13"/>
        <rFont val="Times New Roman"/>
        <family val="1"/>
        <charset val="238"/>
      </rPr>
      <t xml:space="preserve">(kod 0401) 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</si>
  <si>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mleka i śmietany zagęszczonych, m.in. w proszku</t>
    </r>
    <r>
      <rPr>
        <b/>
        <sz val="13"/>
        <rFont val="Times New Roman"/>
        <family val="1"/>
        <charset val="238"/>
      </rPr>
      <t xml:space="preserve"> (kod CN 0402)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</si>
  <si>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mleka i śmietany zagęszczonych, m.in. w proszku</t>
    </r>
    <r>
      <rPr>
        <b/>
        <sz val="13"/>
        <rFont val="Times New Roman"/>
        <family val="1"/>
        <charset val="238"/>
      </rPr>
      <t xml:space="preserve"> (kod CN 0402) 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</si>
  <si>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masła oraz innych tłuszczy otrzymywanych z mleka</t>
    </r>
    <r>
      <rPr>
        <b/>
        <sz val="13"/>
        <color rgb="FFFF0000"/>
        <rFont val="Times New Roman"/>
        <family val="1"/>
        <charset val="238"/>
      </rPr>
      <t xml:space="preserve"> </t>
    </r>
    <r>
      <rPr>
        <b/>
        <sz val="13"/>
        <color theme="1"/>
        <rFont val="Times New Roman"/>
        <family val="1"/>
        <charset val="238"/>
      </rPr>
      <t>(kod CN 0405)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</si>
  <si>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masła oraz innych tłuszczy otrzymywanych z mleka</t>
    </r>
    <r>
      <rPr>
        <b/>
        <sz val="13"/>
        <color theme="1"/>
        <rFont val="Times New Roman"/>
        <family val="1"/>
        <charset val="238"/>
      </rPr>
      <t xml:space="preserve"> (kod CN 0405)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</si>
  <si>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serów i twarogów</t>
    </r>
    <r>
      <rPr>
        <b/>
        <sz val="13"/>
        <rFont val="Times New Roman"/>
        <family val="1"/>
        <charset val="238"/>
      </rPr>
      <t xml:space="preserve"> (kod CN 0406)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</si>
  <si>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serów i twarogów</t>
    </r>
    <r>
      <rPr>
        <b/>
        <sz val="13"/>
        <rFont val="Times New Roman"/>
        <family val="1"/>
        <charset val="238"/>
      </rPr>
      <t xml:space="preserve">  (kod CN 0406) </t>
    </r>
  </si>
  <si>
    <t>HOLANDIA</t>
  </si>
  <si>
    <t>aktualna</t>
  </si>
  <si>
    <t xml:space="preserve">     MONITOROWANYCH W RAMACH ZSRIR w 2019r.</t>
  </si>
  <si>
    <r>
      <t xml:space="preserve">Polski eksport </t>
    </r>
    <r>
      <rPr>
        <b/>
        <sz val="12"/>
        <color rgb="FF0B44E5"/>
        <rFont val="Times New Roman"/>
        <family val="1"/>
        <charset val="238"/>
      </rPr>
      <t>maślanki, mleka zsiadłego i śmietany kwaśnej, jogurtu</t>
    </r>
    <r>
      <rPr>
        <b/>
        <sz val="12"/>
        <rFont val="Times New Roman"/>
        <family val="1"/>
        <charset val="238"/>
      </rPr>
      <t xml:space="preserve"> (kod CN 0403) </t>
    </r>
  </si>
  <si>
    <r>
      <t xml:space="preserve">Polski import </t>
    </r>
    <r>
      <rPr>
        <b/>
        <sz val="12"/>
        <color rgb="FF0B44E5"/>
        <rFont val="Times New Roman"/>
        <family val="1"/>
        <charset val="238"/>
      </rPr>
      <t>maślanki, mleka zsiadłego i śmietany kwaśnej, jogurtu</t>
    </r>
    <r>
      <rPr>
        <b/>
        <sz val="12"/>
        <rFont val="Times New Roman"/>
        <family val="1"/>
        <charset val="238"/>
      </rPr>
      <t xml:space="preserve"> (kod CN 0403) </t>
    </r>
  </si>
  <si>
    <r>
      <t xml:space="preserve">Polski eksport </t>
    </r>
    <r>
      <rPr>
        <b/>
        <sz val="12"/>
        <color rgb="FF0B44E5"/>
        <rFont val="Times New Roman"/>
        <family val="1"/>
        <charset val="238"/>
      </rPr>
      <t>serwatki, nawet zagęszczonej, lub zawierającej dodatek cukru</t>
    </r>
    <r>
      <rPr>
        <b/>
        <sz val="12"/>
        <rFont val="Times New Roman"/>
        <family val="1"/>
        <charset val="238"/>
      </rPr>
      <t xml:space="preserve"> (kod CN 0404) </t>
    </r>
  </si>
  <si>
    <r>
      <t xml:space="preserve">Polski import </t>
    </r>
    <r>
      <rPr>
        <b/>
        <sz val="12"/>
        <color rgb="FF0B44E5"/>
        <rFont val="Times New Roman"/>
        <family val="1"/>
        <charset val="238"/>
      </rPr>
      <t>serwatki, nawet zagęszczonej, lub zawierającej dodatek cukru</t>
    </r>
    <r>
      <rPr>
        <b/>
        <sz val="12"/>
        <rFont val="Times New Roman"/>
        <family val="1"/>
        <charset val="238"/>
      </rPr>
      <t xml:space="preserve"> (kod CN 0404) </t>
    </r>
  </si>
  <si>
    <t>Malezja</t>
  </si>
  <si>
    <t>Tajlandia</t>
  </si>
  <si>
    <t>Białoruś</t>
  </si>
  <si>
    <t>2018r.</t>
  </si>
  <si>
    <t>I-19</t>
  </si>
  <si>
    <t>Katar</t>
  </si>
  <si>
    <t>Stany Zjednoczone Ameryki</t>
  </si>
  <si>
    <t>Jemen</t>
  </si>
  <si>
    <t>Japonia</t>
  </si>
  <si>
    <t>Myanmar (Birma)</t>
  </si>
  <si>
    <t>Wietnam</t>
  </si>
  <si>
    <t>Meksyk</t>
  </si>
  <si>
    <t>Panama</t>
  </si>
  <si>
    <t>tyg. zmiana kursu</t>
  </si>
  <si>
    <t xml:space="preserve"> tydz. temu</t>
  </si>
  <si>
    <t>tygodnia</t>
  </si>
  <si>
    <t>Afganistan</t>
  </si>
  <si>
    <t>maj</t>
  </si>
  <si>
    <t>I-V 2018r.*</t>
  </si>
  <si>
    <t>I-V 2019r.*</t>
  </si>
  <si>
    <t>Handel zagraniczny produktami mlecznymi w okresie I - V  2019r. - dane wstępne</t>
  </si>
  <si>
    <t>I -V 2018r</t>
  </si>
  <si>
    <t>I -V 2019r</t>
  </si>
  <si>
    <t>Nigeria</t>
  </si>
  <si>
    <t>Pakistan</t>
  </si>
  <si>
    <t>Ghana</t>
  </si>
  <si>
    <t>Kuba</t>
  </si>
  <si>
    <t>czerwiec</t>
  </si>
  <si>
    <t>czerwiec 2019</t>
  </si>
  <si>
    <t>czerwiec 2018</t>
  </si>
  <si>
    <t>czerwiec 2017</t>
  </si>
  <si>
    <t>Zmiana ceny [%] w 2019r. w stos. do lat:</t>
  </si>
  <si>
    <r>
      <t>Mleko surowe</t>
    </r>
    <r>
      <rPr>
        <b/>
        <sz val="11"/>
        <rFont val="Times New Roman"/>
        <family val="1"/>
        <charset val="238"/>
      </rPr>
      <t xml:space="preserve"> skup     czerwiec 19</t>
    </r>
  </si>
  <si>
    <t>2019-07-28</t>
  </si>
  <si>
    <t>1EUR=4,2533</t>
  </si>
  <si>
    <t>NR 31/2019</t>
  </si>
  <si>
    <t>08 sierpnia 2019r.</t>
  </si>
  <si>
    <t>Notowania z okresu: 29.07-04.08.2019r.</t>
  </si>
  <si>
    <t>Ceny sprzedaży (NETTO) wybranych produktów mleczarskich za okres: 29.07-04.08.2019r.</t>
  </si>
  <si>
    <t>2019-08-04</t>
  </si>
  <si>
    <t>1EUR=4,2925</t>
  </si>
  <si>
    <t>VI-2019</t>
  </si>
  <si>
    <t>VI-2018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</si>
</sst>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#,##0.0"/>
    <numFmt numFmtId="165" formatCode="0.0"/>
    <numFmt numFmtId="166" formatCode="d/mm"/>
    <numFmt numFmtId="167" formatCode="#,##0.000"/>
    <numFmt numFmtId="168" formatCode="#,##0.0000"/>
    <numFmt numFmtId="169" formatCode="#,###,##0"/>
    <numFmt numFmtId="170" formatCode="yyyy/mm/dd;@"/>
  </numFmts>
  <fonts count="107" x14ac:knownFonts="1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2"/>
      <name val="Times New Roman"/>
      <family val="1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b/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b/>
      <sz val="10"/>
      <name val="Times New Roman CE"/>
      <family val="1"/>
      <charset val="238"/>
    </font>
    <font>
      <sz val="12"/>
      <name val="Arial CE"/>
      <family val="2"/>
      <charset val="238"/>
    </font>
    <font>
      <sz val="11"/>
      <name val="Arial CE"/>
      <charset val="238"/>
    </font>
    <font>
      <u/>
      <sz val="12"/>
      <name val="Arial CE"/>
      <family val="2"/>
      <charset val="238"/>
    </font>
    <font>
      <b/>
      <u/>
      <sz val="12"/>
      <name val="Arial CE"/>
      <family val="2"/>
      <charset val="238"/>
    </font>
    <font>
      <u/>
      <sz val="10"/>
      <color indexed="12"/>
      <name val="Arial CE"/>
      <family val="2"/>
      <charset val="238"/>
    </font>
    <font>
      <sz val="10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sz val="11"/>
      <name val="Times New Roman"/>
      <family val="1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b/>
      <sz val="12"/>
      <name val="Times New Roman CE"/>
      <family val="1"/>
      <charset val="238"/>
    </font>
    <font>
      <b/>
      <sz val="8"/>
      <name val="Times New Roman CE"/>
      <family val="1"/>
      <charset val="238"/>
    </font>
    <font>
      <sz val="9"/>
      <name val="Times New Roman"/>
      <family val="1"/>
      <charset val="238"/>
    </font>
    <font>
      <b/>
      <u/>
      <sz val="10"/>
      <name val="Arial CE"/>
      <charset val="238"/>
    </font>
    <font>
      <b/>
      <sz val="12"/>
      <name val="Arial CE"/>
      <charset val="238"/>
    </font>
    <font>
      <b/>
      <u/>
      <vertAlign val="superscript"/>
      <sz val="10"/>
      <name val="Arial CE"/>
      <charset val="238"/>
    </font>
    <font>
      <vertAlign val="superscript"/>
      <sz val="14"/>
      <name val="Arial CE"/>
      <charset val="238"/>
    </font>
    <font>
      <b/>
      <sz val="10"/>
      <name val="Times New Roman"/>
      <family val="1"/>
      <charset val="238"/>
    </font>
    <font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b/>
      <sz val="10"/>
      <name val="Arial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b/>
      <sz val="14"/>
      <name val="Arial CE"/>
      <charset val="238"/>
    </font>
    <font>
      <b/>
      <i/>
      <sz val="12"/>
      <name val="Times New Roman CE"/>
      <charset val="238"/>
    </font>
    <font>
      <b/>
      <sz val="12"/>
      <name val="Times New Roman CE"/>
    </font>
    <font>
      <b/>
      <i/>
      <sz val="12"/>
      <name val="Times New Roman CE"/>
    </font>
    <font>
      <b/>
      <sz val="10"/>
      <name val="Times New Roman CE"/>
    </font>
    <font>
      <b/>
      <sz val="8"/>
      <name val="Arial CE"/>
      <charset val="238"/>
    </font>
    <font>
      <sz val="10"/>
      <name val="Times New Roman CE"/>
    </font>
    <font>
      <b/>
      <sz val="22"/>
      <color indexed="12"/>
      <name val="Times New Roman"/>
      <family val="1"/>
      <charset val="238"/>
    </font>
    <font>
      <b/>
      <vertAlign val="superscript"/>
      <sz val="10"/>
      <name val="Arial CE"/>
      <charset val="238"/>
    </font>
    <font>
      <vertAlign val="superscript"/>
      <sz val="10"/>
      <name val="Arial CE"/>
      <charset val="238"/>
    </font>
    <font>
      <b/>
      <i/>
      <sz val="14"/>
      <name val="Times New Roman"/>
      <family val="1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b/>
      <sz val="8"/>
      <color indexed="8"/>
      <name val="Times New Roman CE"/>
      <charset val="238"/>
    </font>
    <font>
      <b/>
      <i/>
      <sz val="9"/>
      <name val="Times New Roman CE"/>
      <family val="1"/>
      <charset val="238"/>
    </font>
    <font>
      <sz val="11"/>
      <name val="Arial CE"/>
      <family val="2"/>
      <charset val="238"/>
    </font>
    <font>
      <b/>
      <u/>
      <sz val="11"/>
      <name val="Arial CE"/>
      <family val="2"/>
      <charset val="238"/>
    </font>
    <font>
      <u/>
      <sz val="11"/>
      <name val="Arial CE"/>
      <family val="2"/>
      <charset val="238"/>
    </font>
    <font>
      <sz val="10"/>
      <name val="Arial CE"/>
    </font>
    <font>
      <b/>
      <sz val="12"/>
      <name val="Times New Roman"/>
      <family val="1"/>
      <charset val="238"/>
    </font>
    <font>
      <sz val="12"/>
      <name val="Arial CE"/>
      <charset val="238"/>
    </font>
    <font>
      <vertAlign val="superscript"/>
      <sz val="12"/>
      <name val="Times"/>
      <family val="1"/>
    </font>
    <font>
      <b/>
      <vertAlign val="superscript"/>
      <sz val="12"/>
      <name val="Times New Roman"/>
      <family val="1"/>
      <charset val="238"/>
    </font>
    <font>
      <b/>
      <sz val="13"/>
      <name val="Times New Roman"/>
      <family val="1"/>
      <charset val="238"/>
    </font>
    <font>
      <sz val="13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color indexed="10"/>
      <name val="Arial CE"/>
      <charset val="238"/>
    </font>
    <font>
      <vertAlign val="superscript"/>
      <sz val="16"/>
      <name val="Times"/>
      <family val="1"/>
    </font>
    <font>
      <i/>
      <sz val="10"/>
      <name val="Arial CE"/>
      <charset val="238"/>
    </font>
    <font>
      <sz val="14"/>
      <name val="Arial CE"/>
      <charset val="238"/>
    </font>
    <font>
      <sz val="12"/>
      <color indexed="8"/>
      <name val="Times New Roman"/>
      <family val="2"/>
      <charset val="238"/>
    </font>
    <font>
      <sz val="12"/>
      <color indexed="9"/>
      <name val="Times New Roman"/>
      <family val="2"/>
      <charset val="238"/>
    </font>
    <font>
      <sz val="12"/>
      <color indexed="62"/>
      <name val="Times New Roman"/>
      <family val="2"/>
      <charset val="238"/>
    </font>
    <font>
      <b/>
      <sz val="12"/>
      <color indexed="63"/>
      <name val="Times New Roman"/>
      <family val="2"/>
      <charset val="238"/>
    </font>
    <font>
      <sz val="12"/>
      <color indexed="17"/>
      <name val="Times New Roman"/>
      <family val="2"/>
      <charset val="238"/>
    </font>
    <font>
      <sz val="12"/>
      <color indexed="52"/>
      <name val="Times New Roman"/>
      <family val="2"/>
      <charset val="238"/>
    </font>
    <font>
      <b/>
      <sz val="12"/>
      <color indexed="9"/>
      <name val="Times New Roman"/>
      <family val="2"/>
      <charset val="238"/>
    </font>
    <font>
      <b/>
      <sz val="15"/>
      <color indexed="56"/>
      <name val="Times New Roman"/>
      <family val="2"/>
      <charset val="238"/>
    </font>
    <font>
      <b/>
      <sz val="13"/>
      <color indexed="56"/>
      <name val="Times New Roman"/>
      <family val="2"/>
      <charset val="238"/>
    </font>
    <font>
      <b/>
      <sz val="11"/>
      <color indexed="56"/>
      <name val="Times New Roman"/>
      <family val="2"/>
      <charset val="238"/>
    </font>
    <font>
      <sz val="12"/>
      <color indexed="60"/>
      <name val="Times New Roman"/>
      <family val="2"/>
      <charset val="238"/>
    </font>
    <font>
      <b/>
      <sz val="12"/>
      <color indexed="52"/>
      <name val="Times New Roman"/>
      <family val="2"/>
      <charset val="238"/>
    </font>
    <font>
      <b/>
      <sz val="12"/>
      <color indexed="8"/>
      <name val="Times New Roman"/>
      <family val="2"/>
      <charset val="238"/>
    </font>
    <font>
      <i/>
      <sz val="12"/>
      <color indexed="23"/>
      <name val="Times New Roman"/>
      <family val="2"/>
      <charset val="238"/>
    </font>
    <font>
      <sz val="12"/>
      <color indexed="10"/>
      <name val="Times New Roman"/>
      <family val="2"/>
      <charset val="238"/>
    </font>
    <font>
      <b/>
      <sz val="18"/>
      <color indexed="56"/>
      <name val="Cambria"/>
      <family val="2"/>
      <charset val="238"/>
    </font>
    <font>
      <sz val="12"/>
      <color indexed="20"/>
      <name val="Times New Roman"/>
      <family val="2"/>
      <charset val="238"/>
    </font>
    <font>
      <sz val="10"/>
      <name val="Arial"/>
      <family val="2"/>
      <charset val="238"/>
    </font>
    <font>
      <vertAlign val="superscript"/>
      <sz val="14"/>
      <name val="Times New Roman CE"/>
      <family val="1"/>
      <charset val="238"/>
    </font>
    <font>
      <b/>
      <i/>
      <u/>
      <sz val="14"/>
      <name val="Arial CE"/>
      <charset val="238"/>
    </font>
    <font>
      <b/>
      <sz val="8"/>
      <name val="Times New Roman CE"/>
      <charset val="238"/>
    </font>
    <font>
      <sz val="8"/>
      <name val="Times New Roman CE"/>
      <family val="1"/>
      <charset val="238"/>
    </font>
    <font>
      <b/>
      <sz val="10"/>
      <color rgb="FFFF000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Times New Roman CE"/>
      <family val="1"/>
      <charset val="238"/>
    </font>
    <font>
      <b/>
      <sz val="14"/>
      <name val="Times New Roman"/>
      <family val="1"/>
      <charset val="238"/>
    </font>
    <font>
      <b/>
      <i/>
      <sz val="10"/>
      <name val="Arial CE"/>
      <charset val="238"/>
    </font>
    <font>
      <b/>
      <sz val="13"/>
      <color rgb="FF0000FF"/>
      <name val="Times New Roman"/>
      <family val="1"/>
      <charset val="238"/>
    </font>
    <font>
      <i/>
      <sz val="13"/>
      <name val="Times New Roman"/>
      <family val="1"/>
      <charset val="238"/>
    </font>
    <font>
      <b/>
      <sz val="13"/>
      <color rgb="FFFF0000"/>
      <name val="Times New Roman"/>
      <family val="1"/>
      <charset val="238"/>
    </font>
    <font>
      <b/>
      <sz val="13"/>
      <color theme="1"/>
      <name val="Times New Roman"/>
      <family val="1"/>
      <charset val="238"/>
    </font>
    <font>
      <b/>
      <sz val="18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i/>
      <sz val="11"/>
      <name val="Times New Roman CE"/>
      <charset val="238"/>
    </font>
    <font>
      <b/>
      <i/>
      <sz val="11"/>
      <name val="Times New Roman CE"/>
      <charset val="238"/>
    </font>
    <font>
      <i/>
      <sz val="11"/>
      <name val="Times New Roman CE"/>
      <family val="1"/>
      <charset val="238"/>
    </font>
    <font>
      <b/>
      <i/>
      <sz val="11"/>
      <name val="Times New Roman CE"/>
      <family val="1"/>
      <charset val="238"/>
    </font>
    <font>
      <i/>
      <sz val="10"/>
      <name val="Times New Roman"/>
      <family val="1"/>
      <charset val="238"/>
    </font>
    <font>
      <b/>
      <sz val="13"/>
      <color rgb="FF0B44E5"/>
      <name val="Times New Roman"/>
      <family val="1"/>
      <charset val="238"/>
    </font>
    <font>
      <b/>
      <sz val="12"/>
      <color rgb="FF0B44E5"/>
      <name val="Times New Roman"/>
      <family val="1"/>
      <charset val="238"/>
    </font>
    <font>
      <b/>
      <sz val="10"/>
      <color rgb="FFFF0000"/>
      <name val="Arial"/>
      <family val="2"/>
      <charset val="238"/>
    </font>
    <font>
      <sz val="10"/>
      <color rgb="FFFF0000"/>
      <name val="Arial CE"/>
      <charset val="238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</fills>
  <borders count="1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51">
    <xf numFmtId="0" fontId="0" fillId="0" borderId="0"/>
    <xf numFmtId="0" fontId="64" fillId="2" borderId="0" applyNumberFormat="0" applyBorder="0" applyAlignment="0" applyProtection="0"/>
    <xf numFmtId="0" fontId="64" fillId="3" borderId="0" applyNumberFormat="0" applyBorder="0" applyAlignment="0" applyProtection="0"/>
    <xf numFmtId="0" fontId="64" fillId="4" borderId="0" applyNumberFormat="0" applyBorder="0" applyAlignment="0" applyProtection="0"/>
    <xf numFmtId="0" fontId="64" fillId="5" borderId="0" applyNumberFormat="0" applyBorder="0" applyAlignment="0" applyProtection="0"/>
    <xf numFmtId="0" fontId="64" fillId="6" borderId="0" applyNumberFormat="0" applyBorder="0" applyAlignment="0" applyProtection="0"/>
    <xf numFmtId="0" fontId="64" fillId="7" borderId="0" applyNumberFormat="0" applyBorder="0" applyAlignment="0" applyProtection="0"/>
    <xf numFmtId="0" fontId="64" fillId="8" borderId="0" applyNumberFormat="0" applyBorder="0" applyAlignment="0" applyProtection="0"/>
    <xf numFmtId="0" fontId="64" fillId="9" borderId="0" applyNumberFormat="0" applyBorder="0" applyAlignment="0" applyProtection="0"/>
    <xf numFmtId="0" fontId="64" fillId="10" borderId="0" applyNumberFormat="0" applyBorder="0" applyAlignment="0" applyProtection="0"/>
    <xf numFmtId="0" fontId="64" fillId="5" borderId="0" applyNumberFormat="0" applyBorder="0" applyAlignment="0" applyProtection="0"/>
    <xf numFmtId="0" fontId="64" fillId="8" borderId="0" applyNumberFormat="0" applyBorder="0" applyAlignment="0" applyProtection="0"/>
    <xf numFmtId="0" fontId="64" fillId="11" borderId="0" applyNumberFormat="0" applyBorder="0" applyAlignment="0" applyProtection="0"/>
    <xf numFmtId="0" fontId="65" fillId="12" borderId="0" applyNumberFormat="0" applyBorder="0" applyAlignment="0" applyProtection="0"/>
    <xf numFmtId="0" fontId="65" fillId="9" borderId="0" applyNumberFormat="0" applyBorder="0" applyAlignment="0" applyProtection="0"/>
    <xf numFmtId="0" fontId="65" fillId="10" borderId="0" applyNumberFormat="0" applyBorder="0" applyAlignment="0" applyProtection="0"/>
    <xf numFmtId="0" fontId="65" fillId="13" borderId="0" applyNumberFormat="0" applyBorder="0" applyAlignment="0" applyProtection="0"/>
    <xf numFmtId="0" fontId="65" fillId="14" borderId="0" applyNumberFormat="0" applyBorder="0" applyAlignment="0" applyProtection="0"/>
    <xf numFmtId="0" fontId="65" fillId="15" borderId="0" applyNumberFormat="0" applyBorder="0" applyAlignment="0" applyProtection="0"/>
    <xf numFmtId="0" fontId="65" fillId="16" borderId="0" applyNumberFormat="0" applyBorder="0" applyAlignment="0" applyProtection="0"/>
    <xf numFmtId="0" fontId="65" fillId="17" borderId="0" applyNumberFormat="0" applyBorder="0" applyAlignment="0" applyProtection="0"/>
    <xf numFmtId="0" fontId="65" fillId="18" borderId="0" applyNumberFormat="0" applyBorder="0" applyAlignment="0" applyProtection="0"/>
    <xf numFmtId="0" fontId="65" fillId="13" borderId="0" applyNumberFormat="0" applyBorder="0" applyAlignment="0" applyProtection="0"/>
    <xf numFmtId="0" fontId="65" fillId="14" borderId="0" applyNumberFormat="0" applyBorder="0" applyAlignment="0" applyProtection="0"/>
    <xf numFmtId="0" fontId="65" fillId="19" borderId="0" applyNumberFormat="0" applyBorder="0" applyAlignment="0" applyProtection="0"/>
    <xf numFmtId="0" fontId="66" fillId="7" borderId="1" applyNumberFormat="0" applyAlignment="0" applyProtection="0"/>
    <xf numFmtId="0" fontId="67" fillId="20" borderId="2" applyNumberFormat="0" applyAlignment="0" applyProtection="0"/>
    <xf numFmtId="0" fontId="68" fillId="4" borderId="0" applyNumberFormat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69" fillId="0" borderId="3" applyNumberFormat="0" applyFill="0" applyAlignment="0" applyProtection="0"/>
    <xf numFmtId="0" fontId="70" fillId="21" borderId="4" applyNumberFormat="0" applyAlignment="0" applyProtection="0"/>
    <xf numFmtId="0" fontId="71" fillId="0" borderId="5" applyNumberFormat="0" applyFill="0" applyAlignment="0" applyProtection="0"/>
    <xf numFmtId="0" fontId="72" fillId="0" borderId="6" applyNumberFormat="0" applyFill="0" applyAlignment="0" applyProtection="0"/>
    <xf numFmtId="0" fontId="73" fillId="0" borderId="7" applyNumberFormat="0" applyFill="0" applyAlignment="0" applyProtection="0"/>
    <xf numFmtId="0" fontId="73" fillId="0" borderId="0" applyNumberFormat="0" applyFill="0" applyBorder="0" applyAlignment="0" applyProtection="0"/>
    <xf numFmtId="0" fontId="74" fillId="22" borderId="0" applyNumberFormat="0" applyBorder="0" applyAlignment="0" applyProtection="0"/>
    <xf numFmtId="0" fontId="51" fillId="0" borderId="0"/>
    <xf numFmtId="0" fontId="81" fillId="0" borderId="0"/>
    <xf numFmtId="0" fontId="51" fillId="0" borderId="0"/>
    <xf numFmtId="0" fontId="51" fillId="0" borderId="0"/>
    <xf numFmtId="0" fontId="1" fillId="0" borderId="0"/>
    <xf numFmtId="0" fontId="1" fillId="0" borderId="0"/>
    <xf numFmtId="0" fontId="75" fillId="20" borderId="1" applyNumberFormat="0" applyAlignment="0" applyProtection="0"/>
    <xf numFmtId="0" fontId="76" fillId="0" borderId="8" applyNumberFormat="0" applyFill="0" applyAlignment="0" applyProtection="0"/>
    <xf numFmtId="0" fontId="77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64" fillId="23" borderId="9" applyNumberFormat="0" applyFont="0" applyAlignment="0" applyProtection="0"/>
    <xf numFmtId="0" fontId="80" fillId="3" borderId="0" applyNumberFormat="0" applyBorder="0" applyAlignment="0" applyProtection="0"/>
    <xf numFmtId="0" fontId="1" fillId="0" borderId="0"/>
    <xf numFmtId="0" fontId="87" fillId="0" borderId="0"/>
  </cellStyleXfs>
  <cellXfs count="568">
    <xf numFmtId="0" fontId="0" fillId="0" borderId="0" xfId="0"/>
    <xf numFmtId="0" fontId="4" fillId="0" borderId="0" xfId="0" applyFont="1"/>
    <xf numFmtId="0" fontId="6" fillId="0" borderId="0" xfId="0" applyFont="1"/>
    <xf numFmtId="0" fontId="7" fillId="0" borderId="10" xfId="0" applyFont="1" applyBorder="1" applyAlignment="1">
      <alignment horizontal="centerContinuous"/>
    </xf>
    <xf numFmtId="0" fontId="7" fillId="0" borderId="11" xfId="0" applyFont="1" applyBorder="1" applyAlignment="1">
      <alignment horizontal="centerContinuous"/>
    </xf>
    <xf numFmtId="0" fontId="7" fillId="0" borderId="12" xfId="0" applyFont="1" applyBorder="1" applyAlignment="1">
      <alignment horizontal="centerContinuous"/>
    </xf>
    <xf numFmtId="0" fontId="7" fillId="0" borderId="13" xfId="0" applyFont="1" applyBorder="1" applyAlignment="1">
      <alignment horizontal="centerContinuous"/>
    </xf>
    <xf numFmtId="0" fontId="7" fillId="0" borderId="14" xfId="0" applyFont="1" applyBorder="1" applyAlignment="1">
      <alignment horizontal="centerContinuous"/>
    </xf>
    <xf numFmtId="0" fontId="7" fillId="0" borderId="15" xfId="0" applyFont="1" applyBorder="1" applyAlignment="1">
      <alignment horizontal="centerContinuous"/>
    </xf>
    <xf numFmtId="0" fontId="8" fillId="0" borderId="16" xfId="0" applyFont="1" applyBorder="1" applyAlignment="1">
      <alignment horizontal="centerContinuous" vertical="center" wrapText="1"/>
    </xf>
    <xf numFmtId="0" fontId="8" fillId="0" borderId="13" xfId="0" applyFont="1" applyBorder="1" applyAlignment="1">
      <alignment horizontal="center" wrapText="1"/>
    </xf>
    <xf numFmtId="0" fontId="8" fillId="0" borderId="14" xfId="0" applyFont="1" applyBorder="1" applyAlignment="1">
      <alignment horizontal="center" wrapText="1"/>
    </xf>
    <xf numFmtId="0" fontId="9" fillId="24" borderId="17" xfId="0" applyFont="1" applyFill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/>
    </xf>
    <xf numFmtId="0" fontId="10" fillId="0" borderId="0" xfId="0" applyFont="1"/>
    <xf numFmtId="0" fontId="5" fillId="0" borderId="0" xfId="28" applyAlignment="1" applyProtection="1"/>
    <xf numFmtId="0" fontId="14" fillId="0" borderId="0" xfId="28" applyFont="1" applyAlignment="1" applyProtection="1"/>
    <xf numFmtId="0" fontId="8" fillId="0" borderId="21" xfId="0" applyFont="1" applyBorder="1"/>
    <xf numFmtId="0" fontId="8" fillId="0" borderId="0" xfId="0" applyFont="1" applyBorder="1"/>
    <xf numFmtId="0" fontId="8" fillId="0" borderId="17" xfId="0" applyFont="1" applyFill="1" applyBorder="1" applyAlignment="1">
      <alignment horizontal="centerContinuous" vertical="center" wrapText="1"/>
    </xf>
    <xf numFmtId="0" fontId="8" fillId="0" borderId="16" xfId="0" applyFont="1" applyFill="1" applyBorder="1" applyAlignment="1">
      <alignment horizontal="centerContinuous" vertical="center" wrapText="1"/>
    </xf>
    <xf numFmtId="0" fontId="2" fillId="0" borderId="24" xfId="0" applyFont="1" applyBorder="1" applyAlignment="1">
      <alignment horizontal="center" vertical="center"/>
    </xf>
    <xf numFmtId="0" fontId="8" fillId="0" borderId="17" xfId="0" applyFont="1" applyBorder="1" applyAlignment="1">
      <alignment horizontal="centerContinuous" vertical="center" wrapText="1"/>
    </xf>
    <xf numFmtId="0" fontId="7" fillId="0" borderId="10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8" fillId="0" borderId="32" xfId="0" applyFont="1" applyBorder="1" applyAlignment="1">
      <alignment horizontal="centerContinuous"/>
    </xf>
    <xf numFmtId="0" fontId="8" fillId="0" borderId="21" xfId="0" applyFont="1" applyBorder="1" applyAlignment="1">
      <alignment horizontal="center" vertical="center"/>
    </xf>
    <xf numFmtId="0" fontId="8" fillId="0" borderId="33" xfId="0" applyFont="1" applyBorder="1"/>
    <xf numFmtId="0" fontId="7" fillId="0" borderId="2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20" fillId="0" borderId="17" xfId="0" applyFont="1" applyBorder="1" applyAlignment="1">
      <alignment horizontal="center" vertical="center"/>
    </xf>
    <xf numFmtId="166" fontId="21" fillId="0" borderId="44" xfId="0" applyNumberFormat="1" applyFont="1" applyBorder="1" applyAlignment="1">
      <alignment horizontal="centerContinuous" vertical="center" wrapText="1"/>
    </xf>
    <xf numFmtId="166" fontId="21" fillId="0" borderId="45" xfId="0" applyNumberFormat="1" applyFont="1" applyBorder="1" applyAlignment="1">
      <alignment horizontal="centerContinuous" vertical="center" wrapText="1"/>
    </xf>
    <xf numFmtId="0" fontId="19" fillId="25" borderId="27" xfId="0" applyFont="1" applyFill="1" applyBorder="1" applyAlignment="1">
      <alignment vertical="center" wrapText="1"/>
    </xf>
    <xf numFmtId="167" fontId="22" fillId="25" borderId="46" xfId="0" applyNumberFormat="1" applyFont="1" applyFill="1" applyBorder="1" applyAlignment="1">
      <alignment vertical="center" wrapText="1"/>
    </xf>
    <xf numFmtId="167" fontId="22" fillId="25" borderId="38" xfId="0" applyNumberFormat="1" applyFont="1" applyFill="1" applyBorder="1" applyAlignment="1">
      <alignment vertical="center" wrapText="1"/>
    </xf>
    <xf numFmtId="0" fontId="19" fillId="25" borderId="30" xfId="0" applyFont="1" applyFill="1" applyBorder="1" applyAlignment="1">
      <alignment vertical="center" wrapText="1"/>
    </xf>
    <xf numFmtId="167" fontId="22" fillId="25" borderId="39" xfId="0" applyNumberFormat="1" applyFont="1" applyFill="1" applyBorder="1" applyAlignment="1">
      <alignment vertical="center" wrapText="1"/>
    </xf>
    <xf numFmtId="167" fontId="22" fillId="25" borderId="43" xfId="0" applyNumberFormat="1" applyFont="1" applyFill="1" applyBorder="1" applyAlignment="1">
      <alignment vertical="center" wrapText="1"/>
    </xf>
    <xf numFmtId="0" fontId="19" fillId="25" borderId="29" xfId="0" applyFont="1" applyFill="1" applyBorder="1" applyAlignment="1">
      <alignment vertical="center" wrapText="1"/>
    </xf>
    <xf numFmtId="167" fontId="22" fillId="25" borderId="47" xfId="0" applyNumberFormat="1" applyFont="1" applyFill="1" applyBorder="1" applyAlignment="1">
      <alignment vertical="center" wrapText="1"/>
    </xf>
    <xf numFmtId="167" fontId="22" fillId="25" borderId="35" xfId="0" applyNumberFormat="1" applyFont="1" applyFill="1" applyBorder="1" applyAlignment="1">
      <alignment vertical="center" wrapText="1"/>
    </xf>
    <xf numFmtId="0" fontId="23" fillId="0" borderId="0" xfId="0" applyFont="1"/>
    <xf numFmtId="0" fontId="24" fillId="0" borderId="0" xfId="0" applyFont="1"/>
    <xf numFmtId="0" fontId="26" fillId="0" borderId="0" xfId="0" applyFont="1"/>
    <xf numFmtId="0" fontId="8" fillId="0" borderId="12" xfId="0" applyFont="1" applyFill="1" applyBorder="1" applyAlignment="1">
      <alignment horizontal="centerContinuous" vertical="center" wrapText="1"/>
    </xf>
    <xf numFmtId="0" fontId="8" fillId="0" borderId="15" xfId="0" applyFont="1" applyFill="1" applyBorder="1" applyAlignment="1">
      <alignment horizontal="centerContinuous" vertical="center" wrapText="1"/>
    </xf>
    <xf numFmtId="0" fontId="7" fillId="0" borderId="32" xfId="0" applyFont="1" applyBorder="1" applyAlignment="1">
      <alignment horizontal="centerContinuous"/>
    </xf>
    <xf numFmtId="0" fontId="0" fillId="0" borderId="48" xfId="0" applyBorder="1"/>
    <xf numFmtId="0" fontId="30" fillId="0" borderId="0" xfId="0" applyFont="1"/>
    <xf numFmtId="0" fontId="8" fillId="0" borderId="23" xfId="0" applyFont="1" applyBorder="1" applyAlignment="1">
      <alignment horizontal="center" vertical="center" wrapText="1"/>
    </xf>
    <xf numFmtId="0" fontId="19" fillId="0" borderId="49" xfId="0" applyFont="1" applyBorder="1" applyAlignment="1">
      <alignment horizontal="center" vertical="center" wrapText="1"/>
    </xf>
    <xf numFmtId="0" fontId="0" fillId="26" borderId="50" xfId="0" applyFill="1" applyBorder="1"/>
    <xf numFmtId="0" fontId="0" fillId="0" borderId="0" xfId="0" applyFill="1"/>
    <xf numFmtId="0" fontId="33" fillId="0" borderId="0" xfId="0" applyFont="1"/>
    <xf numFmtId="0" fontId="9" fillId="0" borderId="51" xfId="0" applyFont="1" applyBorder="1"/>
    <xf numFmtId="0" fontId="7" fillId="0" borderId="52" xfId="0" applyFont="1" applyBorder="1" applyAlignment="1">
      <alignment horizontal="centerContinuous" vertical="center"/>
    </xf>
    <xf numFmtId="0" fontId="9" fillId="0" borderId="52" xfId="0" applyFont="1" applyBorder="1" applyAlignment="1">
      <alignment horizontal="centerContinuous" vertical="center"/>
    </xf>
    <xf numFmtId="0" fontId="9" fillId="0" borderId="53" xfId="0" applyFont="1" applyBorder="1" applyAlignment="1">
      <alignment horizontal="centerContinuous" vertical="center"/>
    </xf>
    <xf numFmtId="0" fontId="7" fillId="0" borderId="54" xfId="0" applyFont="1" applyBorder="1" applyAlignment="1">
      <alignment horizontal="center"/>
    </xf>
    <xf numFmtId="0" fontId="9" fillId="0" borderId="46" xfId="0" applyFont="1" applyBorder="1" applyAlignment="1">
      <alignment horizontal="centerContinuous" vertical="center"/>
    </xf>
    <xf numFmtId="0" fontId="9" fillId="0" borderId="55" xfId="0" applyFont="1" applyBorder="1" applyAlignment="1">
      <alignment horizontal="centerContinuous" vertical="center"/>
    </xf>
    <xf numFmtId="0" fontId="15" fillId="0" borderId="56" xfId="0" applyFont="1" applyBorder="1" applyAlignment="1"/>
    <xf numFmtId="169" fontId="15" fillId="0" borderId="57" xfId="0" applyNumberFormat="1" applyFont="1" applyBorder="1"/>
    <xf numFmtId="169" fontId="15" fillId="24" borderId="57" xfId="0" applyNumberFormat="1" applyFont="1" applyFill="1" applyBorder="1"/>
    <xf numFmtId="169" fontId="15" fillId="0" borderId="58" xfId="0" applyNumberFormat="1" applyFont="1" applyBorder="1"/>
    <xf numFmtId="169" fontId="15" fillId="24" borderId="58" xfId="0" applyNumberFormat="1" applyFont="1" applyFill="1" applyBorder="1"/>
    <xf numFmtId="0" fontId="38" fillId="0" borderId="50" xfId="0" applyFont="1" applyBorder="1" applyAlignment="1">
      <alignment horizontal="center"/>
    </xf>
    <xf numFmtId="0" fontId="9" fillId="0" borderId="36" xfId="0" applyFont="1" applyBorder="1" applyAlignment="1">
      <alignment horizontal="centerContinuous" vertical="center"/>
    </xf>
    <xf numFmtId="0" fontId="9" fillId="0" borderId="38" xfId="0" applyFont="1" applyBorder="1" applyAlignment="1">
      <alignment horizontal="centerContinuous" vertical="center"/>
    </xf>
    <xf numFmtId="0" fontId="40" fillId="0" borderId="0" xfId="0" applyFont="1"/>
    <xf numFmtId="0" fontId="42" fillId="0" borderId="0" xfId="0" applyFont="1"/>
    <xf numFmtId="0" fontId="8" fillId="0" borderId="0" xfId="0" applyFont="1"/>
    <xf numFmtId="0" fontId="43" fillId="0" borderId="0" xfId="0" applyFont="1" applyAlignment="1">
      <alignment horizontal="center"/>
    </xf>
    <xf numFmtId="0" fontId="29" fillId="0" borderId="50" xfId="0" applyFont="1" applyBorder="1" applyAlignment="1">
      <alignment horizontal="center"/>
    </xf>
    <xf numFmtId="0" fontId="20" fillId="0" borderId="10" xfId="0" applyFont="1" applyBorder="1" applyAlignment="1">
      <alignment horizontal="centerContinuous"/>
    </xf>
    <xf numFmtId="0" fontId="20" fillId="0" borderId="11" xfId="0" applyFont="1" applyBorder="1" applyAlignment="1">
      <alignment horizontal="centerContinuous"/>
    </xf>
    <xf numFmtId="0" fontId="28" fillId="0" borderId="32" xfId="0" applyFont="1" applyBorder="1" applyAlignment="1">
      <alignment horizontal="centerContinuous"/>
    </xf>
    <xf numFmtId="0" fontId="44" fillId="0" borderId="22" xfId="0" applyFont="1" applyFill="1" applyBorder="1" applyAlignment="1">
      <alignment horizontal="center" wrapText="1"/>
    </xf>
    <xf numFmtId="0" fontId="34" fillId="0" borderId="50" xfId="0" applyFont="1" applyFill="1" applyBorder="1" applyAlignment="1">
      <alignment horizontal="centerContinuous" wrapText="1"/>
    </xf>
    <xf numFmtId="0" fontId="34" fillId="0" borderId="45" xfId="0" applyFont="1" applyFill="1" applyBorder="1" applyAlignment="1">
      <alignment horizontal="centerContinuous" wrapText="1"/>
    </xf>
    <xf numFmtId="0" fontId="44" fillId="0" borderId="20" xfId="0" applyFont="1" applyFill="1" applyBorder="1" applyAlignment="1">
      <alignment horizontal="center" vertical="center" wrapText="1"/>
    </xf>
    <xf numFmtId="0" fontId="34" fillId="24" borderId="23" xfId="0" applyFont="1" applyFill="1" applyBorder="1" applyAlignment="1">
      <alignment horizontal="center" vertical="center" wrapText="1"/>
    </xf>
    <xf numFmtId="0" fontId="34" fillId="25" borderId="40" xfId="0" applyFont="1" applyFill="1" applyBorder="1" applyAlignment="1">
      <alignment horizontal="center" vertical="center" wrapText="1"/>
    </xf>
    <xf numFmtId="0" fontId="45" fillId="0" borderId="50" xfId="0" applyFont="1" applyFill="1" applyBorder="1" applyAlignment="1">
      <alignment horizontal="center" wrapText="1"/>
    </xf>
    <xf numFmtId="0" fontId="47" fillId="0" borderId="47" xfId="0" applyFont="1" applyBorder="1" applyAlignment="1">
      <alignment horizontal="center"/>
    </xf>
    <xf numFmtId="0" fontId="47" fillId="24" borderId="47" xfId="0" applyFont="1" applyFill="1" applyBorder="1" applyAlignment="1">
      <alignment horizontal="center"/>
    </xf>
    <xf numFmtId="0" fontId="47" fillId="24" borderId="59" xfId="0" applyFont="1" applyFill="1" applyBorder="1" applyAlignment="1">
      <alignment horizontal="center"/>
    </xf>
    <xf numFmtId="0" fontId="47" fillId="24" borderId="35" xfId="0" applyFont="1" applyFill="1" applyBorder="1" applyAlignment="1">
      <alignment horizontal="center"/>
    </xf>
    <xf numFmtId="0" fontId="9" fillId="0" borderId="16" xfId="0" applyFont="1" applyBorder="1" applyAlignment="1">
      <alignment horizontal="center" vertical="center" wrapText="1"/>
    </xf>
    <xf numFmtId="0" fontId="48" fillId="0" borderId="0" xfId="0" applyFont="1"/>
    <xf numFmtId="0" fontId="1" fillId="0" borderId="0" xfId="40"/>
    <xf numFmtId="170" fontId="32" fillId="26" borderId="21" xfId="0" applyNumberFormat="1" applyFont="1" applyFill="1" applyBorder="1" applyAlignment="1">
      <alignment horizontal="center" vertical="center"/>
    </xf>
    <xf numFmtId="164" fontId="22" fillId="25" borderId="38" xfId="0" applyNumberFormat="1" applyFont="1" applyFill="1" applyBorder="1" applyAlignment="1">
      <alignment vertical="center" wrapText="1"/>
    </xf>
    <xf numFmtId="164" fontId="22" fillId="25" borderId="43" xfId="0" applyNumberFormat="1" applyFont="1" applyFill="1" applyBorder="1" applyAlignment="1">
      <alignment vertical="center" wrapText="1"/>
    </xf>
    <xf numFmtId="164" fontId="22" fillId="25" borderId="35" xfId="0" applyNumberFormat="1" applyFont="1" applyFill="1" applyBorder="1" applyAlignment="1">
      <alignment vertical="center" wrapText="1"/>
    </xf>
    <xf numFmtId="0" fontId="52" fillId="0" borderId="0" xfId="0" applyFont="1"/>
    <xf numFmtId="0" fontId="8" fillId="0" borderId="64" xfId="0" applyFont="1" applyFill="1" applyBorder="1" applyAlignment="1">
      <alignment horizontal="centerContinuous" vertical="center" wrapText="1"/>
    </xf>
    <xf numFmtId="0" fontId="8" fillId="0" borderId="22" xfId="0" applyFont="1" applyFill="1" applyBorder="1" applyAlignment="1">
      <alignment horizontal="center" wrapText="1"/>
    </xf>
    <xf numFmtId="0" fontId="54" fillId="0" borderId="0" xfId="0" applyFont="1"/>
    <xf numFmtId="166" fontId="21" fillId="0" borderId="45" xfId="0" applyNumberFormat="1" applyFont="1" applyBorder="1" applyAlignment="1">
      <alignment horizontal="center" vertical="center" wrapText="1"/>
    </xf>
    <xf numFmtId="0" fontId="0" fillId="0" borderId="50" xfId="0" applyBorder="1"/>
    <xf numFmtId="0" fontId="0" fillId="0" borderId="0" xfId="0" applyAlignment="1">
      <alignment horizontal="left"/>
    </xf>
    <xf numFmtId="166" fontId="21" fillId="0" borderId="45" xfId="0" applyNumberFormat="1" applyFont="1" applyBorder="1" applyAlignment="1">
      <alignment horizontal="center" vertical="center"/>
    </xf>
    <xf numFmtId="0" fontId="9" fillId="0" borderId="11" xfId="0" applyFont="1" applyBorder="1" applyAlignment="1">
      <alignment horizontal="centerContinuous" vertical="center"/>
    </xf>
    <xf numFmtId="0" fontId="9" fillId="0" borderId="32" xfId="0" applyFont="1" applyBorder="1" applyAlignment="1">
      <alignment horizontal="centerContinuous" vertical="center"/>
    </xf>
    <xf numFmtId="0" fontId="9" fillId="0" borderId="37" xfId="0" applyFont="1" applyBorder="1" applyAlignment="1">
      <alignment horizontal="centerContinuous" vertical="center"/>
    </xf>
    <xf numFmtId="0" fontId="47" fillId="0" borderId="47" xfId="0" applyFont="1" applyFill="1" applyBorder="1" applyAlignment="1">
      <alignment horizontal="center"/>
    </xf>
    <xf numFmtId="0" fontId="47" fillId="0" borderId="34" xfId="0" applyFont="1" applyFill="1" applyBorder="1" applyAlignment="1">
      <alignment horizontal="center"/>
    </xf>
    <xf numFmtId="169" fontId="15" fillId="0" borderId="57" xfId="0" applyNumberFormat="1" applyFont="1" applyFill="1" applyBorder="1"/>
    <xf numFmtId="169" fontId="15" fillId="0" borderId="65" xfId="0" applyNumberFormat="1" applyFont="1" applyFill="1" applyBorder="1"/>
    <xf numFmtId="169" fontId="15" fillId="24" borderId="66" xfId="0" applyNumberFormat="1" applyFont="1" applyFill="1" applyBorder="1"/>
    <xf numFmtId="169" fontId="15" fillId="0" borderId="58" xfId="0" applyNumberFormat="1" applyFont="1" applyFill="1" applyBorder="1"/>
    <xf numFmtId="169" fontId="15" fillId="0" borderId="67" xfId="0" applyNumberFormat="1" applyFont="1" applyFill="1" applyBorder="1"/>
    <xf numFmtId="169" fontId="15" fillId="24" borderId="68" xfId="0" applyNumberFormat="1" applyFont="1" applyFill="1" applyBorder="1"/>
    <xf numFmtId="0" fontId="9" fillId="0" borderId="51" xfId="0" applyFont="1" applyBorder="1" applyAlignment="1">
      <alignment wrapText="1"/>
    </xf>
    <xf numFmtId="0" fontId="7" fillId="0" borderId="54" xfId="0" applyFont="1" applyBorder="1" applyAlignment="1">
      <alignment horizontal="center" wrapText="1"/>
    </xf>
    <xf numFmtId="0" fontId="15" fillId="0" borderId="56" xfId="0" applyFont="1" applyBorder="1" applyAlignment="1">
      <alignment wrapText="1"/>
    </xf>
    <xf numFmtId="0" fontId="56" fillId="0" borderId="0" xfId="40" applyFont="1"/>
    <xf numFmtId="0" fontId="57" fillId="0" borderId="0" xfId="40" applyFont="1"/>
    <xf numFmtId="0" fontId="58" fillId="0" borderId="49" xfId="40" applyFont="1" applyBorder="1" applyAlignment="1">
      <alignment horizontal="centerContinuous"/>
    </xf>
    <xf numFmtId="0" fontId="58" fillId="0" borderId="64" xfId="40" applyFont="1" applyBorder="1" applyAlignment="1">
      <alignment horizontal="centerContinuous"/>
    </xf>
    <xf numFmtId="0" fontId="58" fillId="0" borderId="61" xfId="40" applyFont="1" applyBorder="1" applyAlignment="1">
      <alignment horizontal="centerContinuous"/>
    </xf>
    <xf numFmtId="0" fontId="19" fillId="0" borderId="0" xfId="40" applyFont="1"/>
    <xf numFmtId="0" fontId="59" fillId="0" borderId="73" xfId="40" applyFont="1" applyBorder="1" applyAlignment="1">
      <alignment horizontal="center" vertical="center"/>
    </xf>
    <xf numFmtId="0" fontId="59" fillId="0" borderId="74" xfId="40" applyFont="1" applyFill="1" applyBorder="1" applyAlignment="1">
      <alignment horizontal="center" vertical="center" wrapText="1"/>
    </xf>
    <xf numFmtId="0" fontId="59" fillId="24" borderId="75" xfId="40" applyFont="1" applyFill="1" applyBorder="1" applyAlignment="1">
      <alignment horizontal="center" vertical="center" wrapText="1"/>
    </xf>
    <xf numFmtId="0" fontId="59" fillId="0" borderId="76" xfId="40" applyFont="1" applyBorder="1" applyAlignment="1">
      <alignment horizontal="center" vertical="center" wrapText="1"/>
    </xf>
    <xf numFmtId="0" fontId="27" fillId="0" borderId="0" xfId="40" applyFont="1"/>
    <xf numFmtId="169" fontId="37" fillId="0" borderId="81" xfId="0" applyNumberFormat="1" applyFont="1" applyFill="1" applyBorder="1"/>
    <xf numFmtId="169" fontId="37" fillId="24" borderId="82" xfId="0" applyNumberFormat="1" applyFont="1" applyFill="1" applyBorder="1"/>
    <xf numFmtId="169" fontId="15" fillId="0" borderId="0" xfId="0" applyNumberFormat="1" applyFont="1" applyFill="1" applyBorder="1"/>
    <xf numFmtId="169" fontId="39" fillId="24" borderId="66" xfId="0" applyNumberFormat="1" applyFont="1" applyFill="1" applyBorder="1"/>
    <xf numFmtId="169" fontId="39" fillId="24" borderId="68" xfId="0" applyNumberFormat="1" applyFont="1" applyFill="1" applyBorder="1"/>
    <xf numFmtId="169" fontId="15" fillId="0" borderId="65" xfId="0" applyNumberFormat="1" applyFont="1" applyBorder="1"/>
    <xf numFmtId="169" fontId="15" fillId="0" borderId="67" xfId="0" applyNumberFormat="1" applyFont="1" applyBorder="1"/>
    <xf numFmtId="169" fontId="37" fillId="24" borderId="83" xfId="0" applyNumberFormat="1" applyFont="1" applyFill="1" applyBorder="1"/>
    <xf numFmtId="169" fontId="37" fillId="0" borderId="83" xfId="0" applyNumberFormat="1" applyFont="1" applyFill="1" applyBorder="1"/>
    <xf numFmtId="169" fontId="37" fillId="0" borderId="83" xfId="0" applyNumberFormat="1" applyFont="1" applyBorder="1"/>
    <xf numFmtId="0" fontId="60" fillId="0" borderId="0" xfId="0" applyFont="1" applyFill="1"/>
    <xf numFmtId="0" fontId="61" fillId="0" borderId="0" xfId="0" applyFont="1"/>
    <xf numFmtId="169" fontId="39" fillId="0" borderId="87" xfId="0" applyNumberFormat="1" applyFont="1" applyBorder="1"/>
    <xf numFmtId="169" fontId="0" fillId="0" borderId="0" xfId="0" applyNumberFormat="1" applyFill="1"/>
    <xf numFmtId="0" fontId="8" fillId="0" borderId="45" xfId="0" applyFont="1" applyBorder="1" applyAlignment="1">
      <alignment horizontal="center" vertical="center" wrapText="1"/>
    </xf>
    <xf numFmtId="0" fontId="62" fillId="0" borderId="0" xfId="0" applyFont="1"/>
    <xf numFmtId="0" fontId="63" fillId="0" borderId="0" xfId="0" applyFont="1"/>
    <xf numFmtId="0" fontId="47" fillId="0" borderId="39" xfId="0" applyFont="1" applyFill="1" applyBorder="1" applyAlignment="1">
      <alignment horizontal="center"/>
    </xf>
    <xf numFmtId="0" fontId="47" fillId="24" borderId="39" xfId="0" applyFont="1" applyFill="1" applyBorder="1" applyAlignment="1">
      <alignment horizontal="center"/>
    </xf>
    <xf numFmtId="169" fontId="37" fillId="24" borderId="88" xfId="0" applyNumberFormat="1" applyFont="1" applyFill="1" applyBorder="1"/>
    <xf numFmtId="0" fontId="47" fillId="0" borderId="39" xfId="0" applyFont="1" applyBorder="1" applyAlignment="1">
      <alignment horizontal="center"/>
    </xf>
    <xf numFmtId="0" fontId="47" fillId="24" borderId="89" xfId="0" applyFont="1" applyFill="1" applyBorder="1" applyAlignment="1">
      <alignment horizontal="center"/>
    </xf>
    <xf numFmtId="169" fontId="32" fillId="0" borderId="83" xfId="0" applyNumberFormat="1" applyFont="1" applyFill="1" applyBorder="1"/>
    <xf numFmtId="169" fontId="32" fillId="24" borderId="83" xfId="0" applyNumberFormat="1" applyFont="1" applyFill="1" applyBorder="1"/>
    <xf numFmtId="0" fontId="19" fillId="0" borderId="49" xfId="0" applyFont="1" applyFill="1" applyBorder="1" applyAlignment="1">
      <alignment horizontal="center" vertical="center" wrapText="1"/>
    </xf>
    <xf numFmtId="2" fontId="8" fillId="0" borderId="50" xfId="0" applyNumberFormat="1" applyFont="1" applyFill="1" applyBorder="1" applyAlignment="1">
      <alignment horizontal="center" vertical="center" wrapText="1"/>
    </xf>
    <xf numFmtId="169" fontId="37" fillId="0" borderId="94" xfId="0" applyNumberFormat="1" applyFont="1" applyBorder="1"/>
    <xf numFmtId="0" fontId="47" fillId="0" borderId="62" xfId="0" applyFont="1" applyBorder="1" applyAlignment="1">
      <alignment horizontal="center"/>
    </xf>
    <xf numFmtId="169" fontId="37" fillId="0" borderId="81" xfId="0" applyNumberFormat="1" applyFont="1" applyBorder="1"/>
    <xf numFmtId="0" fontId="47" fillId="0" borderId="34" xfId="0" applyFont="1" applyBorder="1" applyAlignment="1">
      <alignment horizontal="center"/>
    </xf>
    <xf numFmtId="169" fontId="37" fillId="24" borderId="100" xfId="0" applyNumberFormat="1" applyFont="1" applyFill="1" applyBorder="1"/>
    <xf numFmtId="0" fontId="37" fillId="0" borderId="101" xfId="0" applyFont="1" applyBorder="1" applyAlignment="1">
      <alignment horizontal="centerContinuous" wrapText="1"/>
    </xf>
    <xf numFmtId="169" fontId="37" fillId="24" borderId="101" xfId="0" applyNumberFormat="1" applyFont="1" applyFill="1" applyBorder="1"/>
    <xf numFmtId="169" fontId="15" fillId="24" borderId="102" xfId="0" applyNumberFormat="1" applyFont="1" applyFill="1" applyBorder="1"/>
    <xf numFmtId="169" fontId="15" fillId="24" borderId="103" xfId="0" applyNumberFormat="1" applyFont="1" applyFill="1" applyBorder="1"/>
    <xf numFmtId="0" fontId="7" fillId="0" borderId="25" xfId="0" applyFont="1" applyBorder="1" applyAlignment="1">
      <alignment horizontal="centerContinuous" vertical="center"/>
    </xf>
    <xf numFmtId="0" fontId="0" fillId="0" borderId="0" xfId="0" applyBorder="1"/>
    <xf numFmtId="0" fontId="19" fillId="0" borderId="99" xfId="0" applyFont="1" applyBorder="1" applyAlignment="1">
      <alignment vertical="center" wrapText="1"/>
    </xf>
    <xf numFmtId="0" fontId="19" fillId="0" borderId="104" xfId="0" applyFont="1" applyBorder="1" applyAlignment="1">
      <alignment vertical="center" wrapText="1"/>
    </xf>
    <xf numFmtId="0" fontId="19" fillId="0" borderId="20" xfId="0" applyFont="1" applyBorder="1" applyAlignment="1">
      <alignment vertical="center" wrapText="1"/>
    </xf>
    <xf numFmtId="0" fontId="17" fillId="0" borderId="21" xfId="0" applyFont="1" applyBorder="1" applyAlignment="1">
      <alignment horizontal="center" vertical="center" wrapText="1"/>
    </xf>
    <xf numFmtId="0" fontId="17" fillId="0" borderId="96" xfId="0" quotePrefix="1" applyFont="1" applyBorder="1" applyAlignment="1">
      <alignment horizontal="center" vertical="center" wrapText="1"/>
    </xf>
    <xf numFmtId="10" fontId="17" fillId="0" borderId="96" xfId="0" quotePrefix="1" applyNumberFormat="1" applyFont="1" applyBorder="1" applyAlignment="1">
      <alignment horizontal="center" vertical="center" wrapText="1"/>
    </xf>
    <xf numFmtId="10" fontId="17" fillId="0" borderId="91" xfId="0" quotePrefix="1" applyNumberFormat="1" applyFont="1" applyBorder="1" applyAlignment="1">
      <alignment horizontal="center" vertical="center" wrapText="1"/>
    </xf>
    <xf numFmtId="0" fontId="59" fillId="0" borderId="49" xfId="0" applyFont="1" applyBorder="1" applyAlignment="1">
      <alignment vertical="center" wrapText="1"/>
    </xf>
    <xf numFmtId="0" fontId="17" fillId="0" borderId="91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17" fillId="0" borderId="90" xfId="0" applyFont="1" applyBorder="1" applyAlignment="1">
      <alignment horizontal="center" vertical="center" wrapText="1"/>
    </xf>
    <xf numFmtId="0" fontId="15" fillId="0" borderId="15" xfId="0" applyFont="1" applyFill="1" applyBorder="1" applyAlignment="1">
      <alignment horizontal="centerContinuous" vertical="center" wrapText="1"/>
    </xf>
    <xf numFmtId="0" fontId="15" fillId="0" borderId="11" xfId="0" applyFont="1" applyFill="1" applyBorder="1" applyAlignment="1">
      <alignment horizontal="centerContinuous" vertical="center" wrapText="1"/>
    </xf>
    <xf numFmtId="0" fontId="8" fillId="0" borderId="22" xfId="0" applyFont="1" applyFill="1" applyBorder="1" applyAlignment="1">
      <alignment horizontal="center" vertical="center" wrapText="1"/>
    </xf>
    <xf numFmtId="0" fontId="3" fillId="0" borderId="95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3" fillId="0" borderId="92" xfId="0" applyFont="1" applyBorder="1" applyAlignment="1">
      <alignment vertical="center" wrapText="1"/>
    </xf>
    <xf numFmtId="0" fontId="3" fillId="0" borderId="91" xfId="0" quotePrefix="1" applyFont="1" applyBorder="1" applyAlignment="1">
      <alignment vertical="center" wrapText="1"/>
    </xf>
    <xf numFmtId="0" fontId="29" fillId="0" borderId="50" xfId="0" applyFont="1" applyBorder="1" applyAlignment="1">
      <alignment vertical="center" wrapText="1"/>
    </xf>
    <xf numFmtId="0" fontId="29" fillId="0" borderId="49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15" fillId="0" borderId="102" xfId="38" applyFont="1" applyBorder="1"/>
    <xf numFmtId="169" fontId="15" fillId="0" borderId="57" xfId="38" applyNumberFormat="1" applyFont="1" applyBorder="1"/>
    <xf numFmtId="169" fontId="15" fillId="24" borderId="57" xfId="38" applyNumberFormat="1" applyFont="1" applyFill="1" applyBorder="1"/>
    <xf numFmtId="169" fontId="15" fillId="24" borderId="102" xfId="38" applyNumberFormat="1" applyFont="1" applyFill="1" applyBorder="1"/>
    <xf numFmtId="169" fontId="39" fillId="0" borderId="57" xfId="38" applyNumberFormat="1" applyFont="1" applyBorder="1"/>
    <xf numFmtId="169" fontId="39" fillId="24" borderId="66" xfId="38" applyNumberFormat="1" applyFont="1" applyFill="1" applyBorder="1"/>
    <xf numFmtId="0" fontId="15" fillId="0" borderId="102" xfId="0" applyFont="1" applyBorder="1"/>
    <xf numFmtId="0" fontId="15" fillId="0" borderId="103" xfId="0" applyFont="1" applyBorder="1"/>
    <xf numFmtId="0" fontId="15" fillId="0" borderId="103" xfId="38" applyFont="1" applyBorder="1"/>
    <xf numFmtId="169" fontId="15" fillId="0" borderId="58" xfId="38" applyNumberFormat="1" applyFont="1" applyBorder="1"/>
    <xf numFmtId="169" fontId="15" fillId="24" borderId="58" xfId="38" applyNumberFormat="1" applyFont="1" applyFill="1" applyBorder="1"/>
    <xf numFmtId="169" fontId="15" fillId="24" borderId="103" xfId="38" applyNumberFormat="1" applyFont="1" applyFill="1" applyBorder="1"/>
    <xf numFmtId="169" fontId="39" fillId="0" borderId="58" xfId="38" applyNumberFormat="1" applyFont="1" applyBorder="1"/>
    <xf numFmtId="169" fontId="39" fillId="24" borderId="68" xfId="38" applyNumberFormat="1" applyFont="1" applyFill="1" applyBorder="1"/>
    <xf numFmtId="49" fontId="35" fillId="0" borderId="0" xfId="0" applyNumberFormat="1" applyFont="1" applyBorder="1" applyAlignment="1">
      <alignment horizontal="centerContinuous"/>
    </xf>
    <xf numFmtId="0" fontId="37" fillId="0" borderId="105" xfId="0" applyFont="1" applyBorder="1" applyAlignment="1">
      <alignment horizontal="centerContinuous" wrapText="1"/>
    </xf>
    <xf numFmtId="0" fontId="31" fillId="24" borderId="17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33" xfId="0" applyFont="1" applyBorder="1" applyAlignment="1">
      <alignment horizontal="center" vertical="center" wrapText="1"/>
    </xf>
    <xf numFmtId="0" fontId="81" fillId="0" borderId="0" xfId="37"/>
    <xf numFmtId="0" fontId="81" fillId="0" borderId="0" xfId="37" applyBorder="1"/>
    <xf numFmtId="0" fontId="3" fillId="26" borderId="84" xfId="0" applyFont="1" applyFill="1" applyBorder="1" applyAlignment="1" applyProtection="1">
      <alignment horizontal="center" vertical="top" wrapText="1"/>
      <protection locked="0"/>
    </xf>
    <xf numFmtId="0" fontId="3" fillId="0" borderId="84" xfId="0" applyFont="1" applyFill="1" applyBorder="1" applyAlignment="1" applyProtection="1">
      <alignment horizontal="center" vertical="top" wrapText="1"/>
      <protection locked="0"/>
    </xf>
    <xf numFmtId="0" fontId="3" fillId="25" borderId="84" xfId="0" applyFont="1" applyFill="1" applyBorder="1" applyAlignment="1" applyProtection="1">
      <alignment horizontal="center" vertical="top" wrapText="1"/>
      <protection locked="0"/>
    </xf>
    <xf numFmtId="0" fontId="3" fillId="0" borderId="48" xfId="0" applyFont="1" applyFill="1" applyBorder="1" applyAlignment="1" applyProtection="1">
      <alignment horizontal="center" vertical="top" wrapText="1"/>
      <protection locked="0"/>
    </xf>
    <xf numFmtId="0" fontId="3" fillId="0" borderId="20" xfId="0" applyFont="1" applyFill="1" applyBorder="1" applyAlignment="1" applyProtection="1">
      <alignment horizontal="center" vertical="top" wrapText="1"/>
      <protection locked="0"/>
    </xf>
    <xf numFmtId="169" fontId="0" fillId="0" borderId="0" xfId="0" applyNumberFormat="1"/>
    <xf numFmtId="0" fontId="19" fillId="0" borderId="50" xfId="0" applyFont="1" applyFill="1" applyBorder="1" applyAlignment="1">
      <alignment horizontal="center" vertical="center" wrapText="1"/>
    </xf>
    <xf numFmtId="165" fontId="52" fillId="26" borderId="84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84" xfId="0" applyNumberFormat="1" applyFont="1" applyFill="1" applyBorder="1" applyAlignment="1" applyProtection="1">
      <alignment horizontal="right" vertical="center" wrapText="1"/>
      <protection locked="0"/>
    </xf>
    <xf numFmtId="165" fontId="3" fillId="25" borderId="84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48" xfId="0" applyNumberFormat="1" applyFont="1" applyFill="1" applyBorder="1" applyAlignment="1" applyProtection="1">
      <alignment horizontal="right" vertical="center" wrapText="1"/>
      <protection locked="0"/>
    </xf>
    <xf numFmtId="0" fontId="83" fillId="0" borderId="0" xfId="0" applyFont="1"/>
    <xf numFmtId="0" fontId="53" fillId="0" borderId="0" xfId="0" applyFont="1"/>
    <xf numFmtId="169" fontId="15" fillId="0" borderId="65" xfId="38" applyNumberFormat="1" applyFont="1" applyBorder="1"/>
    <xf numFmtId="169" fontId="15" fillId="0" borderId="67" xfId="38" applyNumberFormat="1" applyFont="1" applyBorder="1"/>
    <xf numFmtId="49" fontId="15" fillId="0" borderId="107" xfId="0" applyNumberFormat="1" applyFont="1" applyBorder="1"/>
    <xf numFmtId="0" fontId="0" fillId="0" borderId="105" xfId="0" applyBorder="1"/>
    <xf numFmtId="49" fontId="9" fillId="0" borderId="11" xfId="0" applyNumberFormat="1" applyFont="1" applyBorder="1"/>
    <xf numFmtId="49" fontId="7" fillId="0" borderId="0" xfId="0" applyNumberFormat="1" applyFont="1" applyBorder="1" applyAlignment="1">
      <alignment horizontal="center"/>
    </xf>
    <xf numFmtId="49" fontId="15" fillId="0" borderId="48" xfId="0" applyNumberFormat="1" applyFont="1" applyBorder="1" applyAlignment="1"/>
    <xf numFmtId="49" fontId="15" fillId="0" borderId="65" xfId="0" applyNumberFormat="1" applyFont="1" applyBorder="1"/>
    <xf numFmtId="49" fontId="15" fillId="0" borderId="67" xfId="0" applyNumberFormat="1" applyFont="1" applyBorder="1"/>
    <xf numFmtId="49" fontId="35" fillId="0" borderId="11" xfId="0" applyNumberFormat="1" applyFont="1" applyBorder="1" applyAlignment="1">
      <alignment horizontal="centerContinuous"/>
    </xf>
    <xf numFmtId="49" fontId="15" fillId="0" borderId="65" xfId="38" applyNumberFormat="1" applyFont="1" applyBorder="1"/>
    <xf numFmtId="49" fontId="15" fillId="0" borderId="67" xfId="38" applyNumberFormat="1" applyFont="1" applyBorder="1"/>
    <xf numFmtId="0" fontId="19" fillId="0" borderId="109" xfId="0" applyFont="1" applyBorder="1" applyAlignment="1">
      <alignment vertical="center" wrapText="1"/>
    </xf>
    <xf numFmtId="0" fontId="19" fillId="0" borderId="90" xfId="0" applyFont="1" applyBorder="1" applyAlignment="1">
      <alignment vertical="center" wrapText="1"/>
    </xf>
    <xf numFmtId="168" fontId="82" fillId="0" borderId="84" xfId="0" applyNumberFormat="1" applyFont="1" applyFill="1" applyBorder="1" applyAlignment="1">
      <alignment horizontal="center" vertical="center" wrapText="1"/>
    </xf>
    <xf numFmtId="168" fontId="8" fillId="0" borderId="84" xfId="0" applyNumberFormat="1" applyFont="1" applyFill="1" applyBorder="1" applyAlignment="1">
      <alignment horizontal="center" vertical="center" wrapText="1"/>
    </xf>
    <xf numFmtId="0" fontId="84" fillId="0" borderId="52" xfId="0" applyFont="1" applyBorder="1" applyAlignment="1">
      <alignment horizontal="centerContinuous"/>
    </xf>
    <xf numFmtId="0" fontId="85" fillId="0" borderId="52" xfId="0" applyFont="1" applyBorder="1" applyAlignment="1">
      <alignment horizontal="centerContinuous"/>
    </xf>
    <xf numFmtId="0" fontId="8" fillId="0" borderId="36" xfId="0" applyFont="1" applyBorder="1" applyAlignment="1">
      <alignment horizontal="centerContinuous"/>
    </xf>
    <xf numFmtId="0" fontId="84" fillId="0" borderId="46" xfId="0" applyFont="1" applyBorder="1" applyAlignment="1">
      <alignment horizontal="centerContinuous" vertical="center" wrapText="1"/>
    </xf>
    <xf numFmtId="164" fontId="39" fillId="0" borderId="0" xfId="0" applyNumberFormat="1" applyFont="1" applyFill="1" applyBorder="1"/>
    <xf numFmtId="0" fontId="0" fillId="0" borderId="61" xfId="0" applyBorder="1"/>
    <xf numFmtId="0" fontId="0" fillId="0" borderId="22" xfId="0" applyBorder="1"/>
    <xf numFmtId="0" fontId="0" fillId="0" borderId="32" xfId="0" applyBorder="1"/>
    <xf numFmtId="0" fontId="0" fillId="0" borderId="23" xfId="0" applyBorder="1"/>
    <xf numFmtId="0" fontId="0" fillId="0" borderId="33" xfId="0" applyBorder="1"/>
    <xf numFmtId="0" fontId="86" fillId="0" borderId="33" xfId="0" applyFont="1" applyBorder="1"/>
    <xf numFmtId="16" fontId="27" fillId="24" borderId="46" xfId="0" applyNumberFormat="1" applyFont="1" applyFill="1" applyBorder="1" applyAlignment="1">
      <alignment horizontal="center" vertical="center" wrapText="1"/>
    </xf>
    <xf numFmtId="3" fontId="0" fillId="0" borderId="0" xfId="0" applyNumberFormat="1"/>
    <xf numFmtId="0" fontId="85" fillId="0" borderId="22" xfId="0" applyFont="1" applyBorder="1" applyAlignment="1">
      <alignment horizontal="center" wrapText="1"/>
    </xf>
    <xf numFmtId="0" fontId="89" fillId="0" borderId="50" xfId="0" applyFont="1" applyFill="1" applyBorder="1" applyAlignment="1">
      <alignment horizontal="center" wrapText="1"/>
    </xf>
    <xf numFmtId="0" fontId="88" fillId="0" borderId="0" xfId="37" applyFont="1"/>
    <xf numFmtId="169" fontId="15" fillId="24" borderId="87" xfId="38" applyNumberFormat="1" applyFont="1" applyFill="1" applyBorder="1"/>
    <xf numFmtId="169" fontId="15" fillId="24" borderId="110" xfId="38" applyNumberFormat="1" applyFont="1" applyFill="1" applyBorder="1"/>
    <xf numFmtId="169" fontId="37" fillId="0" borderId="111" xfId="0" applyNumberFormat="1" applyFont="1" applyBorder="1"/>
    <xf numFmtId="169" fontId="39" fillId="0" borderId="112" xfId="38" applyNumberFormat="1" applyFont="1" applyBorder="1"/>
    <xf numFmtId="169" fontId="39" fillId="0" borderId="113" xfId="38" applyNumberFormat="1" applyFont="1" applyBorder="1"/>
    <xf numFmtId="169" fontId="15" fillId="24" borderId="87" xfId="0" applyNumberFormat="1" applyFont="1" applyFill="1" applyBorder="1"/>
    <xf numFmtId="169" fontId="15" fillId="24" borderId="110" xfId="0" applyNumberFormat="1" applyFont="1" applyFill="1" applyBorder="1"/>
    <xf numFmtId="169" fontId="39" fillId="0" borderId="112" xfId="0" applyNumberFormat="1" applyFont="1" applyBorder="1"/>
    <xf numFmtId="169" fontId="39" fillId="0" borderId="113" xfId="0" applyNumberFormat="1" applyFont="1" applyBorder="1"/>
    <xf numFmtId="0" fontId="85" fillId="0" borderId="32" xfId="0" applyFont="1" applyBorder="1" applyAlignment="1">
      <alignment horizontal="center" wrapText="1"/>
    </xf>
    <xf numFmtId="170" fontId="32" fillId="26" borderId="24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8" fillId="0" borderId="11" xfId="0" applyFont="1" applyFill="1" applyBorder="1" applyAlignment="1">
      <alignment horizontal="centerContinuous" vertical="center" wrapText="1"/>
    </xf>
    <xf numFmtId="0" fontId="91" fillId="0" borderId="0" xfId="0" applyFont="1"/>
    <xf numFmtId="0" fontId="8" fillId="0" borderId="114" xfId="0" applyFont="1" applyBorder="1" applyAlignment="1">
      <alignment horizontal="center" vertical="center" wrapText="1"/>
    </xf>
    <xf numFmtId="0" fontId="8" fillId="0" borderId="60" xfId="0" applyFont="1" applyBorder="1" applyAlignment="1">
      <alignment horizontal="center" vertical="center" wrapText="1"/>
    </xf>
    <xf numFmtId="0" fontId="8" fillId="0" borderId="44" xfId="0" applyFont="1" applyBorder="1" applyAlignment="1">
      <alignment horizontal="center" vertical="center" wrapText="1"/>
    </xf>
    <xf numFmtId="0" fontId="8" fillId="0" borderId="61" xfId="0" applyFont="1" applyBorder="1" applyAlignment="1">
      <alignment horizontal="centerContinuous" vertical="center" wrapText="1"/>
    </xf>
    <xf numFmtId="0" fontId="37" fillId="0" borderId="88" xfId="0" applyFont="1" applyBorder="1" applyAlignment="1">
      <alignment horizontal="centerContinuous"/>
    </xf>
    <xf numFmtId="0" fontId="15" fillId="0" borderId="87" xfId="38" applyFont="1" applyBorder="1"/>
    <xf numFmtId="0" fontId="15" fillId="0" borderId="110" xfId="38" applyFont="1" applyBorder="1"/>
    <xf numFmtId="169" fontId="15" fillId="0" borderId="112" xfId="38" applyNumberFormat="1" applyFont="1" applyBorder="1"/>
    <xf numFmtId="169" fontId="15" fillId="0" borderId="113" xfId="38" applyNumberFormat="1" applyFont="1" applyBorder="1"/>
    <xf numFmtId="0" fontId="47" fillId="0" borderId="62" xfId="0" applyFont="1" applyFill="1" applyBorder="1" applyAlignment="1">
      <alignment horizontal="center"/>
    </xf>
    <xf numFmtId="0" fontId="47" fillId="24" borderId="43" xfId="0" applyFont="1" applyFill="1" applyBorder="1" applyAlignment="1">
      <alignment horizontal="center"/>
    </xf>
    <xf numFmtId="169" fontId="37" fillId="0" borderId="26" xfId="0" applyNumberFormat="1" applyFont="1" applyBorder="1"/>
    <xf numFmtId="169" fontId="37" fillId="24" borderId="36" xfId="0" applyNumberFormat="1" applyFont="1" applyFill="1" applyBorder="1"/>
    <xf numFmtId="0" fontId="52" fillId="0" borderId="50" xfId="40" applyFont="1" applyBorder="1" applyAlignment="1">
      <alignment vertical="center"/>
    </xf>
    <xf numFmtId="3" fontId="52" fillId="0" borderId="17" xfId="39" applyNumberFormat="1" applyFont="1" applyBorder="1"/>
    <xf numFmtId="3" fontId="52" fillId="24" borderId="64" xfId="39" applyNumberFormat="1" applyFont="1" applyFill="1" applyBorder="1"/>
    <xf numFmtId="3" fontId="52" fillId="0" borderId="45" xfId="39" applyNumberFormat="1" applyFont="1" applyBorder="1"/>
    <xf numFmtId="0" fontId="52" fillId="0" borderId="16" xfId="40" applyFont="1" applyBorder="1" applyAlignment="1">
      <alignment vertical="center"/>
    </xf>
    <xf numFmtId="3" fontId="52" fillId="0" borderId="60" xfId="39" applyNumberFormat="1" applyFont="1" applyBorder="1"/>
    <xf numFmtId="3" fontId="52" fillId="24" borderId="44" xfId="39" applyNumberFormat="1" applyFont="1" applyFill="1" applyBorder="1"/>
    <xf numFmtId="4" fontId="3" fillId="0" borderId="28" xfId="39" applyNumberFormat="1" applyFont="1" applyBorder="1"/>
    <xf numFmtId="3" fontId="3" fillId="0" borderId="77" xfId="40" applyNumberFormat="1" applyFont="1" applyBorder="1"/>
    <xf numFmtId="3" fontId="3" fillId="24" borderId="77" xfId="40" applyNumberFormat="1" applyFont="1" applyFill="1" applyBorder="1"/>
    <xf numFmtId="4" fontId="3" fillId="0" borderId="77" xfId="39" applyNumberFormat="1" applyFont="1" applyBorder="1"/>
    <xf numFmtId="3" fontId="3" fillId="0" borderId="77" xfId="39" applyNumberFormat="1" applyFont="1" applyBorder="1"/>
    <xf numFmtId="3" fontId="3" fillId="24" borderId="78" xfId="39" applyNumberFormat="1" applyFont="1" applyFill="1" applyBorder="1"/>
    <xf numFmtId="3" fontId="3" fillId="0" borderId="42" xfId="39" applyNumberFormat="1" applyFont="1" applyBorder="1"/>
    <xf numFmtId="4" fontId="3" fillId="0" borderId="27" xfId="39" applyNumberFormat="1" applyFont="1" applyBorder="1"/>
    <xf numFmtId="3" fontId="3" fillId="0" borderId="46" xfId="40" applyNumberFormat="1" applyFont="1" applyBorder="1"/>
    <xf numFmtId="3" fontId="3" fillId="24" borderId="46" xfId="40" applyNumberFormat="1" applyFont="1" applyFill="1" applyBorder="1"/>
    <xf numFmtId="4" fontId="3" fillId="0" borderId="46" xfId="39" applyNumberFormat="1" applyFont="1" applyBorder="1"/>
    <xf numFmtId="3" fontId="3" fillId="0" borderId="46" xfId="39" applyNumberFormat="1" applyFont="1" applyBorder="1"/>
    <xf numFmtId="3" fontId="3" fillId="24" borderId="79" xfId="39" applyNumberFormat="1" applyFont="1" applyFill="1" applyBorder="1"/>
    <xf numFmtId="3" fontId="3" fillId="0" borderId="38" xfId="39" applyNumberFormat="1" applyFont="1" applyBorder="1"/>
    <xf numFmtId="4" fontId="3" fillId="0" borderId="29" xfId="39" applyNumberFormat="1" applyFont="1" applyBorder="1"/>
    <xf numFmtId="3" fontId="3" fillId="0" borderId="47" xfId="40" applyNumberFormat="1" applyFont="1" applyBorder="1"/>
    <xf numFmtId="3" fontId="3" fillId="24" borderId="47" xfId="40" applyNumberFormat="1" applyFont="1" applyFill="1" applyBorder="1"/>
    <xf numFmtId="4" fontId="3" fillId="0" borderId="47" xfId="39" applyNumberFormat="1" applyFont="1" applyBorder="1"/>
    <xf numFmtId="3" fontId="3" fillId="0" borderId="47" xfId="39" applyNumberFormat="1" applyFont="1" applyBorder="1"/>
    <xf numFmtId="3" fontId="3" fillId="24" borderId="80" xfId="39" applyNumberFormat="1" applyFont="1" applyFill="1" applyBorder="1"/>
    <xf numFmtId="3" fontId="3" fillId="0" borderId="35" xfId="39" applyNumberFormat="1" applyFont="1" applyBorder="1"/>
    <xf numFmtId="0" fontId="90" fillId="0" borderId="69" xfId="40" applyFont="1" applyBorder="1" applyAlignment="1">
      <alignment horizontal="centerContinuous"/>
    </xf>
    <xf numFmtId="0" fontId="90" fillId="0" borderId="70" xfId="40" applyFont="1" applyBorder="1" applyAlignment="1">
      <alignment horizontal="centerContinuous"/>
    </xf>
    <xf numFmtId="0" fontId="90" fillId="0" borderId="71" xfId="40" applyFont="1" applyBorder="1" applyAlignment="1">
      <alignment horizontal="centerContinuous"/>
    </xf>
    <xf numFmtId="0" fontId="90" fillId="0" borderId="72" xfId="40" applyFont="1" applyBorder="1" applyAlignment="1">
      <alignment horizontal="centerContinuous"/>
    </xf>
    <xf numFmtId="0" fontId="93" fillId="0" borderId="0" xfId="40" applyFont="1"/>
    <xf numFmtId="0" fontId="96" fillId="0" borderId="0" xfId="0" applyFont="1"/>
    <xf numFmtId="0" fontId="97" fillId="0" borderId="0" xfId="0" applyFont="1" applyFill="1"/>
    <xf numFmtId="1" fontId="8" fillId="24" borderId="26" xfId="0" applyNumberFormat="1" applyFont="1" applyFill="1" applyBorder="1" applyAlignment="1">
      <alignment horizontal="right" vertical="center" wrapText="1"/>
    </xf>
    <xf numFmtId="1" fontId="8" fillId="0" borderId="25" xfId="0" applyNumberFormat="1" applyFont="1" applyBorder="1" applyAlignment="1">
      <alignment horizontal="right" vertical="center" wrapText="1"/>
    </xf>
    <xf numFmtId="1" fontId="8" fillId="24" borderId="27" xfId="0" applyNumberFormat="1" applyFont="1" applyFill="1" applyBorder="1" applyAlignment="1">
      <alignment horizontal="right" vertical="center" wrapText="1"/>
    </xf>
    <xf numFmtId="1" fontId="8" fillId="0" borderId="37" xfId="0" applyNumberFormat="1" applyFont="1" applyBorder="1" applyAlignment="1">
      <alignment horizontal="right" vertical="center" wrapText="1"/>
    </xf>
    <xf numFmtId="1" fontId="8" fillId="24" borderId="30" xfId="0" applyNumberFormat="1" applyFont="1" applyFill="1" applyBorder="1" applyAlignment="1">
      <alignment horizontal="right" vertical="center" wrapText="1"/>
    </xf>
    <xf numFmtId="1" fontId="8" fillId="0" borderId="62" xfId="0" applyNumberFormat="1" applyFont="1" applyBorder="1" applyAlignment="1">
      <alignment horizontal="right" vertical="center" wrapText="1"/>
    </xf>
    <xf numFmtId="1" fontId="16" fillId="24" borderId="17" xfId="0" applyNumberFormat="1" applyFont="1" applyFill="1" applyBorder="1" applyAlignment="1">
      <alignment horizontal="right" vertical="center" wrapText="1"/>
    </xf>
    <xf numFmtId="1" fontId="16" fillId="0" borderId="16" xfId="0" applyNumberFormat="1" applyFont="1" applyBorder="1" applyAlignment="1">
      <alignment horizontal="right" vertical="center" wrapText="1"/>
    </xf>
    <xf numFmtId="1" fontId="8" fillId="24" borderId="31" xfId="0" applyNumberFormat="1" applyFont="1" applyFill="1" applyBorder="1" applyAlignment="1">
      <alignment horizontal="right" vertical="center" wrapText="1"/>
    </xf>
    <xf numFmtId="1" fontId="8" fillId="0" borderId="63" xfId="0" applyNumberFormat="1" applyFont="1" applyBorder="1" applyAlignment="1">
      <alignment horizontal="right" vertical="center" wrapText="1"/>
    </xf>
    <xf numFmtId="1" fontId="8" fillId="24" borderId="29" xfId="0" applyNumberFormat="1" applyFont="1" applyFill="1" applyBorder="1" applyAlignment="1">
      <alignment horizontal="right" vertical="center" wrapText="1"/>
    </xf>
    <xf numFmtId="1" fontId="8" fillId="0" borderId="34" xfId="0" applyNumberFormat="1" applyFont="1" applyBorder="1" applyAlignment="1">
      <alignment horizontal="right" vertical="center" wrapText="1"/>
    </xf>
    <xf numFmtId="1" fontId="9" fillId="24" borderId="17" xfId="0" applyNumberFormat="1" applyFont="1" applyFill="1" applyBorder="1" applyAlignment="1">
      <alignment horizontal="center" vertical="center" wrapText="1"/>
    </xf>
    <xf numFmtId="1" fontId="9" fillId="0" borderId="16" xfId="0" applyNumberFormat="1" applyFont="1" applyBorder="1" applyAlignment="1">
      <alignment horizontal="center" vertical="center" wrapText="1"/>
    </xf>
    <xf numFmtId="1" fontId="8" fillId="24" borderId="28" xfId="0" applyNumberFormat="1" applyFont="1" applyFill="1" applyBorder="1" applyAlignment="1">
      <alignment horizontal="right" vertical="center" wrapText="1"/>
    </xf>
    <xf numFmtId="1" fontId="8" fillId="0" borderId="41" xfId="0" applyNumberFormat="1" applyFont="1" applyBorder="1" applyAlignment="1">
      <alignment horizontal="right" vertical="center" wrapText="1"/>
    </xf>
    <xf numFmtId="1" fontId="9" fillId="24" borderId="16" xfId="0" applyNumberFormat="1" applyFont="1" applyFill="1" applyBorder="1" applyAlignment="1">
      <alignment horizontal="center" vertical="center" wrapText="1"/>
    </xf>
    <xf numFmtId="1" fontId="8" fillId="24" borderId="25" xfId="0" applyNumberFormat="1" applyFont="1" applyFill="1" applyBorder="1" applyAlignment="1">
      <alignment horizontal="right" vertical="center" wrapText="1"/>
    </xf>
    <xf numFmtId="1" fontId="8" fillId="24" borderId="37" xfId="0" applyNumberFormat="1" applyFont="1" applyFill="1" applyBorder="1" applyAlignment="1">
      <alignment horizontal="right" vertical="center" wrapText="1"/>
    </xf>
    <xf numFmtId="1" fontId="8" fillId="24" borderId="41" xfId="0" applyNumberFormat="1" applyFont="1" applyFill="1" applyBorder="1" applyAlignment="1">
      <alignment horizontal="right" vertical="center" wrapText="1"/>
    </xf>
    <xf numFmtId="1" fontId="8" fillId="24" borderId="34" xfId="0" applyNumberFormat="1" applyFont="1" applyFill="1" applyBorder="1" applyAlignment="1">
      <alignment horizontal="right" vertical="center" wrapText="1"/>
    </xf>
    <xf numFmtId="164" fontId="98" fillId="0" borderId="36" xfId="0" applyNumberFormat="1" applyFont="1" applyBorder="1" applyAlignment="1">
      <alignment horizontal="right" vertical="center" wrapText="1"/>
    </xf>
    <xf numFmtId="164" fontId="98" fillId="0" borderId="38" xfId="0" applyNumberFormat="1" applyFont="1" applyBorder="1" applyAlignment="1">
      <alignment horizontal="right" vertical="center" wrapText="1"/>
    </xf>
    <xf numFmtId="164" fontId="98" fillId="0" borderId="43" xfId="0" applyNumberFormat="1" applyFont="1" applyBorder="1" applyAlignment="1">
      <alignment horizontal="right" vertical="center" wrapText="1"/>
    </xf>
    <xf numFmtId="164" fontId="34" fillId="0" borderId="45" xfId="0" applyNumberFormat="1" applyFont="1" applyBorder="1" applyAlignment="1">
      <alignment horizontal="right" vertical="center" wrapText="1"/>
    </xf>
    <xf numFmtId="164" fontId="98" fillId="0" borderId="36" xfId="0" quotePrefix="1" applyNumberFormat="1" applyFont="1" applyBorder="1" applyAlignment="1">
      <alignment horizontal="right" vertical="center" wrapText="1"/>
    </xf>
    <xf numFmtId="164" fontId="98" fillId="0" borderId="40" xfId="0" applyNumberFormat="1" applyFont="1" applyBorder="1" applyAlignment="1">
      <alignment horizontal="right" vertical="center" wrapText="1"/>
    </xf>
    <xf numFmtId="164" fontId="98" fillId="0" borderId="35" xfId="0" applyNumberFormat="1" applyFont="1" applyBorder="1" applyAlignment="1">
      <alignment horizontal="right" vertical="center" wrapText="1"/>
    </xf>
    <xf numFmtId="164" fontId="98" fillId="0" borderId="115" xfId="0" applyNumberFormat="1" applyFont="1" applyBorder="1" applyAlignment="1">
      <alignment horizontal="right" vertical="center" wrapText="1"/>
    </xf>
    <xf numFmtId="164" fontId="98" fillId="0" borderId="79" xfId="0" applyNumberFormat="1" applyFont="1" applyBorder="1" applyAlignment="1">
      <alignment horizontal="right" vertical="center" wrapText="1"/>
    </xf>
    <xf numFmtId="164" fontId="98" fillId="0" borderId="78" xfId="0" applyNumberFormat="1" applyFont="1" applyBorder="1" applyAlignment="1">
      <alignment horizontal="right" vertical="center" wrapText="1"/>
    </xf>
    <xf numFmtId="164" fontId="98" fillId="0" borderId="80" xfId="0" applyNumberFormat="1" applyFont="1" applyBorder="1" applyAlignment="1">
      <alignment horizontal="right" vertical="center" wrapText="1"/>
    </xf>
    <xf numFmtId="164" fontId="98" fillId="0" borderId="42" xfId="0" applyNumberFormat="1" applyFont="1" applyBorder="1" applyAlignment="1">
      <alignment horizontal="right" vertical="center" wrapText="1"/>
    </xf>
    <xf numFmtId="164" fontId="98" fillId="0" borderId="116" xfId="0" applyNumberFormat="1" applyFont="1" applyBorder="1" applyAlignment="1">
      <alignment horizontal="right" vertical="center" wrapText="1"/>
    </xf>
    <xf numFmtId="1" fontId="8" fillId="24" borderId="62" xfId="0" applyNumberFormat="1" applyFont="1" applyFill="1" applyBorder="1" applyAlignment="1">
      <alignment horizontal="right" vertical="center" wrapText="1"/>
    </xf>
    <xf numFmtId="164" fontId="34" fillId="0" borderId="44" xfId="0" applyNumberFormat="1" applyFont="1" applyBorder="1" applyAlignment="1">
      <alignment horizontal="right" vertical="center" wrapText="1"/>
    </xf>
    <xf numFmtId="1" fontId="16" fillId="24" borderId="16" xfId="0" applyNumberFormat="1" applyFont="1" applyFill="1" applyBorder="1" applyAlignment="1">
      <alignment horizontal="right" vertical="center" wrapText="1"/>
    </xf>
    <xf numFmtId="164" fontId="98" fillId="0" borderId="117" xfId="0" quotePrefix="1" applyNumberFormat="1" applyFont="1" applyBorder="1" applyAlignment="1">
      <alignment horizontal="right" vertical="center" wrapText="1"/>
    </xf>
    <xf numFmtId="1" fontId="8" fillId="24" borderId="63" xfId="0" applyNumberFormat="1" applyFont="1" applyFill="1" applyBorder="1" applyAlignment="1">
      <alignment horizontal="right" vertical="center" wrapText="1"/>
    </xf>
    <xf numFmtId="164" fontId="98" fillId="0" borderId="40" xfId="0" quotePrefix="1" applyNumberFormat="1" applyFont="1" applyBorder="1" applyAlignment="1">
      <alignment horizontal="right" vertical="center" wrapText="1"/>
    </xf>
    <xf numFmtId="164" fontId="34" fillId="0" borderId="45" xfId="0" quotePrefix="1" applyNumberFormat="1" applyFont="1" applyBorder="1" applyAlignment="1">
      <alignment horizontal="right" vertical="center" wrapText="1"/>
    </xf>
    <xf numFmtId="164" fontId="98" fillId="0" borderId="38" xfId="0" quotePrefix="1" applyNumberFormat="1" applyFont="1" applyBorder="1" applyAlignment="1">
      <alignment horizontal="right" vertical="center" wrapText="1"/>
    </xf>
    <xf numFmtId="164" fontId="98" fillId="0" borderId="43" xfId="0" quotePrefix="1" applyNumberFormat="1" applyFont="1" applyBorder="1" applyAlignment="1">
      <alignment horizontal="right" vertical="center" wrapText="1"/>
    </xf>
    <xf numFmtId="164" fontId="98" fillId="0" borderId="99" xfId="0" applyNumberFormat="1" applyFont="1" applyBorder="1" applyAlignment="1">
      <alignment horizontal="right" vertical="center" wrapText="1"/>
    </xf>
    <xf numFmtId="164" fontId="98" fillId="0" borderId="104" xfId="0" applyNumberFormat="1" applyFont="1" applyBorder="1" applyAlignment="1">
      <alignment horizontal="right" vertical="center" wrapText="1"/>
    </xf>
    <xf numFmtId="164" fontId="99" fillId="0" borderId="104" xfId="0" applyNumberFormat="1" applyFont="1" applyBorder="1" applyAlignment="1">
      <alignment horizontal="right" vertical="center" wrapText="1"/>
    </xf>
    <xf numFmtId="164" fontId="99" fillId="0" borderId="109" xfId="0" applyNumberFormat="1" applyFont="1" applyBorder="1" applyAlignment="1">
      <alignment horizontal="right" vertical="center" wrapText="1"/>
    </xf>
    <xf numFmtId="164" fontId="98" fillId="0" borderId="86" xfId="0" applyNumberFormat="1" applyFont="1" applyBorder="1" applyAlignment="1">
      <alignment horizontal="right" vertical="center" wrapText="1"/>
    </xf>
    <xf numFmtId="164" fontId="99" fillId="0" borderId="79" xfId="0" applyNumberFormat="1" applyFont="1" applyBorder="1" applyAlignment="1">
      <alignment horizontal="right" vertical="center" wrapText="1"/>
    </xf>
    <xf numFmtId="164" fontId="99" fillId="0" borderId="80" xfId="0" applyNumberFormat="1" applyFont="1" applyBorder="1" applyAlignment="1">
      <alignment horizontal="right" vertical="center" wrapText="1"/>
    </xf>
    <xf numFmtId="164" fontId="98" fillId="0" borderId="109" xfId="0" applyNumberFormat="1" applyFont="1" applyBorder="1" applyAlignment="1">
      <alignment horizontal="right" vertical="center" wrapText="1"/>
    </xf>
    <xf numFmtId="3" fontId="8" fillId="24" borderId="26" xfId="0" applyNumberFormat="1" applyFont="1" applyFill="1" applyBorder="1" applyAlignment="1">
      <alignment horizontal="right" vertical="center" wrapText="1"/>
    </xf>
    <xf numFmtId="3" fontId="8" fillId="0" borderId="25" xfId="0" applyNumberFormat="1" applyFont="1" applyBorder="1" applyAlignment="1">
      <alignment horizontal="right" vertical="center" wrapText="1"/>
    </xf>
    <xf numFmtId="3" fontId="8" fillId="24" borderId="27" xfId="0" applyNumberFormat="1" applyFont="1" applyFill="1" applyBorder="1" applyAlignment="1">
      <alignment horizontal="right" vertical="center" wrapText="1"/>
    </xf>
    <xf numFmtId="3" fontId="8" fillId="0" borderId="37" xfId="0" applyNumberFormat="1" applyFont="1" applyBorder="1" applyAlignment="1">
      <alignment horizontal="right" vertical="center" wrapText="1"/>
    </xf>
    <xf numFmtId="3" fontId="8" fillId="24" borderId="30" xfId="0" applyNumberFormat="1" applyFont="1" applyFill="1" applyBorder="1" applyAlignment="1">
      <alignment horizontal="right" vertical="center" wrapText="1"/>
    </xf>
    <xf numFmtId="3" fontId="8" fillId="0" borderId="62" xfId="0" applyNumberFormat="1" applyFont="1" applyBorder="1" applyAlignment="1">
      <alignment horizontal="right" vertical="center" wrapText="1"/>
    </xf>
    <xf numFmtId="3" fontId="8" fillId="24" borderId="29" xfId="0" applyNumberFormat="1" applyFont="1" applyFill="1" applyBorder="1" applyAlignment="1">
      <alignment horizontal="right" vertical="center" wrapText="1"/>
    </xf>
    <xf numFmtId="3" fontId="8" fillId="0" borderId="34" xfId="0" applyNumberFormat="1" applyFont="1" applyBorder="1" applyAlignment="1">
      <alignment horizontal="right" vertical="center" wrapText="1"/>
    </xf>
    <xf numFmtId="3" fontId="8" fillId="24" borderId="28" xfId="0" applyNumberFormat="1" applyFont="1" applyFill="1" applyBorder="1" applyAlignment="1">
      <alignment horizontal="right" vertical="center" wrapText="1"/>
    </xf>
    <xf numFmtId="3" fontId="8" fillId="0" borderId="41" xfId="0" applyNumberFormat="1" applyFont="1" applyBorder="1" applyAlignment="1">
      <alignment horizontal="right" vertical="center" wrapText="1"/>
    </xf>
    <xf numFmtId="3" fontId="8" fillId="0" borderId="99" xfId="0" applyNumberFormat="1" applyFont="1" applyBorder="1" applyAlignment="1">
      <alignment horizontal="right" vertical="center" wrapText="1"/>
    </xf>
    <xf numFmtId="3" fontId="8" fillId="0" borderId="104" xfId="0" applyNumberFormat="1" applyFont="1" applyBorder="1" applyAlignment="1">
      <alignment horizontal="right" vertical="center" wrapText="1"/>
    </xf>
    <xf numFmtId="3" fontId="8" fillId="0" borderId="109" xfId="0" applyNumberFormat="1" applyFont="1" applyBorder="1" applyAlignment="1">
      <alignment horizontal="right" vertical="center" wrapText="1"/>
    </xf>
    <xf numFmtId="3" fontId="8" fillId="0" borderId="86" xfId="0" applyNumberFormat="1" applyFont="1" applyBorder="1" applyAlignment="1">
      <alignment horizontal="right" vertical="center" wrapText="1"/>
    </xf>
    <xf numFmtId="3" fontId="8" fillId="24" borderId="37" xfId="0" applyNumberFormat="1" applyFont="1" applyFill="1" applyBorder="1" applyAlignment="1">
      <alignment horizontal="right" vertical="center" wrapText="1"/>
    </xf>
    <xf numFmtId="3" fontId="8" fillId="24" borderId="34" xfId="0" applyNumberFormat="1" applyFont="1" applyFill="1" applyBorder="1" applyAlignment="1">
      <alignment horizontal="right" vertical="center" wrapText="1"/>
    </xf>
    <xf numFmtId="3" fontId="8" fillId="0" borderId="85" xfId="0" applyNumberFormat="1" applyFont="1" applyBorder="1" applyAlignment="1">
      <alignment horizontal="right" vertical="center" wrapText="1"/>
    </xf>
    <xf numFmtId="3" fontId="8" fillId="24" borderId="96" xfId="0" applyNumberFormat="1" applyFont="1" applyFill="1" applyBorder="1" applyAlignment="1">
      <alignment horizontal="right" vertical="center" wrapText="1"/>
    </xf>
    <xf numFmtId="3" fontId="8" fillId="0" borderId="38" xfId="0" applyNumberFormat="1" applyFont="1" applyBorder="1" applyAlignment="1">
      <alignment horizontal="right" vertical="center" wrapText="1"/>
    </xf>
    <xf numFmtId="164" fontId="100" fillId="0" borderId="13" xfId="0" applyNumberFormat="1" applyFont="1" applyBorder="1" applyAlignment="1">
      <alignment horizontal="right" vertical="center" wrapText="1"/>
    </xf>
    <xf numFmtId="164" fontId="100" fillId="0" borderId="46" xfId="0" applyNumberFormat="1" applyFont="1" applyBorder="1" applyAlignment="1">
      <alignment horizontal="right" vertical="center" wrapText="1"/>
    </xf>
    <xf numFmtId="164" fontId="100" fillId="0" borderId="39" xfId="0" applyNumberFormat="1" applyFont="1" applyBorder="1" applyAlignment="1">
      <alignment horizontal="right" vertical="center" wrapText="1"/>
    </xf>
    <xf numFmtId="164" fontId="101" fillId="0" borderId="60" xfId="0" applyNumberFormat="1" applyFont="1" applyBorder="1" applyAlignment="1">
      <alignment horizontal="right" vertical="center" wrapText="1"/>
    </xf>
    <xf numFmtId="164" fontId="100" fillId="0" borderId="52" xfId="0" applyNumberFormat="1" applyFont="1" applyBorder="1" applyAlignment="1">
      <alignment horizontal="right" vertical="center" wrapText="1"/>
    </xf>
    <xf numFmtId="164" fontId="100" fillId="0" borderId="106" xfId="0" applyNumberFormat="1" applyFont="1" applyBorder="1" applyAlignment="1">
      <alignment horizontal="right" vertical="center" wrapText="1"/>
    </xf>
    <xf numFmtId="164" fontId="100" fillId="0" borderId="39" xfId="0" quotePrefix="1" applyNumberFormat="1" applyFont="1" applyBorder="1" applyAlignment="1">
      <alignment horizontal="right" vertical="center" wrapText="1"/>
    </xf>
    <xf numFmtId="164" fontId="100" fillId="0" borderId="46" xfId="0" quotePrefix="1" applyNumberFormat="1" applyFont="1" applyBorder="1" applyAlignment="1">
      <alignment horizontal="right" vertical="center" wrapText="1"/>
    </xf>
    <xf numFmtId="164" fontId="100" fillId="0" borderId="14" xfId="0" applyNumberFormat="1" applyFont="1" applyBorder="1" applyAlignment="1">
      <alignment horizontal="right" vertical="center" wrapText="1"/>
    </xf>
    <xf numFmtId="164" fontId="100" fillId="0" borderId="38" xfId="0" applyNumberFormat="1" applyFont="1" applyBorder="1" applyAlignment="1">
      <alignment horizontal="right" vertical="center" wrapText="1"/>
    </xf>
    <xf numFmtId="164" fontId="100" fillId="0" borderId="43" xfId="0" applyNumberFormat="1" applyFont="1" applyBorder="1" applyAlignment="1">
      <alignment horizontal="right" vertical="center" wrapText="1"/>
    </xf>
    <xf numFmtId="164" fontId="101" fillId="0" borderId="45" xfId="0" applyNumberFormat="1" applyFont="1" applyBorder="1" applyAlignment="1">
      <alignment horizontal="right" vertical="center" wrapText="1"/>
    </xf>
    <xf numFmtId="164" fontId="100" fillId="0" borderId="38" xfId="0" quotePrefix="1" applyNumberFormat="1" applyFont="1" applyBorder="1" applyAlignment="1">
      <alignment horizontal="right" vertical="center" wrapText="1"/>
    </xf>
    <xf numFmtId="164" fontId="100" fillId="0" borderId="43" xfId="0" quotePrefix="1" applyNumberFormat="1" applyFont="1" applyBorder="1" applyAlignment="1">
      <alignment horizontal="right" vertical="center" wrapText="1"/>
    </xf>
    <xf numFmtId="164" fontId="101" fillId="0" borderId="43" xfId="0" applyNumberFormat="1" applyFont="1" applyBorder="1" applyAlignment="1">
      <alignment horizontal="right" vertical="center" wrapText="1"/>
    </xf>
    <xf numFmtId="164" fontId="100" fillId="0" borderId="36" xfId="0" applyNumberFormat="1" applyFont="1" applyBorder="1" applyAlignment="1">
      <alignment horizontal="right" vertical="center" wrapText="1"/>
    </xf>
    <xf numFmtId="164" fontId="100" fillId="0" borderId="40" xfId="0" applyNumberFormat="1" applyFont="1" applyBorder="1" applyAlignment="1">
      <alignment horizontal="right" vertical="center" wrapText="1"/>
    </xf>
    <xf numFmtId="1" fontId="8" fillId="24" borderId="15" xfId="0" applyNumberFormat="1" applyFont="1" applyFill="1" applyBorder="1" applyAlignment="1">
      <alignment horizontal="right" vertical="center" wrapText="1"/>
    </xf>
    <xf numFmtId="1" fontId="8" fillId="0" borderId="12" xfId="0" applyNumberFormat="1" applyFont="1" applyBorder="1" applyAlignment="1">
      <alignment horizontal="right" vertical="center" wrapText="1"/>
    </xf>
    <xf numFmtId="1" fontId="7" fillId="24" borderId="17" xfId="0" applyNumberFormat="1" applyFont="1" applyFill="1" applyBorder="1" applyAlignment="1">
      <alignment horizontal="right" vertical="center" wrapText="1"/>
    </xf>
    <xf numFmtId="1" fontId="7" fillId="0" borderId="16" xfId="0" applyNumberFormat="1" applyFont="1" applyBorder="1" applyAlignment="1">
      <alignment horizontal="right" vertical="center" wrapText="1"/>
    </xf>
    <xf numFmtId="1" fontId="7" fillId="24" borderId="30" xfId="0" applyNumberFormat="1" applyFont="1" applyFill="1" applyBorder="1" applyAlignment="1">
      <alignment horizontal="right" vertical="center" wrapText="1"/>
    </xf>
    <xf numFmtId="1" fontId="7" fillId="0" borderId="62" xfId="0" applyNumberFormat="1" applyFont="1" applyBorder="1" applyAlignment="1">
      <alignment horizontal="right" vertical="center" wrapText="1"/>
    </xf>
    <xf numFmtId="164" fontId="98" fillId="0" borderId="44" xfId="0" applyNumberFormat="1" applyFont="1" applyBorder="1" applyAlignment="1">
      <alignment horizontal="right" vertical="center" wrapText="1"/>
    </xf>
    <xf numFmtId="164" fontId="98" fillId="0" borderId="45" xfId="0" applyNumberFormat="1" applyFont="1" applyBorder="1" applyAlignment="1">
      <alignment horizontal="right" vertical="center" wrapText="1"/>
    </xf>
    <xf numFmtId="2" fontId="44" fillId="24" borderId="17" xfId="0" applyNumberFormat="1" applyFont="1" applyFill="1" applyBorder="1" applyAlignment="1">
      <alignment horizontal="right" vertical="center"/>
    </xf>
    <xf numFmtId="2" fontId="28" fillId="0" borderId="16" xfId="0" applyNumberFormat="1" applyFont="1" applyBorder="1" applyAlignment="1">
      <alignment horizontal="right" vertical="center"/>
    </xf>
    <xf numFmtId="2" fontId="3" fillId="0" borderId="60" xfId="41" applyNumberFormat="1" applyFont="1" applyBorder="1" applyAlignment="1">
      <alignment horizontal="right" vertical="center"/>
    </xf>
    <xf numFmtId="165" fontId="16" fillId="24" borderId="61" xfId="0" applyNumberFormat="1" applyFont="1" applyFill="1" applyBorder="1" applyAlignment="1">
      <alignment horizontal="right" vertical="center"/>
    </xf>
    <xf numFmtId="165" fontId="16" fillId="25" borderId="45" xfId="0" applyNumberFormat="1" applyFont="1" applyFill="1" applyBorder="1" applyAlignment="1">
      <alignment horizontal="right" vertical="center"/>
    </xf>
    <xf numFmtId="1" fontId="8" fillId="26" borderId="50" xfId="0" applyNumberFormat="1" applyFont="1" applyFill="1" applyBorder="1" applyAlignment="1">
      <alignment horizontal="right" vertical="center" wrapText="1"/>
    </xf>
    <xf numFmtId="165" fontId="102" fillId="0" borderId="50" xfId="0" applyNumberFormat="1" applyFont="1" applyFill="1" applyBorder="1" applyAlignment="1">
      <alignment horizontal="right" vertical="center" wrapText="1"/>
    </xf>
    <xf numFmtId="1" fontId="8" fillId="0" borderId="50" xfId="0" applyNumberFormat="1" applyFont="1" applyFill="1" applyBorder="1" applyAlignment="1">
      <alignment horizontal="right" vertical="center" wrapText="1"/>
    </xf>
    <xf numFmtId="1" fontId="8" fillId="26" borderId="20" xfId="0" applyNumberFormat="1" applyFont="1" applyFill="1" applyBorder="1" applyAlignment="1">
      <alignment horizontal="right" vertical="center" wrapText="1"/>
    </xf>
    <xf numFmtId="1" fontId="8" fillId="26" borderId="90" xfId="0" applyNumberFormat="1" applyFont="1" applyFill="1" applyBorder="1" applyAlignment="1">
      <alignment horizontal="right" vertical="center" wrapText="1"/>
    </xf>
    <xf numFmtId="165" fontId="102" fillId="0" borderId="50" xfId="0" applyNumberFormat="1" applyFont="1" applyBorder="1" applyAlignment="1">
      <alignment horizontal="right" vertical="center" wrapText="1"/>
    </xf>
    <xf numFmtId="165" fontId="102" fillId="0" borderId="22" xfId="0" applyNumberFormat="1" applyFont="1" applyBorder="1" applyAlignment="1">
      <alignment horizontal="right" vertical="center" wrapText="1"/>
    </xf>
    <xf numFmtId="1" fontId="52" fillId="26" borderId="84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84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84" xfId="49" applyNumberFormat="1" applyFont="1" applyFill="1" applyBorder="1" applyAlignment="1" applyProtection="1">
      <alignment horizontal="right" vertical="center" wrapText="1"/>
      <protection locked="0"/>
    </xf>
    <xf numFmtId="1" fontId="3" fillId="25" borderId="84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48" xfId="0" applyNumberFormat="1" applyFont="1" applyFill="1" applyBorder="1" applyAlignment="1" applyProtection="1">
      <alignment horizontal="right" vertical="center" wrapText="1"/>
      <protection locked="0"/>
    </xf>
    <xf numFmtId="1" fontId="44" fillId="26" borderId="50" xfId="0" applyNumberFormat="1" applyFont="1" applyFill="1" applyBorder="1" applyAlignment="1">
      <alignment horizontal="right" vertical="center" wrapText="1"/>
    </xf>
    <xf numFmtId="1" fontId="44" fillId="26" borderId="20" xfId="0" applyNumberFormat="1" applyFont="1" applyFill="1" applyBorder="1" applyAlignment="1">
      <alignment horizontal="right" vertical="center" wrapText="1"/>
    </xf>
    <xf numFmtId="164" fontId="8" fillId="24" borderId="47" xfId="0" applyNumberFormat="1" applyFont="1" applyFill="1" applyBorder="1" applyAlignment="1">
      <alignment horizontal="right" vertical="center" wrapText="1"/>
    </xf>
    <xf numFmtId="164" fontId="8" fillId="24" borderId="17" xfId="0" applyNumberFormat="1" applyFont="1" applyFill="1" applyBorder="1" applyAlignment="1">
      <alignment horizontal="right" vertical="center" wrapText="1"/>
    </xf>
    <xf numFmtId="164" fontId="8" fillId="24" borderId="50" xfId="0" applyNumberFormat="1" applyFont="1" applyFill="1" applyBorder="1" applyAlignment="1">
      <alignment horizontal="right" vertical="center" wrapText="1"/>
    </xf>
    <xf numFmtId="165" fontId="3" fillId="0" borderId="20" xfId="0" applyNumberFormat="1" applyFont="1" applyFill="1" applyBorder="1" applyAlignment="1" applyProtection="1">
      <alignment horizontal="center" vertical="center" wrapText="1"/>
    </xf>
    <xf numFmtId="165" fontId="3" fillId="0" borderId="84" xfId="0" applyNumberFormat="1" applyFont="1" applyFill="1" applyBorder="1" applyAlignment="1" applyProtection="1">
      <alignment horizontal="right" vertical="center" wrapText="1"/>
    </xf>
    <xf numFmtId="165" fontId="3" fillId="25" borderId="84" xfId="0" applyNumberFormat="1" applyFont="1" applyFill="1" applyBorder="1" applyAlignment="1" applyProtection="1">
      <alignment horizontal="right" vertical="center" wrapText="1"/>
    </xf>
    <xf numFmtId="165" fontId="3" fillId="0" borderId="20" xfId="0" applyNumberFormat="1" applyFont="1" applyFill="1" applyBorder="1" applyAlignment="1" applyProtection="1">
      <alignment horizontal="right" vertical="center" wrapText="1"/>
    </xf>
    <xf numFmtId="170" fontId="31" fillId="0" borderId="50" xfId="0" applyNumberFormat="1" applyFont="1" applyFill="1" applyBorder="1" applyAlignment="1">
      <alignment horizontal="center" vertical="center"/>
    </xf>
    <xf numFmtId="4" fontId="3" fillId="0" borderId="0" xfId="39" applyNumberFormat="1" applyFont="1" applyBorder="1"/>
    <xf numFmtId="3" fontId="3" fillId="0" borderId="0" xfId="40" applyNumberFormat="1" applyFont="1" applyBorder="1"/>
    <xf numFmtId="3" fontId="3" fillId="0" borderId="0" xfId="39" applyNumberFormat="1" applyFont="1" applyBorder="1"/>
    <xf numFmtId="4" fontId="52" fillId="0" borderId="0" xfId="39" applyNumberFormat="1" applyFont="1" applyBorder="1"/>
    <xf numFmtId="0" fontId="1" fillId="0" borderId="0" xfId="40" applyFill="1"/>
    <xf numFmtId="4" fontId="52" fillId="0" borderId="0" xfId="39" applyNumberFormat="1" applyFont="1" applyFill="1" applyBorder="1"/>
    <xf numFmtId="3" fontId="3" fillId="0" borderId="0" xfId="40" applyNumberFormat="1" applyFont="1" applyFill="1" applyBorder="1"/>
    <xf numFmtId="4" fontId="3" fillId="0" borderId="0" xfId="39" applyNumberFormat="1" applyFont="1" applyFill="1" applyBorder="1"/>
    <xf numFmtId="3" fontId="3" fillId="0" borderId="0" xfId="39" applyNumberFormat="1" applyFont="1" applyFill="1" applyBorder="1"/>
    <xf numFmtId="0" fontId="103" fillId="0" borderId="0" xfId="40" applyFont="1"/>
    <xf numFmtId="3" fontId="52" fillId="0" borderId="0" xfId="40" applyNumberFormat="1" applyFont="1" applyFill="1" applyBorder="1"/>
    <xf numFmtId="3" fontId="52" fillId="0" borderId="0" xfId="39" applyNumberFormat="1" applyFont="1" applyFill="1" applyBorder="1"/>
    <xf numFmtId="3" fontId="52" fillId="0" borderId="0" xfId="39" applyNumberFormat="1" applyFont="1" applyBorder="1"/>
    <xf numFmtId="0" fontId="105" fillId="0" borderId="23" xfId="0" applyFont="1" applyBorder="1"/>
    <xf numFmtId="0" fontId="0" fillId="0" borderId="64" xfId="0" applyBorder="1"/>
    <xf numFmtId="0" fontId="106" fillId="0" borderId="0" xfId="0" applyFont="1" applyFill="1"/>
    <xf numFmtId="169" fontId="39" fillId="0" borderId="27" xfId="38" applyNumberFormat="1" applyFont="1" applyBorder="1"/>
    <xf numFmtId="169" fontId="39" fillId="24" borderId="38" xfId="38" applyNumberFormat="1" applyFont="1" applyFill="1" applyBorder="1"/>
    <xf numFmtId="169" fontId="39" fillId="0" borderId="29" xfId="38" applyNumberFormat="1" applyFont="1" applyBorder="1"/>
    <xf numFmtId="169" fontId="39" fillId="24" borderId="35" xfId="38" applyNumberFormat="1" applyFont="1" applyFill="1" applyBorder="1"/>
    <xf numFmtId="169" fontId="37" fillId="0" borderId="26" xfId="0" applyNumberFormat="1" applyFont="1" applyFill="1" applyBorder="1"/>
    <xf numFmtId="169" fontId="15" fillId="0" borderId="27" xfId="0" applyNumberFormat="1" applyFont="1" applyFill="1" applyBorder="1"/>
    <xf numFmtId="169" fontId="15" fillId="24" borderId="38" xfId="0" applyNumberFormat="1" applyFont="1" applyFill="1" applyBorder="1"/>
    <xf numFmtId="169" fontId="15" fillId="0" borderId="29" xfId="0" applyNumberFormat="1" applyFont="1" applyFill="1" applyBorder="1"/>
    <xf numFmtId="169" fontId="15" fillId="24" borderId="35" xfId="0" applyNumberFormat="1" applyFont="1" applyFill="1" applyBorder="1"/>
    <xf numFmtId="0" fontId="86" fillId="0" borderId="23" xfId="0" applyFont="1" applyBorder="1"/>
    <xf numFmtId="0" fontId="41" fillId="0" borderId="0" xfId="0" applyFont="1"/>
    <xf numFmtId="170" fontId="32" fillId="0" borderId="21" xfId="0" applyNumberFormat="1" applyFont="1" applyFill="1" applyBorder="1" applyAlignment="1">
      <alignment horizontal="center" vertical="center"/>
    </xf>
    <xf numFmtId="1" fontId="8" fillId="0" borderId="20" xfId="0" applyNumberFormat="1" applyFont="1" applyFill="1" applyBorder="1" applyAlignment="1">
      <alignment horizontal="right" vertical="center" wrapText="1"/>
    </xf>
    <xf numFmtId="1" fontId="8" fillId="0" borderId="90" xfId="0" applyNumberFormat="1" applyFont="1" applyFill="1" applyBorder="1" applyAlignment="1">
      <alignment horizontal="right" vertical="center" wrapText="1"/>
    </xf>
    <xf numFmtId="1" fontId="52" fillId="0" borderId="84" xfId="0" applyNumberFormat="1" applyFont="1" applyFill="1" applyBorder="1" applyAlignment="1" applyProtection="1">
      <alignment horizontal="right" vertical="center" wrapText="1"/>
      <protection locked="0"/>
    </xf>
    <xf numFmtId="1" fontId="44" fillId="0" borderId="50" xfId="0" applyNumberFormat="1" applyFont="1" applyFill="1" applyBorder="1" applyAlignment="1">
      <alignment horizontal="right" vertical="center" wrapText="1"/>
    </xf>
    <xf numFmtId="1" fontId="44" fillId="0" borderId="20" xfId="0" applyNumberFormat="1" applyFont="1" applyFill="1" applyBorder="1" applyAlignment="1">
      <alignment horizontal="right" vertical="center" wrapText="1"/>
    </xf>
    <xf numFmtId="0" fontId="19" fillId="0" borderId="10" xfId="0" applyFont="1" applyBorder="1" applyAlignment="1">
      <alignment horizontal="center" vertical="center" wrapText="1"/>
    </xf>
    <xf numFmtId="0" fontId="52" fillId="0" borderId="20" xfId="0" applyFont="1" applyFill="1" applyBorder="1" applyAlignment="1" applyProtection="1">
      <alignment horizontal="center" vertical="center" wrapText="1"/>
      <protection locked="0"/>
    </xf>
    <xf numFmtId="0" fontId="0" fillId="0" borderId="23" xfId="0" applyFont="1" applyBorder="1"/>
    <xf numFmtId="0" fontId="0" fillId="0" borderId="33" xfId="0" applyFont="1" applyBorder="1"/>
    <xf numFmtId="0" fontId="8" fillId="0" borderId="49" xfId="0" applyFont="1" applyFill="1" applyBorder="1" applyAlignment="1">
      <alignment horizontal="center" vertical="center" wrapText="1"/>
    </xf>
    <xf numFmtId="0" fontId="0" fillId="0" borderId="64" xfId="0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0" fillId="0" borderId="84" xfId="0" applyBorder="1" applyAlignment="1">
      <alignment horizontal="center" vertical="center"/>
    </xf>
    <xf numFmtId="0" fontId="28" fillId="0" borderId="27" xfId="0" applyFont="1" applyBorder="1" applyAlignment="1">
      <alignment vertical="center" wrapText="1"/>
    </xf>
    <xf numFmtId="0" fontId="28" fillId="0" borderId="79" xfId="0" applyFont="1" applyBorder="1" applyAlignment="1">
      <alignment vertical="center" wrapText="1"/>
    </xf>
    <xf numFmtId="0" fontId="28" fillId="0" borderId="29" xfId="0" applyFont="1" applyBorder="1" applyAlignment="1">
      <alignment vertical="center" wrapText="1"/>
    </xf>
    <xf numFmtId="0" fontId="28" fillId="0" borderId="80" xfId="0" applyFont="1" applyBorder="1" applyAlignment="1">
      <alignment vertical="center" wrapText="1"/>
    </xf>
    <xf numFmtId="0" fontId="3" fillId="0" borderId="22" xfId="0" applyFont="1" applyBorder="1" applyAlignment="1">
      <alignment vertical="center" wrapText="1"/>
    </xf>
    <xf numFmtId="0" fontId="3" fillId="0" borderId="23" xfId="0" applyFont="1" applyBorder="1" applyAlignment="1">
      <alignment vertical="center" wrapText="1"/>
    </xf>
    <xf numFmtId="0" fontId="53" fillId="0" borderId="20" xfId="0" applyFont="1" applyBorder="1" applyAlignment="1">
      <alignment vertical="center" wrapText="1"/>
    </xf>
    <xf numFmtId="0" fontId="28" fillId="0" borderId="28" xfId="0" applyFont="1" applyBorder="1" applyAlignment="1">
      <alignment vertical="center" wrapText="1"/>
    </xf>
    <xf numFmtId="0" fontId="28" fillId="0" borderId="78" xfId="0" applyFont="1" applyBorder="1" applyAlignment="1">
      <alignment vertical="center" wrapText="1"/>
    </xf>
    <xf numFmtId="0" fontId="7" fillId="0" borderId="22" xfId="0" applyFont="1" applyFill="1" applyBorder="1" applyAlignment="1">
      <alignment horizontal="center" vertical="center"/>
    </xf>
    <xf numFmtId="0" fontId="11" fillId="0" borderId="23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 wrapText="1"/>
    </xf>
    <xf numFmtId="0" fontId="53" fillId="0" borderId="21" xfId="0" applyFont="1" applyBorder="1" applyAlignment="1">
      <alignment horizontal="center" vertical="center" wrapText="1"/>
    </xf>
    <xf numFmtId="0" fontId="53" fillId="0" borderId="23" xfId="0" applyFont="1" applyBorder="1" applyAlignment="1">
      <alignment horizontal="center" vertical="center" wrapText="1"/>
    </xf>
    <xf numFmtId="0" fontId="53" fillId="0" borderId="24" xfId="0" applyFont="1" applyBorder="1" applyAlignment="1">
      <alignment horizontal="center" vertical="center" wrapText="1"/>
    </xf>
    <xf numFmtId="0" fontId="32" fillId="0" borderId="22" xfId="0" applyFont="1" applyFill="1" applyBorder="1" applyAlignment="1">
      <alignment horizontal="center" vertical="center"/>
    </xf>
    <xf numFmtId="0" fontId="32" fillId="0" borderId="23" xfId="0" applyFont="1" applyFill="1" applyBorder="1" applyAlignment="1">
      <alignment horizontal="center" vertical="center"/>
    </xf>
    <xf numFmtId="0" fontId="32" fillId="0" borderId="20" xfId="0" applyFont="1" applyFill="1" applyBorder="1" applyAlignment="1">
      <alignment horizontal="center" vertical="center"/>
    </xf>
    <xf numFmtId="0" fontId="32" fillId="0" borderId="22" xfId="0" applyFont="1" applyBorder="1" applyAlignment="1">
      <alignment horizontal="center" vertical="center"/>
    </xf>
    <xf numFmtId="0" fontId="32" fillId="0" borderId="23" xfId="0" applyFont="1" applyBorder="1" applyAlignment="1">
      <alignment horizontal="center" vertical="center"/>
    </xf>
    <xf numFmtId="0" fontId="32" fillId="0" borderId="20" xfId="0" applyFont="1" applyBorder="1" applyAlignment="1">
      <alignment horizontal="center" vertical="center"/>
    </xf>
    <xf numFmtId="0" fontId="31" fillId="0" borderId="10" xfId="0" applyFont="1" applyBorder="1" applyAlignment="1">
      <alignment horizontal="center" vertical="center"/>
    </xf>
    <xf numFmtId="0" fontId="31" fillId="0" borderId="11" xfId="0" applyFont="1" applyBorder="1" applyAlignment="1">
      <alignment horizontal="center" vertical="center"/>
    </xf>
    <xf numFmtId="0" fontId="31" fillId="0" borderId="32" xfId="0" applyFont="1" applyBorder="1" applyAlignment="1">
      <alignment horizontal="center" vertical="center"/>
    </xf>
    <xf numFmtId="0" fontId="31" fillId="0" borderId="24" xfId="0" applyFont="1" applyBorder="1" applyAlignment="1">
      <alignment horizontal="center" vertical="center"/>
    </xf>
    <xf numFmtId="0" fontId="31" fillId="0" borderId="48" xfId="0" applyFont="1" applyBorder="1" applyAlignment="1">
      <alignment horizontal="center" vertical="center"/>
    </xf>
    <xf numFmtId="0" fontId="31" fillId="0" borderId="84" xfId="0" applyFont="1" applyBorder="1" applyAlignment="1">
      <alignment horizontal="center" vertical="center"/>
    </xf>
    <xf numFmtId="0" fontId="19" fillId="0" borderId="22" xfId="0" applyFont="1" applyBorder="1" applyAlignment="1">
      <alignment vertical="center" wrapText="1"/>
    </xf>
    <xf numFmtId="0" fontId="19" fillId="0" borderId="20" xfId="0" applyFont="1" applyBorder="1" applyAlignment="1">
      <alignment vertical="center" wrapText="1"/>
    </xf>
    <xf numFmtId="0" fontId="19" fillId="0" borderId="15" xfId="0" applyFont="1" applyBorder="1" applyAlignment="1">
      <alignment vertical="center" wrapText="1"/>
    </xf>
    <xf numFmtId="0" fontId="19" fillId="0" borderId="31" xfId="0" applyFont="1" applyBorder="1" applyAlignment="1">
      <alignment vertical="center" wrapText="1"/>
    </xf>
    <xf numFmtId="0" fontId="19" fillId="0" borderId="108" xfId="0" applyFont="1" applyBorder="1" applyAlignment="1">
      <alignment vertical="center" wrapText="1"/>
    </xf>
    <xf numFmtId="0" fontId="19" fillId="0" borderId="93" xfId="0" applyFont="1" applyBorder="1" applyAlignment="1">
      <alignment vertical="center" wrapText="1"/>
    </xf>
    <xf numFmtId="0" fontId="19" fillId="0" borderId="86" xfId="0" applyFont="1" applyBorder="1" applyAlignment="1">
      <alignment vertical="center" wrapText="1"/>
    </xf>
    <xf numFmtId="0" fontId="19" fillId="0" borderId="96" xfId="0" applyFont="1" applyBorder="1" applyAlignment="1">
      <alignment vertical="center" wrapText="1"/>
    </xf>
    <xf numFmtId="0" fontId="19" fillId="0" borderId="104" xfId="0" applyFont="1" applyBorder="1" applyAlignment="1">
      <alignment vertical="center" wrapText="1"/>
    </xf>
    <xf numFmtId="0" fontId="19" fillId="0" borderId="91" xfId="0" applyFont="1" applyBorder="1" applyAlignment="1">
      <alignment vertical="center" wrapText="1"/>
    </xf>
    <xf numFmtId="0" fontId="19" fillId="0" borderId="85" xfId="0" applyFont="1" applyBorder="1" applyAlignment="1">
      <alignment vertical="center" wrapText="1"/>
    </xf>
    <xf numFmtId="0" fontId="53" fillId="0" borderId="23" xfId="0" applyFont="1" applyBorder="1" applyAlignment="1">
      <alignment vertical="center" wrapText="1"/>
    </xf>
    <xf numFmtId="0" fontId="53" fillId="0" borderId="98" xfId="0" applyFont="1" applyBorder="1" applyAlignment="1">
      <alignment vertical="center" wrapText="1"/>
    </xf>
    <xf numFmtId="0" fontId="0" fillId="0" borderId="20" xfId="0" applyBorder="1" applyAlignment="1">
      <alignment vertical="center" wrapText="1"/>
    </xf>
    <xf numFmtId="0" fontId="0" fillId="0" borderId="23" xfId="0" applyBorder="1" applyAlignment="1">
      <alignment vertical="center" wrapText="1"/>
    </xf>
    <xf numFmtId="0" fontId="0" fillId="0" borderId="98" xfId="0" applyBorder="1" applyAlignment="1">
      <alignment vertical="center" wrapText="1"/>
    </xf>
    <xf numFmtId="0" fontId="84" fillId="0" borderId="10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63" xfId="0" applyBorder="1" applyAlignment="1">
      <alignment horizontal="center" vertical="center"/>
    </xf>
    <xf numFmtId="0" fontId="0" fillId="0" borderId="93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84" fillId="0" borderId="43" xfId="0" applyFont="1" applyBorder="1" applyAlignment="1">
      <alignment horizontal="center" vertical="center" wrapText="1"/>
    </xf>
    <xf numFmtId="0" fontId="0" fillId="0" borderId="42" xfId="0" applyBorder="1" applyAlignment="1">
      <alignment horizontal="center" vertical="center" wrapText="1"/>
    </xf>
    <xf numFmtId="0" fontId="3" fillId="0" borderId="97" xfId="0" applyFont="1" applyBorder="1" applyAlignment="1">
      <alignment horizontal="center" vertical="center" wrapText="1"/>
    </xf>
    <xf numFmtId="0" fontId="53" fillId="0" borderId="34" xfId="0" applyFont="1" applyBorder="1" applyAlignment="1">
      <alignment horizontal="center" vertical="center" wrapText="1"/>
    </xf>
    <xf numFmtId="49" fontId="46" fillId="24" borderId="22" xfId="0" applyNumberFormat="1" applyFont="1" applyFill="1" applyBorder="1" applyAlignment="1">
      <alignment horizontal="center" vertical="center" wrapText="1"/>
    </xf>
    <xf numFmtId="0" fontId="0" fillId="24" borderId="20" xfId="0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17" fillId="0" borderId="49" xfId="0" applyFont="1" applyBorder="1" applyAlignment="1">
      <alignment vertical="center" wrapText="1"/>
    </xf>
    <xf numFmtId="0" fontId="0" fillId="0" borderId="61" xfId="0" applyBorder="1" applyAlignment="1">
      <alignment vertical="center" wrapText="1"/>
    </xf>
    <xf numFmtId="0" fontId="7" fillId="0" borderId="22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32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48" xfId="0" applyFont="1" applyBorder="1" applyAlignment="1">
      <alignment horizontal="center" vertical="center"/>
    </xf>
    <xf numFmtId="0" fontId="7" fillId="0" borderId="84" xfId="0" applyFont="1" applyBorder="1" applyAlignment="1">
      <alignment horizontal="center" vertical="center"/>
    </xf>
    <xf numFmtId="0" fontId="31" fillId="0" borderId="49" xfId="0" applyFont="1" applyBorder="1" applyAlignment="1">
      <alignment horizontal="center" vertical="center"/>
    </xf>
    <xf numFmtId="0" fontId="31" fillId="0" borderId="61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19" fillId="0" borderId="32" xfId="0" applyFont="1" applyBorder="1" applyAlignment="1">
      <alignment horizontal="center" vertical="center" wrapText="1"/>
    </xf>
    <xf numFmtId="0" fontId="19" fillId="0" borderId="24" xfId="0" applyFont="1" applyBorder="1" applyAlignment="1">
      <alignment horizontal="center" vertical="center" wrapText="1"/>
    </xf>
    <xf numFmtId="0" fontId="19" fillId="0" borderId="48" xfId="0" applyFont="1" applyBorder="1" applyAlignment="1">
      <alignment horizontal="center" vertical="center" wrapText="1"/>
    </xf>
    <xf numFmtId="0" fontId="19" fillId="0" borderId="84" xfId="0" applyFont="1" applyBorder="1" applyAlignment="1">
      <alignment horizontal="center" vertical="center" wrapText="1"/>
    </xf>
    <xf numFmtId="0" fontId="52" fillId="0" borderId="22" xfId="0" applyFont="1" applyFill="1" applyBorder="1" applyAlignment="1" applyProtection="1">
      <alignment horizontal="center" vertical="center" wrapText="1"/>
      <protection locked="0"/>
    </xf>
    <xf numFmtId="0" fontId="52" fillId="0" borderId="20" xfId="0" applyFont="1" applyFill="1" applyBorder="1" applyAlignment="1" applyProtection="1">
      <alignment horizontal="center" vertical="center" wrapText="1"/>
      <protection locked="0"/>
    </xf>
    <xf numFmtId="0" fontId="52" fillId="0" borderId="49" xfId="0" applyFont="1" applyFill="1" applyBorder="1" applyAlignment="1" applyProtection="1">
      <alignment horizontal="center" vertical="top" wrapText="1"/>
      <protection locked="0"/>
    </xf>
    <xf numFmtId="0" fontId="52" fillId="0" borderId="64" xfId="0" applyFont="1" applyFill="1" applyBorder="1" applyAlignment="1" applyProtection="1">
      <alignment horizontal="center" vertical="top" wrapText="1"/>
      <protection locked="0"/>
    </xf>
    <xf numFmtId="0" fontId="52" fillId="0" borderId="61" xfId="0" applyFont="1" applyFill="1" applyBorder="1" applyAlignment="1" applyProtection="1">
      <alignment horizontal="center" vertical="top" wrapText="1"/>
      <protection locked="0"/>
    </xf>
    <xf numFmtId="0" fontId="55" fillId="0" borderId="0" xfId="0" applyFont="1" applyAlignment="1"/>
    <xf numFmtId="0" fontId="0" fillId="0" borderId="0" xfId="0" applyAlignment="1"/>
  </cellXfs>
  <cellStyles count="51">
    <cellStyle name="20% - akcent 1" xfId="1" builtinId="30" customBuiltin="1"/>
    <cellStyle name="20% - akcent 2" xfId="2" builtinId="34" customBuiltin="1"/>
    <cellStyle name="20% - akcent 3" xfId="3" builtinId="38" customBuiltin="1"/>
    <cellStyle name="20% - akcent 4" xfId="4" builtinId="42" customBuiltin="1"/>
    <cellStyle name="20% - akcent 5" xfId="5" builtinId="46" customBuiltin="1"/>
    <cellStyle name="20% - akcent 6" xfId="6" builtinId="50" customBuiltin="1"/>
    <cellStyle name="40% - akcent 1" xfId="7" builtinId="31" customBuiltin="1"/>
    <cellStyle name="40% - akcent 2" xfId="8" builtinId="35" customBuiltin="1"/>
    <cellStyle name="40% - akcent 3" xfId="9" builtinId="39" customBuiltin="1"/>
    <cellStyle name="40% - akcent 4" xfId="10" builtinId="43" customBuiltin="1"/>
    <cellStyle name="40% - akcent 5" xfId="11" builtinId="47" customBuiltin="1"/>
    <cellStyle name="40% - akcent 6" xfId="12" builtinId="51" customBuiltin="1"/>
    <cellStyle name="60% - akcent 1" xfId="13" builtinId="32" customBuiltin="1"/>
    <cellStyle name="60% - akcent 2" xfId="14" builtinId="36" customBuiltin="1"/>
    <cellStyle name="60% - akcent 3" xfId="15" builtinId="40" customBuiltin="1"/>
    <cellStyle name="60% - akcent 4" xfId="16" builtinId="44" customBuiltin="1"/>
    <cellStyle name="60% - akcent 5" xfId="17" builtinId="48" customBuiltin="1"/>
    <cellStyle name="60% -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e" xfId="27" builtinId="26" customBuiltin="1"/>
    <cellStyle name="Hiperłącze" xfId="28" builtinId="8"/>
    <cellStyle name="Komórka połączona" xfId="29" builtinId="24" customBuiltin="1"/>
    <cellStyle name="Komórka zaznaczona" xfId="30" builtinId="23" customBuiltin="1"/>
    <cellStyle name="Nagłówek 1" xfId="31" builtinId="16" customBuiltin="1"/>
    <cellStyle name="Nagłówek 2" xfId="32" builtinId="17" customBuiltin="1"/>
    <cellStyle name="Nagłówek 3" xfId="33" builtinId="18" customBuiltin="1"/>
    <cellStyle name="Nagłówek 4" xfId="34" builtinId="19" customBuiltin="1"/>
    <cellStyle name="Neutralne" xfId="35" builtinId="28" customBuiltin="1"/>
    <cellStyle name="Normal_taryfa 01-24" xfId="36"/>
    <cellStyle name="Normalny" xfId="0" builtinId="0"/>
    <cellStyle name="Normalny 2" xfId="49"/>
    <cellStyle name="Normalny 3" xfId="50"/>
    <cellStyle name="Normalny_36-tydz. Dynamika zmiany cen" xfId="37"/>
    <cellStyle name="Normalny_Handel zagraniczny-ogółem" xfId="38"/>
    <cellStyle name="Normalny_Kopia I-IX.06" xfId="39"/>
    <cellStyle name="Normalny_MatrycaKRAJ" xfId="40"/>
    <cellStyle name="Normalny_Oblicz_ziarno" xfId="41"/>
    <cellStyle name="Obliczenia" xfId="42" builtinId="22" customBuiltin="1"/>
    <cellStyle name="Suma" xfId="43" builtinId="25" customBuiltin="1"/>
    <cellStyle name="Tekst objaśnienia" xfId="44" builtinId="53" customBuiltin="1"/>
    <cellStyle name="Tekst ostrzeżenia" xfId="45" builtinId="11" customBuiltin="1"/>
    <cellStyle name="Tytuł" xfId="46" builtinId="15" customBuiltin="1"/>
    <cellStyle name="Uwaga" xfId="47" builtinId="10" customBuiltin="1"/>
    <cellStyle name="Złe" xfId="48" builtinId="27" customBuiltin="1"/>
  </cellStyles>
  <dxfs count="0"/>
  <tableStyles count="0" defaultTableStyle="TableStyleMedium2" defaultPivotStyle="PivotStyleLight16"/>
  <colors>
    <mruColors>
      <color rgb="FF0B44E5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14.png"/><Relationship Id="rId3" Type="http://schemas.openxmlformats.org/officeDocument/2006/relationships/image" Target="../media/image9.png"/><Relationship Id="rId7" Type="http://schemas.openxmlformats.org/officeDocument/2006/relationships/image" Target="../media/image13.png"/><Relationship Id="rId2" Type="http://schemas.openxmlformats.org/officeDocument/2006/relationships/image" Target="../media/image8.png"/><Relationship Id="rId1" Type="http://schemas.openxmlformats.org/officeDocument/2006/relationships/image" Target="../media/image7.png"/><Relationship Id="rId6" Type="http://schemas.openxmlformats.org/officeDocument/2006/relationships/image" Target="../media/image12.png"/><Relationship Id="rId5" Type="http://schemas.openxmlformats.org/officeDocument/2006/relationships/image" Target="../media/image11.png"/><Relationship Id="rId4" Type="http://schemas.openxmlformats.org/officeDocument/2006/relationships/image" Target="../media/image10.pn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22.png"/><Relationship Id="rId3" Type="http://schemas.openxmlformats.org/officeDocument/2006/relationships/image" Target="../media/image17.png"/><Relationship Id="rId7" Type="http://schemas.openxmlformats.org/officeDocument/2006/relationships/image" Target="../media/image21.png"/><Relationship Id="rId2" Type="http://schemas.openxmlformats.org/officeDocument/2006/relationships/image" Target="../media/image16.png"/><Relationship Id="rId1" Type="http://schemas.openxmlformats.org/officeDocument/2006/relationships/image" Target="../media/image15.png"/><Relationship Id="rId6" Type="http://schemas.openxmlformats.org/officeDocument/2006/relationships/image" Target="../media/image20.png"/><Relationship Id="rId5" Type="http://schemas.openxmlformats.org/officeDocument/2006/relationships/image" Target="../media/image19.png"/><Relationship Id="rId4" Type="http://schemas.openxmlformats.org/officeDocument/2006/relationships/image" Target="../media/image18.png"/><Relationship Id="rId9" Type="http://schemas.openxmlformats.org/officeDocument/2006/relationships/image" Target="../media/image2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24</xdr:row>
      <xdr:rowOff>0</xdr:rowOff>
    </xdr:from>
    <xdr:to>
      <xdr:col>8</xdr:col>
      <xdr:colOff>115362</xdr:colOff>
      <xdr:row>47</xdr:row>
      <xdr:rowOff>61802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6083300"/>
          <a:ext cx="6389162" cy="385910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20</xdr:row>
      <xdr:rowOff>309562</xdr:rowOff>
    </xdr:from>
    <xdr:to>
      <xdr:col>7</xdr:col>
      <xdr:colOff>625816</xdr:colOff>
      <xdr:row>42</xdr:row>
      <xdr:rowOff>154781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93031" y="5560218"/>
          <a:ext cx="6864691" cy="365521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464343</xdr:colOff>
      <xdr:row>15</xdr:row>
      <xdr:rowOff>0</xdr:rowOff>
    </xdr:from>
    <xdr:to>
      <xdr:col>7</xdr:col>
      <xdr:colOff>11905</xdr:colOff>
      <xdr:row>26</xdr:row>
      <xdr:rowOff>0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49" y="4000500"/>
          <a:ext cx="4893469" cy="2833688"/>
        </a:xfrm>
        <a:prstGeom prst="rect">
          <a:avLst/>
        </a:prstGeom>
      </xdr:spPr>
    </xdr:pic>
    <xdr:clientData/>
  </xdr:twoCellAnchor>
  <xdr:twoCellAnchor editAs="oneCell">
    <xdr:from>
      <xdr:col>1</xdr:col>
      <xdr:colOff>464343</xdr:colOff>
      <xdr:row>28</xdr:row>
      <xdr:rowOff>0</xdr:rowOff>
    </xdr:from>
    <xdr:to>
      <xdr:col>7</xdr:col>
      <xdr:colOff>11905</xdr:colOff>
      <xdr:row>45</xdr:row>
      <xdr:rowOff>23813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38249" y="7167563"/>
          <a:ext cx="4893469" cy="28575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12</xdr:row>
      <xdr:rowOff>0</xdr:rowOff>
    </xdr:from>
    <xdr:to>
      <xdr:col>8</xdr:col>
      <xdr:colOff>410200</xdr:colOff>
      <xdr:row>42</xdr:row>
      <xdr:rowOff>119063</xdr:rowOff>
    </xdr:to>
    <xdr:pic>
      <xdr:nvPicPr>
        <xdr:cNvPr id="3" name="Obraz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33688" y="2238375"/>
          <a:ext cx="5553700" cy="5119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607218</xdr:colOff>
      <xdr:row>12</xdr:row>
      <xdr:rowOff>0</xdr:rowOff>
    </xdr:from>
    <xdr:to>
      <xdr:col>19</xdr:col>
      <xdr:colOff>595311</xdr:colOff>
      <xdr:row>42</xdr:row>
      <xdr:rowOff>71438</xdr:rowOff>
    </xdr:to>
    <xdr:pic>
      <xdr:nvPicPr>
        <xdr:cNvPr id="4" name="Obraz 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1624" y="2238375"/>
          <a:ext cx="6060281" cy="50720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600075</xdr:colOff>
      <xdr:row>1</xdr:row>
      <xdr:rowOff>0</xdr:rowOff>
    </xdr:from>
    <xdr:to>
      <xdr:col>14</xdr:col>
      <xdr:colOff>606594</xdr:colOff>
      <xdr:row>20</xdr:row>
      <xdr:rowOff>57041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57675" y="161925"/>
          <a:ext cx="4883319" cy="3133616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7</xdr:col>
      <xdr:colOff>104775</xdr:colOff>
      <xdr:row>34</xdr:row>
      <xdr:rowOff>28575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" y="3400425"/>
          <a:ext cx="3762375" cy="21336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7</xdr:col>
      <xdr:colOff>114300</xdr:colOff>
      <xdr:row>49</xdr:row>
      <xdr:rowOff>38100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09600" y="5667375"/>
          <a:ext cx="3771900" cy="230505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21</xdr:row>
      <xdr:rowOff>0</xdr:rowOff>
    </xdr:from>
    <xdr:to>
      <xdr:col>14</xdr:col>
      <xdr:colOff>9525</xdr:colOff>
      <xdr:row>34</xdr:row>
      <xdr:rowOff>47625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876800" y="3400425"/>
          <a:ext cx="3667125" cy="2152650"/>
        </a:xfrm>
        <a:prstGeom prst="rect">
          <a:avLst/>
        </a:prstGeom>
      </xdr:spPr>
    </xdr:pic>
    <xdr:clientData/>
  </xdr:twoCellAnchor>
  <xdr:twoCellAnchor editAs="oneCell">
    <xdr:from>
      <xdr:col>7</xdr:col>
      <xdr:colOff>609599</xdr:colOff>
      <xdr:row>35</xdr:row>
      <xdr:rowOff>0</xdr:rowOff>
    </xdr:from>
    <xdr:to>
      <xdr:col>13</xdr:col>
      <xdr:colOff>600074</xdr:colOff>
      <xdr:row>49</xdr:row>
      <xdr:rowOff>25345</xdr:rowOff>
    </xdr:to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876799" y="5667375"/>
          <a:ext cx="3648075" cy="2292295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21</xdr:row>
      <xdr:rowOff>0</xdr:rowOff>
    </xdr:from>
    <xdr:to>
      <xdr:col>20</xdr:col>
      <xdr:colOff>597724</xdr:colOff>
      <xdr:row>34</xdr:row>
      <xdr:rowOff>38100</xdr:rowOff>
    </xdr:to>
    <xdr:pic>
      <xdr:nvPicPr>
        <xdr:cNvPr id="18" name="Obraz 1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9144000" y="3400425"/>
          <a:ext cx="3645724" cy="2143125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35</xdr:row>
      <xdr:rowOff>0</xdr:rowOff>
    </xdr:from>
    <xdr:to>
      <xdr:col>21</xdr:col>
      <xdr:colOff>0</xdr:colOff>
      <xdr:row>49</xdr:row>
      <xdr:rowOff>9525</xdr:rowOff>
    </xdr:to>
    <xdr:pic>
      <xdr:nvPicPr>
        <xdr:cNvPr id="19" name="Obraz 1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9144000" y="5667375"/>
          <a:ext cx="3657600" cy="2276475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53</xdr:row>
      <xdr:rowOff>0</xdr:rowOff>
    </xdr:from>
    <xdr:to>
      <xdr:col>16</xdr:col>
      <xdr:colOff>311398</xdr:colOff>
      <xdr:row>70</xdr:row>
      <xdr:rowOff>88257</xdr:rowOff>
    </xdr:to>
    <xdr:pic>
      <xdr:nvPicPr>
        <xdr:cNvPr id="20" name="Obraz 1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4267200" y="8582025"/>
          <a:ext cx="5797798" cy="284098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609599</xdr:colOff>
      <xdr:row>37</xdr:row>
      <xdr:rowOff>0</xdr:rowOff>
    </xdr:from>
    <xdr:to>
      <xdr:col>22</xdr:col>
      <xdr:colOff>457199</xdr:colOff>
      <xdr:row>59</xdr:row>
      <xdr:rowOff>9525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24799" y="6105525"/>
          <a:ext cx="6200775" cy="3609975"/>
        </a:xfrm>
        <a:prstGeom prst="rect">
          <a:avLst/>
        </a:prstGeom>
      </xdr:spPr>
    </xdr:pic>
    <xdr:clientData/>
  </xdr:twoCellAnchor>
  <xdr:twoCellAnchor>
    <xdr:from>
      <xdr:col>4</xdr:col>
      <xdr:colOff>0</xdr:colOff>
      <xdr:row>14</xdr:row>
      <xdr:rowOff>19050</xdr:rowOff>
    </xdr:from>
    <xdr:to>
      <xdr:col>11</xdr:col>
      <xdr:colOff>238125</xdr:colOff>
      <xdr:row>29</xdr:row>
      <xdr:rowOff>152400</xdr:rowOff>
    </xdr:to>
    <xdr:pic>
      <xdr:nvPicPr>
        <xdr:cNvPr id="15" name="Wykres 1"/>
        <xdr:cNvPicPr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2371725"/>
          <a:ext cx="4505325" cy="2571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7</xdr:col>
      <xdr:colOff>9525</xdr:colOff>
      <xdr:row>46</xdr:row>
      <xdr:rowOff>47625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09600" y="5457825"/>
          <a:ext cx="3667125" cy="2181225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33</xdr:row>
      <xdr:rowOff>1</xdr:rowOff>
    </xdr:from>
    <xdr:to>
      <xdr:col>12</xdr:col>
      <xdr:colOff>504825</xdr:colOff>
      <xdr:row>46</xdr:row>
      <xdr:rowOff>57151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267200" y="5457826"/>
          <a:ext cx="3552825" cy="2190750"/>
        </a:xfrm>
        <a:prstGeom prst="rect">
          <a:avLst/>
        </a:prstGeom>
      </xdr:spPr>
    </xdr:pic>
    <xdr:clientData/>
  </xdr:twoCellAnchor>
  <xdr:twoCellAnchor editAs="oneCell">
    <xdr:from>
      <xdr:col>1</xdr:col>
      <xdr:colOff>19050</xdr:colOff>
      <xdr:row>46</xdr:row>
      <xdr:rowOff>161926</xdr:rowOff>
    </xdr:from>
    <xdr:to>
      <xdr:col>7</xdr:col>
      <xdr:colOff>9525</xdr:colOff>
      <xdr:row>61</xdr:row>
      <xdr:rowOff>28576</xdr:rowOff>
    </xdr:to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28650" y="7753351"/>
          <a:ext cx="3648075" cy="2305050"/>
        </a:xfrm>
        <a:prstGeom prst="rect">
          <a:avLst/>
        </a:prstGeom>
      </xdr:spPr>
    </xdr:pic>
    <xdr:clientData/>
  </xdr:twoCellAnchor>
  <xdr:twoCellAnchor editAs="oneCell">
    <xdr:from>
      <xdr:col>7</xdr:col>
      <xdr:colOff>1</xdr:colOff>
      <xdr:row>47</xdr:row>
      <xdr:rowOff>1</xdr:rowOff>
    </xdr:from>
    <xdr:to>
      <xdr:col>12</xdr:col>
      <xdr:colOff>514351</xdr:colOff>
      <xdr:row>61</xdr:row>
      <xdr:rowOff>38101</xdr:rowOff>
    </xdr:to>
    <xdr:pic>
      <xdr:nvPicPr>
        <xdr:cNvPr id="19" name="Obraz 18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4267201" y="7762876"/>
          <a:ext cx="3562350" cy="2305050"/>
        </a:xfrm>
        <a:prstGeom prst="rect">
          <a:avLst/>
        </a:prstGeom>
      </xdr:spPr>
    </xdr:pic>
    <xdr:clientData/>
  </xdr:twoCellAnchor>
  <xdr:twoCellAnchor editAs="oneCell">
    <xdr:from>
      <xdr:col>1</xdr:col>
      <xdr:colOff>9526</xdr:colOff>
      <xdr:row>62</xdr:row>
      <xdr:rowOff>161924</xdr:rowOff>
    </xdr:from>
    <xdr:to>
      <xdr:col>9</xdr:col>
      <xdr:colOff>195460</xdr:colOff>
      <xdr:row>82</xdr:row>
      <xdr:rowOff>152399</xdr:rowOff>
    </xdr:to>
    <xdr:pic>
      <xdr:nvPicPr>
        <xdr:cNvPr id="20" name="Obraz 19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619126" y="10353674"/>
          <a:ext cx="5062734" cy="3248025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63</xdr:row>
      <xdr:rowOff>0</xdr:rowOff>
    </xdr:from>
    <xdr:to>
      <xdr:col>19</xdr:col>
      <xdr:colOff>219951</xdr:colOff>
      <xdr:row>82</xdr:row>
      <xdr:rowOff>152400</xdr:rowOff>
    </xdr:to>
    <xdr:pic>
      <xdr:nvPicPr>
        <xdr:cNvPr id="21" name="Obraz 20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096000" y="10353675"/>
          <a:ext cx="5706351" cy="3248025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14</xdr:row>
      <xdr:rowOff>0</xdr:rowOff>
    </xdr:from>
    <xdr:to>
      <xdr:col>22</xdr:col>
      <xdr:colOff>444401</xdr:colOff>
      <xdr:row>36</xdr:row>
      <xdr:rowOff>9525</xdr:rowOff>
    </xdr:to>
    <xdr:pic>
      <xdr:nvPicPr>
        <xdr:cNvPr id="23" name="Obraz 22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7924800" y="2352675"/>
          <a:ext cx="6187976" cy="36004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ariusz.Banasiewicz@minrol.gov.pl" TargetMode="External"/><Relationship Id="rId2" Type="http://schemas.openxmlformats.org/officeDocument/2006/relationships/hyperlink" Target="mailto:biuletyn@minrol.gov.pl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4"/>
  <sheetViews>
    <sheetView tabSelected="1" workbookViewId="0">
      <selection activeCell="Y1" sqref="Y1"/>
    </sheetView>
  </sheetViews>
  <sheetFormatPr defaultRowHeight="12.75" x14ac:dyDescent="0.2"/>
  <cols>
    <col min="3" max="3" width="19.7109375" customWidth="1"/>
  </cols>
  <sheetData>
    <row r="2" spans="2:5" x14ac:dyDescent="0.2">
      <c r="B2" s="51" t="s">
        <v>2</v>
      </c>
      <c r="C2" s="51"/>
      <c r="D2" s="51"/>
      <c r="E2" s="51"/>
    </row>
    <row r="3" spans="2:5" x14ac:dyDescent="0.2">
      <c r="B3" s="146" t="s">
        <v>220</v>
      </c>
      <c r="C3" s="146"/>
    </row>
    <row r="4" spans="2:5" x14ac:dyDescent="0.2">
      <c r="B4" s="268" t="s">
        <v>221</v>
      </c>
      <c r="C4" s="268"/>
      <c r="D4" s="268"/>
      <c r="E4" s="268"/>
    </row>
    <row r="6" spans="2:5" x14ac:dyDescent="0.2">
      <c r="B6" s="1" t="s">
        <v>3</v>
      </c>
    </row>
    <row r="7" spans="2:5" x14ac:dyDescent="0.2">
      <c r="B7" t="s">
        <v>4</v>
      </c>
    </row>
    <row r="9" spans="2:5" x14ac:dyDescent="0.2">
      <c r="B9" s="1" t="s">
        <v>278</v>
      </c>
      <c r="D9" s="1" t="s">
        <v>22</v>
      </c>
    </row>
    <row r="10" spans="2:5" x14ac:dyDescent="0.2">
      <c r="B10" s="1" t="s">
        <v>279</v>
      </c>
    </row>
    <row r="11" spans="2:5" x14ac:dyDescent="0.2">
      <c r="B11" s="1"/>
    </row>
    <row r="12" spans="2:5" x14ac:dyDescent="0.2">
      <c r="B12" s="51" t="s">
        <v>280</v>
      </c>
      <c r="C12" s="51"/>
      <c r="D12" s="51"/>
    </row>
    <row r="14" spans="2:5" ht="15.75" x14ac:dyDescent="0.2">
      <c r="B14" s="266"/>
    </row>
    <row r="15" spans="2:5" x14ac:dyDescent="0.2">
      <c r="B15" t="s">
        <v>214</v>
      </c>
    </row>
    <row r="16" spans="2:5" x14ac:dyDescent="0.2">
      <c r="B16" t="s">
        <v>5</v>
      </c>
    </row>
    <row r="17" spans="2:3" x14ac:dyDescent="0.2">
      <c r="B17" t="s">
        <v>219</v>
      </c>
    </row>
    <row r="18" spans="2:3" x14ac:dyDescent="0.2">
      <c r="B18" t="s">
        <v>6</v>
      </c>
    </row>
    <row r="19" spans="2:3" x14ac:dyDescent="0.2">
      <c r="B19" t="s">
        <v>7</v>
      </c>
    </row>
    <row r="20" spans="2:3" x14ac:dyDescent="0.2">
      <c r="B20" t="s">
        <v>16</v>
      </c>
      <c r="C20" s="17" t="s">
        <v>17</v>
      </c>
    </row>
    <row r="21" spans="2:3" x14ac:dyDescent="0.2">
      <c r="B21" t="s">
        <v>18</v>
      </c>
      <c r="C21" s="17" t="s">
        <v>19</v>
      </c>
    </row>
    <row r="22" spans="2:3" x14ac:dyDescent="0.2">
      <c r="B22" s="1" t="s">
        <v>8</v>
      </c>
    </row>
    <row r="23" spans="2:3" x14ac:dyDescent="0.2">
      <c r="B23" s="1" t="s">
        <v>212</v>
      </c>
    </row>
    <row r="24" spans="2:3" x14ac:dyDescent="0.2">
      <c r="B24" s="1" t="s">
        <v>20</v>
      </c>
      <c r="C24" s="18" t="s">
        <v>21</v>
      </c>
    </row>
  </sheetData>
  <phoneticPr fontId="18" type="noConversion"/>
  <hyperlinks>
    <hyperlink ref="C20" r:id="rId1" display="http://www.minrol.gov.pl/DesktopDefault.aspx?TabOrgId=878"/>
    <hyperlink ref="C21" r:id="rId2" display="mailto:biuletyn@minrol.gov.pl"/>
    <hyperlink ref="C24" r:id="rId3" display="mailto:Dariusz.Banasiewicz@minrol.gov.pl"/>
  </hyperlinks>
  <pageMargins left="0.75" right="0.75" top="1" bottom="1" header="0.5" footer="0.5"/>
  <pageSetup paperSize="9" orientation="portrait" horizontalDpi="300" verticalDpi="300" r:id="rId4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G84"/>
  <sheetViews>
    <sheetView workbookViewId="0">
      <selection activeCell="M4" sqref="M4"/>
    </sheetView>
  </sheetViews>
  <sheetFormatPr defaultRowHeight="12.75" x14ac:dyDescent="0.2"/>
  <cols>
    <col min="20" max="20" width="10.140625" customWidth="1"/>
    <col min="21" max="21" width="10.28515625" customWidth="1"/>
    <col min="22" max="22" width="10.85546875" customWidth="1"/>
    <col min="23" max="23" width="9.7109375" customWidth="1"/>
    <col min="24" max="83" width="0" hidden="1" customWidth="1"/>
    <col min="84" max="84" width="10.85546875" customWidth="1"/>
    <col min="85" max="85" width="10" customWidth="1"/>
    <col min="86" max="86" width="10.85546875" customWidth="1"/>
    <col min="87" max="146" width="0" hidden="1" customWidth="1"/>
    <col min="158" max="158" width="9" customWidth="1"/>
  </cols>
  <sheetData>
    <row r="1" spans="2:189" ht="13.5" thickBot="1" x14ac:dyDescent="0.25">
      <c r="BF1" s="103"/>
    </row>
    <row r="3" spans="2:189" x14ac:dyDescent="0.2">
      <c r="B3" s="44" t="s">
        <v>81</v>
      </c>
    </row>
    <row r="5" spans="2:189" x14ac:dyDescent="0.2">
      <c r="B5" t="s">
        <v>118</v>
      </c>
    </row>
    <row r="6" spans="2:189" x14ac:dyDescent="0.2">
      <c r="K6" s="454"/>
      <c r="BL6" s="104"/>
      <c r="BZ6" s="55"/>
    </row>
    <row r="7" spans="2:189" ht="13.5" thickBot="1" x14ac:dyDescent="0.25"/>
    <row r="8" spans="2:189" ht="16.5" thickBot="1" x14ac:dyDescent="0.25">
      <c r="B8" s="32" t="s">
        <v>64</v>
      </c>
      <c r="C8" s="33" t="s">
        <v>54</v>
      </c>
      <c r="D8" s="33" t="s">
        <v>65</v>
      </c>
      <c r="E8" s="33" t="s">
        <v>66</v>
      </c>
      <c r="F8" s="33" t="s">
        <v>67</v>
      </c>
      <c r="G8" s="33" t="s">
        <v>68</v>
      </c>
      <c r="H8" s="33" t="s">
        <v>69</v>
      </c>
      <c r="I8" s="33" t="s">
        <v>70</v>
      </c>
      <c r="J8" s="33" t="s">
        <v>71</v>
      </c>
      <c r="K8" s="34" t="s">
        <v>72</v>
      </c>
      <c r="L8" s="34" t="s">
        <v>73</v>
      </c>
      <c r="M8" s="34" t="s">
        <v>74</v>
      </c>
      <c r="N8" s="34" t="s">
        <v>75</v>
      </c>
      <c r="O8" s="34" t="s">
        <v>96</v>
      </c>
      <c r="P8" s="34" t="s">
        <v>65</v>
      </c>
      <c r="Q8" s="34" t="s">
        <v>66</v>
      </c>
      <c r="R8" s="34" t="s">
        <v>67</v>
      </c>
      <c r="S8" s="34" t="s">
        <v>68</v>
      </c>
      <c r="T8" s="34" t="s">
        <v>69</v>
      </c>
      <c r="U8" s="34" t="s">
        <v>70</v>
      </c>
      <c r="V8" s="34" t="s">
        <v>71</v>
      </c>
      <c r="W8" s="34" t="s">
        <v>72</v>
      </c>
      <c r="X8" s="34" t="s">
        <v>73</v>
      </c>
      <c r="Y8" s="34" t="s">
        <v>74</v>
      </c>
      <c r="Z8" s="34" t="s">
        <v>75</v>
      </c>
      <c r="AA8" s="34" t="s">
        <v>98</v>
      </c>
      <c r="AB8" s="69" t="s">
        <v>65</v>
      </c>
      <c r="AC8" s="69" t="s">
        <v>66</v>
      </c>
      <c r="AD8" s="34" t="s">
        <v>67</v>
      </c>
      <c r="AE8" s="34" t="s">
        <v>68</v>
      </c>
      <c r="AF8" s="34" t="s">
        <v>69</v>
      </c>
      <c r="AG8" s="34" t="s">
        <v>70</v>
      </c>
      <c r="AH8" s="34" t="s">
        <v>71</v>
      </c>
      <c r="AI8" s="34" t="s">
        <v>72</v>
      </c>
      <c r="AJ8" s="34" t="s">
        <v>73</v>
      </c>
      <c r="AK8" s="34" t="s">
        <v>74</v>
      </c>
      <c r="AL8" s="34" t="s">
        <v>75</v>
      </c>
      <c r="AM8" s="34" t="s">
        <v>144</v>
      </c>
      <c r="AN8" s="34" t="s">
        <v>65</v>
      </c>
      <c r="AO8" s="34" t="s">
        <v>66</v>
      </c>
      <c r="AP8" s="34" t="s">
        <v>67</v>
      </c>
      <c r="AQ8" s="34" t="s">
        <v>68</v>
      </c>
      <c r="AR8" s="34" t="s">
        <v>69</v>
      </c>
      <c r="AS8" s="34" t="s">
        <v>70</v>
      </c>
      <c r="AT8" s="34" t="s">
        <v>71</v>
      </c>
      <c r="AU8" s="34" t="s">
        <v>72</v>
      </c>
      <c r="AV8" s="34" t="s">
        <v>73</v>
      </c>
      <c r="AW8" s="34" t="s">
        <v>74</v>
      </c>
      <c r="AX8" s="34" t="s">
        <v>75</v>
      </c>
      <c r="AY8" s="34" t="s">
        <v>148</v>
      </c>
      <c r="AZ8" s="34" t="s">
        <v>65</v>
      </c>
      <c r="BA8" s="34" t="s">
        <v>66</v>
      </c>
      <c r="BB8" s="34" t="s">
        <v>67</v>
      </c>
      <c r="BC8" s="34" t="s">
        <v>68</v>
      </c>
      <c r="BD8" s="34" t="s">
        <v>69</v>
      </c>
      <c r="BE8" s="34" t="s">
        <v>70</v>
      </c>
      <c r="BF8" s="34" t="s">
        <v>71</v>
      </c>
      <c r="BG8" s="34" t="s">
        <v>72</v>
      </c>
      <c r="BH8" s="34" t="s">
        <v>73</v>
      </c>
      <c r="BI8" s="34" t="s">
        <v>74</v>
      </c>
      <c r="BJ8" s="34" t="s">
        <v>75</v>
      </c>
      <c r="BK8" s="102" t="s">
        <v>150</v>
      </c>
      <c r="BL8" s="105" t="s">
        <v>65</v>
      </c>
      <c r="BM8" s="34" t="s">
        <v>66</v>
      </c>
      <c r="BN8" s="34" t="s">
        <v>67</v>
      </c>
      <c r="BO8" s="34" t="s">
        <v>68</v>
      </c>
      <c r="BP8" s="34" t="s">
        <v>69</v>
      </c>
      <c r="BQ8" s="34" t="s">
        <v>70</v>
      </c>
      <c r="BR8" s="34" t="s">
        <v>71</v>
      </c>
      <c r="BS8" s="34" t="s">
        <v>72</v>
      </c>
      <c r="BT8" s="34" t="s">
        <v>73</v>
      </c>
      <c r="BU8" s="34" t="s">
        <v>74</v>
      </c>
      <c r="BV8" s="34" t="s">
        <v>75</v>
      </c>
      <c r="BW8" s="34" t="s">
        <v>155</v>
      </c>
      <c r="BX8" s="34" t="s">
        <v>65</v>
      </c>
      <c r="BY8" s="34" t="s">
        <v>66</v>
      </c>
      <c r="BZ8" s="34" t="s">
        <v>67</v>
      </c>
      <c r="CA8" s="34" t="s">
        <v>68</v>
      </c>
      <c r="CB8" s="34" t="s">
        <v>69</v>
      </c>
      <c r="CC8" s="34" t="s">
        <v>70</v>
      </c>
      <c r="CD8" s="34" t="s">
        <v>71</v>
      </c>
      <c r="CE8" s="34" t="s">
        <v>72</v>
      </c>
      <c r="CF8" s="34" t="s">
        <v>73</v>
      </c>
      <c r="CG8" s="34" t="s">
        <v>74</v>
      </c>
      <c r="CH8" s="34" t="s">
        <v>75</v>
      </c>
      <c r="CI8" s="34" t="s">
        <v>161</v>
      </c>
      <c r="CJ8" s="34" t="s">
        <v>65</v>
      </c>
      <c r="CK8" s="34" t="s">
        <v>66</v>
      </c>
      <c r="CL8" s="34" t="s">
        <v>67</v>
      </c>
      <c r="CM8" s="34" t="s">
        <v>68</v>
      </c>
      <c r="CN8" s="34" t="s">
        <v>69</v>
      </c>
      <c r="CO8" s="34" t="s">
        <v>70</v>
      </c>
      <c r="CP8" s="34" t="s">
        <v>71</v>
      </c>
      <c r="CQ8" s="34" t="s">
        <v>72</v>
      </c>
      <c r="CR8" s="34" t="s">
        <v>73</v>
      </c>
      <c r="CS8" s="34" t="s">
        <v>74</v>
      </c>
      <c r="CT8" s="34" t="s">
        <v>75</v>
      </c>
      <c r="CU8" s="34" t="s">
        <v>163</v>
      </c>
      <c r="CV8" s="34" t="s">
        <v>65</v>
      </c>
      <c r="CW8" s="34" t="s">
        <v>66</v>
      </c>
      <c r="CX8" s="34" t="s">
        <v>67</v>
      </c>
      <c r="CY8" s="34" t="s">
        <v>68</v>
      </c>
      <c r="CZ8" s="34" t="s">
        <v>69</v>
      </c>
      <c r="DA8" s="34" t="s">
        <v>70</v>
      </c>
      <c r="DB8" s="34" t="s">
        <v>71</v>
      </c>
      <c r="DC8" s="34" t="s">
        <v>72</v>
      </c>
      <c r="DD8" s="34" t="s">
        <v>73</v>
      </c>
      <c r="DE8" s="34" t="s">
        <v>74</v>
      </c>
      <c r="DF8" s="34" t="s">
        <v>75</v>
      </c>
      <c r="DG8" s="34" t="s">
        <v>170</v>
      </c>
      <c r="DH8" s="34" t="s">
        <v>65</v>
      </c>
      <c r="DI8" s="34" t="s">
        <v>66</v>
      </c>
      <c r="DJ8" s="34" t="s">
        <v>67</v>
      </c>
      <c r="DK8" s="34" t="s">
        <v>68</v>
      </c>
      <c r="DL8" s="34" t="s">
        <v>69</v>
      </c>
      <c r="DM8" s="34" t="s">
        <v>70</v>
      </c>
      <c r="DN8" s="34" t="s">
        <v>71</v>
      </c>
      <c r="DO8" s="34" t="s">
        <v>72</v>
      </c>
      <c r="DP8" s="34" t="s">
        <v>73</v>
      </c>
      <c r="DQ8" s="34" t="s">
        <v>74</v>
      </c>
      <c r="DR8" s="34" t="s">
        <v>75</v>
      </c>
      <c r="DS8" s="34" t="s">
        <v>190</v>
      </c>
      <c r="DT8" s="34" t="s">
        <v>65</v>
      </c>
      <c r="DU8" s="34" t="s">
        <v>66</v>
      </c>
      <c r="DV8" s="34" t="s">
        <v>67</v>
      </c>
      <c r="DW8" s="34" t="s">
        <v>68</v>
      </c>
      <c r="DX8" s="34" t="s">
        <v>69</v>
      </c>
      <c r="DY8" s="34" t="s">
        <v>70</v>
      </c>
      <c r="DZ8" s="34" t="s">
        <v>71</v>
      </c>
      <c r="EA8" s="34" t="s">
        <v>72</v>
      </c>
      <c r="EB8" s="34" t="s">
        <v>73</v>
      </c>
      <c r="EC8" s="34" t="s">
        <v>74</v>
      </c>
      <c r="ED8" s="34" t="s">
        <v>75</v>
      </c>
      <c r="EE8" s="34" t="s">
        <v>192</v>
      </c>
      <c r="EF8" s="34" t="s">
        <v>65</v>
      </c>
      <c r="EG8" s="34" t="s">
        <v>66</v>
      </c>
      <c r="EH8" s="34" t="s">
        <v>67</v>
      </c>
      <c r="EI8" s="34" t="s">
        <v>68</v>
      </c>
      <c r="EJ8" s="34" t="s">
        <v>69</v>
      </c>
      <c r="EK8" s="34" t="s">
        <v>70</v>
      </c>
      <c r="EL8" s="34" t="s">
        <v>71</v>
      </c>
      <c r="EM8" s="34" t="s">
        <v>72</v>
      </c>
      <c r="EN8" s="34" t="s">
        <v>73</v>
      </c>
      <c r="EO8" s="34" t="s">
        <v>74</v>
      </c>
      <c r="EP8" s="34" t="s">
        <v>75</v>
      </c>
      <c r="EQ8" s="34" t="s">
        <v>196</v>
      </c>
      <c r="ER8" s="34" t="s">
        <v>65</v>
      </c>
      <c r="ES8" s="34" t="s">
        <v>66</v>
      </c>
      <c r="ET8" s="34" t="s">
        <v>67</v>
      </c>
      <c r="EU8" s="34" t="s">
        <v>68</v>
      </c>
      <c r="EV8" s="34" t="s">
        <v>69</v>
      </c>
      <c r="EW8" s="34" t="s">
        <v>70</v>
      </c>
      <c r="EX8" s="34" t="s">
        <v>71</v>
      </c>
      <c r="EY8" s="34" t="s">
        <v>72</v>
      </c>
      <c r="EZ8" s="34" t="s">
        <v>73</v>
      </c>
      <c r="FA8" s="34" t="s">
        <v>74</v>
      </c>
      <c r="FB8" s="34" t="s">
        <v>75</v>
      </c>
      <c r="FC8" s="34" t="s">
        <v>210</v>
      </c>
      <c r="FD8" s="34" t="s">
        <v>65</v>
      </c>
      <c r="FE8" s="34" t="s">
        <v>66</v>
      </c>
      <c r="FF8" s="34" t="s">
        <v>67</v>
      </c>
      <c r="FG8" s="34" t="s">
        <v>68</v>
      </c>
      <c r="FH8" s="34" t="s">
        <v>69</v>
      </c>
      <c r="FI8" s="34" t="s">
        <v>70</v>
      </c>
      <c r="FJ8" s="34" t="s">
        <v>71</v>
      </c>
      <c r="FK8" s="34" t="s">
        <v>72</v>
      </c>
      <c r="FL8" s="34" t="s">
        <v>73</v>
      </c>
      <c r="FM8" s="34" t="s">
        <v>74</v>
      </c>
      <c r="FN8" s="34" t="s">
        <v>75</v>
      </c>
      <c r="FO8" s="34" t="s">
        <v>218</v>
      </c>
      <c r="FP8" s="34" t="s">
        <v>65</v>
      </c>
      <c r="FQ8" s="34" t="s">
        <v>66</v>
      </c>
      <c r="FR8" s="34" t="s">
        <v>67</v>
      </c>
      <c r="FS8" s="34" t="s">
        <v>68</v>
      </c>
      <c r="FT8" s="34" t="s">
        <v>69</v>
      </c>
      <c r="FU8" s="34" t="s">
        <v>70</v>
      </c>
      <c r="FV8" s="34" t="s">
        <v>71</v>
      </c>
      <c r="FW8" s="34" t="s">
        <v>72</v>
      </c>
      <c r="FX8" s="34" t="s">
        <v>73</v>
      </c>
      <c r="FY8" s="34" t="s">
        <v>74</v>
      </c>
      <c r="FZ8" s="34" t="s">
        <v>75</v>
      </c>
      <c r="GA8" s="34" t="s">
        <v>247</v>
      </c>
      <c r="GB8" s="34" t="s">
        <v>65</v>
      </c>
      <c r="GC8" s="34" t="s">
        <v>66</v>
      </c>
      <c r="GD8" s="34" t="s">
        <v>67</v>
      </c>
      <c r="GE8" s="34" t="s">
        <v>68</v>
      </c>
      <c r="GF8" s="34" t="s">
        <v>69</v>
      </c>
      <c r="GG8" s="34" t="s">
        <v>70</v>
      </c>
    </row>
    <row r="9" spans="2:189" x14ac:dyDescent="0.2">
      <c r="B9" s="35" t="s">
        <v>76</v>
      </c>
      <c r="C9" s="36">
        <v>29.22</v>
      </c>
      <c r="D9" s="36">
        <v>29.04</v>
      </c>
      <c r="E9" s="36">
        <v>27.18</v>
      </c>
      <c r="F9" s="36">
        <v>24.74</v>
      </c>
      <c r="G9" s="36">
        <v>25.75</v>
      </c>
      <c r="H9" s="36">
        <v>26.44</v>
      </c>
      <c r="I9" s="36">
        <v>28.42</v>
      </c>
      <c r="J9" s="36">
        <v>30.56</v>
      </c>
      <c r="K9" s="37">
        <v>30.77</v>
      </c>
      <c r="L9" s="37">
        <v>30.4</v>
      </c>
      <c r="M9" s="37">
        <v>30.16</v>
      </c>
      <c r="N9" s="37">
        <v>29.77</v>
      </c>
      <c r="O9" s="37">
        <v>30.84</v>
      </c>
      <c r="P9" s="37">
        <v>30.26</v>
      </c>
      <c r="Q9" s="37">
        <v>28.46</v>
      </c>
      <c r="R9" s="37">
        <v>26.59</v>
      </c>
      <c r="S9" s="37">
        <v>26.18</v>
      </c>
      <c r="T9" s="37">
        <v>26.72</v>
      </c>
      <c r="U9" s="37">
        <v>28.19</v>
      </c>
      <c r="V9" s="37">
        <v>30.52</v>
      </c>
      <c r="W9" s="37">
        <v>32.65</v>
      </c>
      <c r="X9" s="37">
        <v>32.340000000000003</v>
      </c>
      <c r="Y9" s="37">
        <v>32.29</v>
      </c>
      <c r="Z9" s="37">
        <v>32.22</v>
      </c>
      <c r="AA9" s="37">
        <v>30.84</v>
      </c>
      <c r="AB9" s="37">
        <v>30.26</v>
      </c>
      <c r="AC9" s="37">
        <v>28.46</v>
      </c>
      <c r="AD9" s="37">
        <v>26.59</v>
      </c>
      <c r="AE9" s="37">
        <v>26.18</v>
      </c>
      <c r="AF9" s="37">
        <v>26.72</v>
      </c>
      <c r="AG9" s="37">
        <v>28.19</v>
      </c>
      <c r="AH9" s="37">
        <v>30.52</v>
      </c>
      <c r="AI9" s="37">
        <v>31.16</v>
      </c>
      <c r="AJ9" s="37">
        <v>31.04</v>
      </c>
      <c r="AK9" s="37">
        <v>31.24</v>
      </c>
      <c r="AL9" s="37">
        <v>31.04</v>
      </c>
      <c r="AM9" s="95">
        <v>30.45</v>
      </c>
      <c r="AN9" s="95">
        <v>28.97</v>
      </c>
      <c r="AO9" s="95">
        <v>28.37</v>
      </c>
      <c r="AP9" s="95">
        <v>26.32</v>
      </c>
      <c r="AQ9" s="95">
        <v>26.32</v>
      </c>
      <c r="AR9" s="95">
        <v>27.2</v>
      </c>
      <c r="AS9" s="95">
        <v>30.85</v>
      </c>
      <c r="AT9" s="95">
        <v>32.47</v>
      </c>
      <c r="AU9" s="95">
        <v>33.659999999999997</v>
      </c>
      <c r="AV9" s="95">
        <v>37.79</v>
      </c>
      <c r="AW9" s="95">
        <v>37.950000000000003</v>
      </c>
      <c r="AX9" s="95">
        <v>36.270000000000003</v>
      </c>
      <c r="AY9" s="95">
        <v>40.94</v>
      </c>
      <c r="AZ9" s="95">
        <v>40.229999999999997</v>
      </c>
      <c r="BA9" s="95">
        <v>38.54</v>
      </c>
      <c r="BB9" s="95">
        <v>33.590000000000003</v>
      </c>
      <c r="BC9" s="95">
        <v>33.479999999999997</v>
      </c>
      <c r="BD9" s="95">
        <v>34.31</v>
      </c>
      <c r="BE9" s="95">
        <v>35.86</v>
      </c>
      <c r="BF9" s="95">
        <v>37.69</v>
      </c>
      <c r="BG9" s="95">
        <v>38.78</v>
      </c>
      <c r="BH9" s="95">
        <v>34.39</v>
      </c>
      <c r="BI9" s="95">
        <v>34.21</v>
      </c>
      <c r="BJ9" s="95">
        <v>33.619999999999997</v>
      </c>
      <c r="BK9" s="95">
        <v>32.5</v>
      </c>
      <c r="BL9" s="95">
        <v>34.869999999999997</v>
      </c>
      <c r="BM9" s="95">
        <v>32.03</v>
      </c>
      <c r="BN9" s="95">
        <v>24.27</v>
      </c>
      <c r="BO9" s="95">
        <v>26.89</v>
      </c>
      <c r="BP9" s="95">
        <v>27.02</v>
      </c>
      <c r="BQ9" s="95">
        <v>28.79</v>
      </c>
      <c r="BR9" s="95">
        <v>29.95</v>
      </c>
      <c r="BS9" s="95">
        <v>31.01</v>
      </c>
      <c r="BT9" s="95">
        <v>29.3</v>
      </c>
      <c r="BU9" s="95">
        <v>28.68</v>
      </c>
      <c r="BV9" s="95">
        <v>28.9</v>
      </c>
      <c r="BW9" s="95">
        <v>30.99</v>
      </c>
      <c r="BX9" s="95">
        <v>29.89</v>
      </c>
      <c r="BY9" s="95">
        <v>28.4</v>
      </c>
      <c r="BZ9" s="95">
        <v>27.67</v>
      </c>
      <c r="CA9" s="95">
        <v>27.85</v>
      </c>
      <c r="CB9" s="95">
        <v>29.66</v>
      </c>
      <c r="CC9" s="95">
        <v>31.25</v>
      </c>
      <c r="CD9" s="95">
        <v>33.96</v>
      </c>
      <c r="CE9" s="95">
        <v>34.299999999999997</v>
      </c>
      <c r="CF9" s="95">
        <v>32.39</v>
      </c>
      <c r="CG9" s="95">
        <v>32.47</v>
      </c>
      <c r="CH9" s="95">
        <v>32.11</v>
      </c>
      <c r="CI9" s="95">
        <v>33.049999999999997</v>
      </c>
      <c r="CJ9" s="95">
        <v>32.979999999999997</v>
      </c>
      <c r="CK9" s="95">
        <v>31.95</v>
      </c>
      <c r="CL9" s="95">
        <v>30.35</v>
      </c>
      <c r="CM9" s="95">
        <v>30.64</v>
      </c>
      <c r="CN9" s="95">
        <v>33.58</v>
      </c>
      <c r="CO9" s="95">
        <v>35.46</v>
      </c>
      <c r="CP9" s="95">
        <v>35.61</v>
      </c>
      <c r="CQ9" s="95">
        <v>36.44</v>
      </c>
      <c r="CR9" s="95">
        <v>34.58</v>
      </c>
      <c r="CS9" s="95">
        <v>33.130000000000003</v>
      </c>
      <c r="CT9" s="95">
        <v>32.21</v>
      </c>
      <c r="CU9" s="95">
        <v>34.159999999999997</v>
      </c>
      <c r="CV9" s="95">
        <v>34.49</v>
      </c>
      <c r="CW9" s="95">
        <v>32.74</v>
      </c>
      <c r="CX9" s="95">
        <v>29.9</v>
      </c>
      <c r="CY9" s="95">
        <v>29.7</v>
      </c>
      <c r="CZ9" s="95">
        <v>32.18</v>
      </c>
      <c r="DA9" s="95">
        <v>32.67</v>
      </c>
      <c r="DB9" s="95">
        <v>32.11</v>
      </c>
      <c r="DC9" s="95">
        <v>32.28</v>
      </c>
      <c r="DD9" s="95">
        <v>31.22</v>
      </c>
      <c r="DE9" s="95">
        <v>31.35</v>
      </c>
      <c r="DF9" s="95">
        <v>30.59</v>
      </c>
      <c r="DG9" s="95">
        <v>32.61</v>
      </c>
      <c r="DH9" s="95">
        <v>32.880000000000003</v>
      </c>
      <c r="DI9" s="95">
        <v>30.9</v>
      </c>
      <c r="DJ9" s="95">
        <v>32</v>
      </c>
      <c r="DK9" s="95">
        <v>32.299999999999997</v>
      </c>
      <c r="DL9" s="95">
        <v>34.74</v>
      </c>
      <c r="DM9" s="95">
        <v>36.090000000000003</v>
      </c>
      <c r="DN9" s="95">
        <v>36.44</v>
      </c>
      <c r="DO9" s="95">
        <v>37.22</v>
      </c>
      <c r="DP9" s="95">
        <v>36.69</v>
      </c>
      <c r="DQ9" s="95">
        <v>35.83</v>
      </c>
      <c r="DR9" s="95">
        <v>37.869999999999997</v>
      </c>
      <c r="DS9" s="95">
        <v>38.53</v>
      </c>
      <c r="DT9" s="95">
        <v>38.24</v>
      </c>
      <c r="DU9" s="95">
        <v>36.44</v>
      </c>
      <c r="DV9" s="95">
        <v>33.83</v>
      </c>
      <c r="DW9" s="95">
        <v>33.61</v>
      </c>
      <c r="DX9" s="95">
        <v>35.909999999999997</v>
      </c>
      <c r="DY9" s="95">
        <v>37.229999999999997</v>
      </c>
      <c r="DZ9" s="95">
        <v>38.26</v>
      </c>
      <c r="EA9" s="95">
        <v>38.47</v>
      </c>
      <c r="EB9" s="95">
        <v>36.25</v>
      </c>
      <c r="EC9" s="95">
        <v>34.93</v>
      </c>
      <c r="ED9" s="95">
        <v>33.21</v>
      </c>
      <c r="EE9" s="95">
        <v>33.200000000000003</v>
      </c>
      <c r="EF9" s="95">
        <v>31.52</v>
      </c>
      <c r="EG9" s="95">
        <v>30.33</v>
      </c>
      <c r="EH9" s="95">
        <v>29.93</v>
      </c>
      <c r="EI9" s="95">
        <v>29.64</v>
      </c>
      <c r="EJ9" s="95">
        <v>30.11</v>
      </c>
      <c r="EK9" s="95">
        <v>30.94</v>
      </c>
      <c r="EL9" s="95">
        <v>32.46</v>
      </c>
      <c r="EM9" s="95">
        <v>32.229999999999997</v>
      </c>
      <c r="EN9" s="95">
        <v>31.52</v>
      </c>
      <c r="EO9" s="95">
        <v>31.1</v>
      </c>
      <c r="EP9" s="95">
        <v>30.16</v>
      </c>
      <c r="EQ9" s="95">
        <v>29.07</v>
      </c>
      <c r="ER9" s="95">
        <v>28.89</v>
      </c>
      <c r="ES9" s="95">
        <v>27.96</v>
      </c>
      <c r="ET9" s="95">
        <v>28.43</v>
      </c>
      <c r="EU9" s="95">
        <v>28.78</v>
      </c>
      <c r="EV9" s="95">
        <v>28.65</v>
      </c>
      <c r="EW9" s="95">
        <v>28.4</v>
      </c>
      <c r="EX9" s="95">
        <v>29.42</v>
      </c>
      <c r="EY9" s="95">
        <v>30.2</v>
      </c>
      <c r="EZ9" s="95">
        <v>31.59</v>
      </c>
      <c r="FA9" s="95">
        <v>32.340000000000003</v>
      </c>
      <c r="FB9" s="95">
        <v>32.72</v>
      </c>
      <c r="FC9" s="95">
        <v>34.229999999999997</v>
      </c>
      <c r="FD9" s="95">
        <v>33.26</v>
      </c>
      <c r="FE9" s="95">
        <v>30.49</v>
      </c>
      <c r="FF9" s="95">
        <v>33.61</v>
      </c>
      <c r="FG9" s="95">
        <v>32.43</v>
      </c>
      <c r="FH9" s="95">
        <v>32.32</v>
      </c>
      <c r="FI9" s="95">
        <v>34.04</v>
      </c>
      <c r="FJ9" s="95">
        <v>34.979999999999997</v>
      </c>
      <c r="FK9" s="95">
        <v>36.6</v>
      </c>
      <c r="FL9" s="95">
        <v>36.17</v>
      </c>
      <c r="FM9" s="95">
        <v>36.4</v>
      </c>
      <c r="FN9" s="95">
        <v>36.01</v>
      </c>
      <c r="FO9" s="95">
        <v>35.270000000000003</v>
      </c>
      <c r="FP9" s="95">
        <v>35.04</v>
      </c>
      <c r="FQ9" s="95">
        <v>33.85</v>
      </c>
      <c r="FR9" s="95">
        <v>32.33</v>
      </c>
      <c r="FS9" s="95">
        <v>32.43</v>
      </c>
      <c r="FT9" s="95">
        <v>33.56</v>
      </c>
      <c r="FU9" s="95">
        <v>33.700000000000003</v>
      </c>
      <c r="FV9" s="95">
        <v>35.76</v>
      </c>
      <c r="FW9" s="95">
        <v>35.979999999999997</v>
      </c>
      <c r="FX9" s="95">
        <v>36.71</v>
      </c>
      <c r="FY9" s="95">
        <v>36.729999999999997</v>
      </c>
      <c r="FZ9" s="95">
        <v>36</v>
      </c>
      <c r="GA9" s="95">
        <v>35.979999999999997</v>
      </c>
      <c r="GB9" s="95">
        <v>35.909999999999997</v>
      </c>
      <c r="GC9" s="95">
        <v>33.54</v>
      </c>
      <c r="GD9" s="95">
        <v>35.659999999999997</v>
      </c>
      <c r="GE9" s="95">
        <v>34.840000000000003</v>
      </c>
      <c r="GF9" s="95">
        <v>32.520000000000003</v>
      </c>
      <c r="GG9" s="95"/>
    </row>
    <row r="10" spans="2:189" x14ac:dyDescent="0.2">
      <c r="B10" s="35" t="s">
        <v>77</v>
      </c>
      <c r="C10" s="36">
        <v>28.64</v>
      </c>
      <c r="D10" s="36">
        <v>28.12</v>
      </c>
      <c r="E10" s="36">
        <v>27.71</v>
      </c>
      <c r="F10" s="36">
        <v>27.65</v>
      </c>
      <c r="G10" s="36">
        <v>27.99</v>
      </c>
      <c r="H10" s="36">
        <v>27.78</v>
      </c>
      <c r="I10" s="36">
        <v>27.87</v>
      </c>
      <c r="J10" s="36">
        <v>28.44</v>
      </c>
      <c r="K10" s="37">
        <v>29.69</v>
      </c>
      <c r="L10" s="37">
        <v>30.99</v>
      </c>
      <c r="M10" s="37">
        <v>31.5</v>
      </c>
      <c r="N10" s="37">
        <v>30.52</v>
      </c>
      <c r="O10" s="37">
        <v>27.25</v>
      </c>
      <c r="P10" s="37">
        <v>26.75</v>
      </c>
      <c r="Q10" s="37">
        <v>26.45</v>
      </c>
      <c r="R10" s="37">
        <v>26.3</v>
      </c>
      <c r="S10" s="37">
        <v>26.15</v>
      </c>
      <c r="T10" s="37">
        <v>26.32</v>
      </c>
      <c r="U10" s="37">
        <v>26.35</v>
      </c>
      <c r="V10" s="37">
        <v>26.7</v>
      </c>
      <c r="W10" s="37">
        <v>28.77</v>
      </c>
      <c r="X10" s="37">
        <v>29.69</v>
      </c>
      <c r="Y10" s="37">
        <v>30.19</v>
      </c>
      <c r="Z10" s="37">
        <v>29.51</v>
      </c>
      <c r="AA10" s="37">
        <v>27.25</v>
      </c>
      <c r="AB10" s="37">
        <v>26.75</v>
      </c>
      <c r="AC10" s="37">
        <v>26.45</v>
      </c>
      <c r="AD10" s="37">
        <v>26.3</v>
      </c>
      <c r="AE10" s="37">
        <v>26.15</v>
      </c>
      <c r="AF10" s="37">
        <v>26.32</v>
      </c>
      <c r="AG10" s="37">
        <v>26.35</v>
      </c>
      <c r="AH10" s="37">
        <v>26.7</v>
      </c>
      <c r="AI10" s="37">
        <v>27.45</v>
      </c>
      <c r="AJ10" s="37">
        <v>27.87</v>
      </c>
      <c r="AK10" s="37">
        <v>28</v>
      </c>
      <c r="AL10" s="37">
        <v>27.75</v>
      </c>
      <c r="AM10" s="95">
        <v>27.05</v>
      </c>
      <c r="AN10" s="95">
        <v>27.15</v>
      </c>
      <c r="AO10" s="95">
        <v>27.15</v>
      </c>
      <c r="AP10" s="95">
        <v>27.4</v>
      </c>
      <c r="AQ10" s="95">
        <v>27.5</v>
      </c>
      <c r="AR10" s="95">
        <v>29.1</v>
      </c>
      <c r="AS10" s="95">
        <v>31.85</v>
      </c>
      <c r="AT10" s="95">
        <v>35</v>
      </c>
      <c r="AU10" s="95">
        <v>37</v>
      </c>
      <c r="AV10" s="95">
        <v>40.5</v>
      </c>
      <c r="AW10" s="95">
        <v>41</v>
      </c>
      <c r="AX10" s="95">
        <v>40.799999999999997</v>
      </c>
      <c r="AY10" s="95">
        <v>38.5</v>
      </c>
      <c r="AZ10" s="95">
        <v>37</v>
      </c>
      <c r="BA10" s="95">
        <v>35.299999999999997</v>
      </c>
      <c r="BB10" s="95">
        <v>34</v>
      </c>
      <c r="BC10" s="95">
        <v>34</v>
      </c>
      <c r="BD10" s="95">
        <v>32.799999999999997</v>
      </c>
      <c r="BE10" s="95">
        <v>33.6</v>
      </c>
      <c r="BF10" s="95">
        <v>34.1</v>
      </c>
      <c r="BG10" s="95">
        <v>33.4</v>
      </c>
      <c r="BH10" s="95">
        <v>31.8</v>
      </c>
      <c r="BI10" s="95">
        <v>29.8</v>
      </c>
      <c r="BJ10" s="95">
        <v>27.8</v>
      </c>
      <c r="BK10" s="95">
        <v>26</v>
      </c>
      <c r="BL10" s="95">
        <v>25.2</v>
      </c>
      <c r="BM10" s="95">
        <v>24</v>
      </c>
      <c r="BN10" s="95">
        <v>23</v>
      </c>
      <c r="BO10" s="95">
        <v>22.4</v>
      </c>
      <c r="BP10" s="95">
        <v>22</v>
      </c>
      <c r="BQ10" s="95">
        <v>22</v>
      </c>
      <c r="BR10" s="95">
        <v>22.18</v>
      </c>
      <c r="BS10" s="95">
        <v>22.07</v>
      </c>
      <c r="BT10" s="95">
        <v>23.1</v>
      </c>
      <c r="BU10" s="95">
        <v>25.5</v>
      </c>
      <c r="BV10" s="95">
        <v>26</v>
      </c>
      <c r="BW10" s="95">
        <v>28.4</v>
      </c>
      <c r="BX10" s="95">
        <v>28.14</v>
      </c>
      <c r="BY10" s="95">
        <v>27.95</v>
      </c>
      <c r="BZ10" s="95">
        <v>28.37</v>
      </c>
      <c r="CA10" s="95">
        <v>29.41</v>
      </c>
      <c r="CB10" s="95">
        <v>30.07</v>
      </c>
      <c r="CC10" s="95">
        <v>30.59</v>
      </c>
      <c r="CD10" s="95">
        <v>31.83</v>
      </c>
      <c r="CE10" s="95">
        <v>33.4</v>
      </c>
      <c r="CF10" s="95">
        <v>34.409999999999997</v>
      </c>
      <c r="CG10" s="95">
        <v>34.65</v>
      </c>
      <c r="CH10" s="95">
        <v>34.42</v>
      </c>
      <c r="CI10" s="95">
        <v>33.119999999999997</v>
      </c>
      <c r="CJ10" s="95">
        <v>33.200000000000003</v>
      </c>
      <c r="CK10" s="95">
        <v>34.06</v>
      </c>
      <c r="CL10" s="95">
        <v>34.18</v>
      </c>
      <c r="CM10" s="95">
        <v>34.44</v>
      </c>
      <c r="CN10" s="95">
        <v>34.39</v>
      </c>
      <c r="CO10" s="95">
        <v>34.53</v>
      </c>
      <c r="CP10" s="95">
        <v>34.729999999999997</v>
      </c>
      <c r="CQ10" s="95">
        <v>35.479999999999997</v>
      </c>
      <c r="CR10" s="95">
        <v>36.42</v>
      </c>
      <c r="CS10" s="95">
        <v>36.9</v>
      </c>
      <c r="CT10" s="95">
        <v>35.71</v>
      </c>
      <c r="CU10" s="95">
        <v>33.75</v>
      </c>
      <c r="CV10" s="95">
        <v>33.4</v>
      </c>
      <c r="CW10" s="95">
        <v>32.700000000000003</v>
      </c>
      <c r="CX10" s="95">
        <v>31.95</v>
      </c>
      <c r="CY10" s="95">
        <v>30.85</v>
      </c>
      <c r="CZ10" s="95">
        <v>29.15</v>
      </c>
      <c r="DA10" s="95">
        <v>29.04</v>
      </c>
      <c r="DB10" s="95">
        <v>29.13</v>
      </c>
      <c r="DC10" s="95">
        <v>30.84</v>
      </c>
      <c r="DD10" s="95">
        <v>33.6</v>
      </c>
      <c r="DE10" s="95">
        <v>34.97</v>
      </c>
      <c r="DF10" s="95">
        <v>35.020000000000003</v>
      </c>
      <c r="DG10" s="95">
        <v>34.770000000000003</v>
      </c>
      <c r="DH10" s="95">
        <v>34.58</v>
      </c>
      <c r="DI10" s="95">
        <v>34.68</v>
      </c>
      <c r="DJ10" s="95">
        <v>34.65</v>
      </c>
      <c r="DK10" s="95">
        <v>32.99</v>
      </c>
      <c r="DL10" s="95">
        <v>36.1</v>
      </c>
      <c r="DM10" s="95">
        <v>37.56</v>
      </c>
      <c r="DN10" s="95">
        <v>37.700000000000003</v>
      </c>
      <c r="DO10" s="95">
        <v>40</v>
      </c>
      <c r="DP10" s="95">
        <v>41.74</v>
      </c>
      <c r="DQ10" s="95">
        <v>42.46</v>
      </c>
      <c r="DR10" s="95">
        <v>42.24</v>
      </c>
      <c r="DS10" s="95">
        <v>41.26</v>
      </c>
      <c r="DT10" s="95">
        <v>40.94</v>
      </c>
      <c r="DU10" s="95">
        <v>40.549999999999997</v>
      </c>
      <c r="DV10" s="95">
        <v>39.72</v>
      </c>
      <c r="DW10" s="95">
        <v>38.869999999999997</v>
      </c>
      <c r="DX10" s="95">
        <v>37.97</v>
      </c>
      <c r="DY10" s="95">
        <v>37.18</v>
      </c>
      <c r="DZ10" s="95">
        <v>37.090000000000003</v>
      </c>
      <c r="EA10" s="95">
        <v>36.44</v>
      </c>
      <c r="EB10" s="95">
        <v>35.14</v>
      </c>
      <c r="EC10" s="95">
        <v>33.99</v>
      </c>
      <c r="ED10" s="95">
        <v>32.479999999999997</v>
      </c>
      <c r="EE10" s="95">
        <v>31.52</v>
      </c>
      <c r="EF10" s="95">
        <v>31.52</v>
      </c>
      <c r="EG10" s="95">
        <v>30.79</v>
      </c>
      <c r="EH10" s="95">
        <v>30.85</v>
      </c>
      <c r="EI10" s="95">
        <v>29.83</v>
      </c>
      <c r="EJ10" s="95">
        <v>28.83</v>
      </c>
      <c r="EK10" s="95">
        <v>27.94</v>
      </c>
      <c r="EL10" s="95">
        <v>27.78</v>
      </c>
      <c r="EM10" s="95">
        <v>28.38</v>
      </c>
      <c r="EN10" s="95">
        <v>29.5</v>
      </c>
      <c r="EO10" s="95">
        <v>29.77</v>
      </c>
      <c r="EP10" s="95">
        <v>29.74</v>
      </c>
      <c r="EQ10" s="95">
        <v>28.87</v>
      </c>
      <c r="ER10" s="95">
        <v>28.13</v>
      </c>
      <c r="ES10" s="95">
        <v>27.31</v>
      </c>
      <c r="ET10" s="95">
        <v>25.74</v>
      </c>
      <c r="EU10" s="95">
        <v>23.96</v>
      </c>
      <c r="EV10" s="95">
        <v>23.22</v>
      </c>
      <c r="EW10" s="95">
        <v>23.42</v>
      </c>
      <c r="EX10" s="95">
        <v>24.3</v>
      </c>
      <c r="EY10" s="95">
        <v>26.37</v>
      </c>
      <c r="EZ10" s="95">
        <v>30.42</v>
      </c>
      <c r="FA10" s="95">
        <v>33.14</v>
      </c>
      <c r="FB10" s="95">
        <v>33.67</v>
      </c>
      <c r="FC10" s="95">
        <v>34.130000000000003</v>
      </c>
      <c r="FD10" s="95">
        <v>33.97</v>
      </c>
      <c r="FE10" s="95">
        <v>33.56</v>
      </c>
      <c r="FF10" s="95">
        <v>33.49</v>
      </c>
      <c r="FG10" s="95">
        <v>33.83</v>
      </c>
      <c r="FH10" s="95">
        <v>34.380000000000003</v>
      </c>
      <c r="FI10" s="95">
        <v>35.89</v>
      </c>
      <c r="FJ10" s="95">
        <v>37.44</v>
      </c>
      <c r="FK10" s="95">
        <v>39.39</v>
      </c>
      <c r="FL10" s="95">
        <v>40.340000000000003</v>
      </c>
      <c r="FM10" s="95">
        <v>40.520000000000003</v>
      </c>
      <c r="FN10" s="95">
        <v>39.96</v>
      </c>
      <c r="FO10" s="95">
        <v>36.76</v>
      </c>
      <c r="FP10" s="95">
        <v>34.880000000000003</v>
      </c>
      <c r="FQ10" s="95">
        <v>34.21</v>
      </c>
      <c r="FR10" s="95">
        <v>32.99</v>
      </c>
      <c r="FS10" s="95">
        <v>32.380000000000003</v>
      </c>
      <c r="FT10" s="95">
        <v>32.56</v>
      </c>
      <c r="FU10" s="95">
        <v>33.19</v>
      </c>
      <c r="FV10" s="95">
        <v>33.83</v>
      </c>
      <c r="FW10" s="95">
        <v>35.43</v>
      </c>
      <c r="FX10" s="95">
        <v>36.630000000000003</v>
      </c>
      <c r="FY10" s="95">
        <v>37.159999999999997</v>
      </c>
      <c r="FZ10" s="95">
        <v>36.47</v>
      </c>
      <c r="GA10" s="95">
        <v>35.47</v>
      </c>
      <c r="GB10" s="95">
        <v>36.22</v>
      </c>
      <c r="GC10" s="95">
        <v>34.979999999999997</v>
      </c>
      <c r="GD10" s="95">
        <v>34.49</v>
      </c>
      <c r="GE10" s="95">
        <v>33.97</v>
      </c>
      <c r="GF10" s="95">
        <v>33.46</v>
      </c>
      <c r="GG10" s="95"/>
    </row>
    <row r="11" spans="2:189" x14ac:dyDescent="0.2">
      <c r="B11" s="35" t="s">
        <v>78</v>
      </c>
      <c r="C11" s="36"/>
      <c r="D11" s="36"/>
      <c r="E11" s="36"/>
      <c r="F11" s="36"/>
      <c r="G11" s="36">
        <v>16.899999999999999</v>
      </c>
      <c r="H11" s="36">
        <v>20.7</v>
      </c>
      <c r="I11" s="36">
        <v>22</v>
      </c>
      <c r="J11" s="36">
        <v>22.23</v>
      </c>
      <c r="K11" s="37">
        <v>22.8</v>
      </c>
      <c r="L11" s="37">
        <v>23.4</v>
      </c>
      <c r="M11" s="37">
        <v>24.7</v>
      </c>
      <c r="N11" s="37">
        <v>25.5</v>
      </c>
      <c r="O11" s="37">
        <v>26.62</v>
      </c>
      <c r="P11" s="37">
        <v>26.41</v>
      </c>
      <c r="Q11" s="37">
        <v>25.8</v>
      </c>
      <c r="R11" s="37">
        <v>25.19</v>
      </c>
      <c r="S11" s="37">
        <v>24.91</v>
      </c>
      <c r="T11" s="37">
        <v>23.95</v>
      </c>
      <c r="U11" s="37">
        <v>23.97</v>
      </c>
      <c r="V11" s="37">
        <v>24.59</v>
      </c>
      <c r="W11" s="37">
        <v>24.97</v>
      </c>
      <c r="X11" s="37">
        <v>25.28</v>
      </c>
      <c r="Y11" s="37">
        <v>25.4</v>
      </c>
      <c r="Z11" s="37">
        <v>26.91</v>
      </c>
      <c r="AA11" s="37">
        <v>26.62</v>
      </c>
      <c r="AB11" s="37">
        <v>26.41</v>
      </c>
      <c r="AC11" s="37">
        <v>25.8</v>
      </c>
      <c r="AD11" s="37">
        <v>25.19</v>
      </c>
      <c r="AE11" s="37">
        <v>24.91</v>
      </c>
      <c r="AF11" s="37">
        <v>23.95</v>
      </c>
      <c r="AG11" s="37">
        <v>23.97</v>
      </c>
      <c r="AH11" s="37">
        <v>24.59</v>
      </c>
      <c r="AI11" s="37">
        <v>24.61</v>
      </c>
      <c r="AJ11" s="37">
        <v>25.5</v>
      </c>
      <c r="AK11" s="37">
        <v>26.68</v>
      </c>
      <c r="AL11" s="37">
        <v>26.82</v>
      </c>
      <c r="AM11" s="95">
        <v>26.49</v>
      </c>
      <c r="AN11" s="95">
        <v>26.52</v>
      </c>
      <c r="AO11" s="95">
        <v>26.62</v>
      </c>
      <c r="AP11" s="95">
        <v>26.94</v>
      </c>
      <c r="AQ11" s="95">
        <v>27.26</v>
      </c>
      <c r="AR11" s="95">
        <v>27.02</v>
      </c>
      <c r="AS11" s="95">
        <v>28.09</v>
      </c>
      <c r="AT11" s="95">
        <v>28.84</v>
      </c>
      <c r="AU11" s="95">
        <v>30.9</v>
      </c>
      <c r="AV11" s="95">
        <v>33.47</v>
      </c>
      <c r="AW11" s="95">
        <v>35.69</v>
      </c>
      <c r="AX11" s="95">
        <v>36.700000000000003</v>
      </c>
      <c r="AY11" s="95">
        <v>34.299999999999997</v>
      </c>
      <c r="AZ11" s="95">
        <v>33.799999999999997</v>
      </c>
      <c r="BA11" s="95">
        <v>33.22</v>
      </c>
      <c r="BB11" s="95">
        <v>32.43</v>
      </c>
      <c r="BC11" s="95">
        <v>31.46</v>
      </c>
      <c r="BD11" s="95">
        <v>30.73</v>
      </c>
      <c r="BE11" s="95">
        <v>31.14</v>
      </c>
      <c r="BF11" s="95">
        <v>30.32</v>
      </c>
      <c r="BG11" s="95">
        <v>29.46</v>
      </c>
      <c r="BH11" s="95">
        <v>27.16</v>
      </c>
      <c r="BI11" s="95">
        <v>25.78</v>
      </c>
      <c r="BJ11" s="95">
        <v>24.02</v>
      </c>
      <c r="BK11" s="95">
        <v>22.27</v>
      </c>
      <c r="BL11" s="95">
        <v>20.28</v>
      </c>
      <c r="BM11" s="95">
        <v>20.5</v>
      </c>
      <c r="BN11" s="95">
        <v>21.05</v>
      </c>
      <c r="BO11" s="95">
        <v>21</v>
      </c>
      <c r="BP11" s="95">
        <v>20.54</v>
      </c>
      <c r="BQ11" s="95">
        <v>21.33</v>
      </c>
      <c r="BR11" s="95">
        <v>22.45</v>
      </c>
      <c r="BS11" s="95">
        <v>22.73</v>
      </c>
      <c r="BT11" s="95">
        <v>23.18</v>
      </c>
      <c r="BU11" s="95">
        <v>25.23</v>
      </c>
      <c r="BV11" s="95">
        <v>25.73</v>
      </c>
      <c r="BW11" s="95">
        <v>26.02</v>
      </c>
      <c r="BX11" s="95">
        <v>26.6</v>
      </c>
      <c r="BY11" s="95">
        <v>26.92</v>
      </c>
      <c r="BZ11" s="95">
        <v>26.91</v>
      </c>
      <c r="CA11" s="95">
        <v>25.81</v>
      </c>
      <c r="CB11" s="95">
        <v>25.6</v>
      </c>
      <c r="CC11" s="95">
        <v>25.82</v>
      </c>
      <c r="CD11" s="95">
        <v>27.19</v>
      </c>
      <c r="CE11" s="95">
        <v>28.2</v>
      </c>
      <c r="CF11" s="95">
        <v>28.94</v>
      </c>
      <c r="CG11" s="95">
        <v>30.1</v>
      </c>
      <c r="CH11" s="95">
        <v>29.79</v>
      </c>
      <c r="CI11" s="95">
        <v>30.02</v>
      </c>
      <c r="CJ11" s="95">
        <v>30.26</v>
      </c>
      <c r="CK11" s="95">
        <v>30.28</v>
      </c>
      <c r="CL11" s="95">
        <v>30.24</v>
      </c>
      <c r="CM11" s="95">
        <v>30.24</v>
      </c>
      <c r="CN11" s="95">
        <v>29.9</v>
      </c>
      <c r="CO11" s="95">
        <v>30.08</v>
      </c>
      <c r="CP11" s="95">
        <v>29.13</v>
      </c>
      <c r="CQ11" s="95">
        <v>27.98</v>
      </c>
      <c r="CR11" s="95">
        <v>28.33</v>
      </c>
      <c r="CS11" s="95">
        <v>28.91</v>
      </c>
      <c r="CT11" s="95">
        <v>28.74</v>
      </c>
      <c r="CU11" s="95">
        <v>28.82</v>
      </c>
      <c r="CV11" s="95">
        <v>30.34</v>
      </c>
      <c r="CW11" s="95">
        <v>30.25</v>
      </c>
      <c r="CX11" s="95">
        <v>28.79</v>
      </c>
      <c r="CY11" s="95">
        <v>27.46</v>
      </c>
      <c r="CZ11" s="95">
        <v>26.84</v>
      </c>
      <c r="DA11" s="95">
        <v>27.34</v>
      </c>
      <c r="DB11" s="95">
        <v>28.19</v>
      </c>
      <c r="DC11" s="95">
        <v>28.13</v>
      </c>
      <c r="DD11" s="95">
        <v>28.95</v>
      </c>
      <c r="DE11" s="95">
        <v>29.73</v>
      </c>
      <c r="DF11" s="95">
        <v>30.1</v>
      </c>
      <c r="DG11" s="95">
        <v>29.75</v>
      </c>
      <c r="DH11" s="95">
        <v>29.63</v>
      </c>
      <c r="DI11" s="95">
        <v>30.02</v>
      </c>
      <c r="DJ11" s="95">
        <v>30.26</v>
      </c>
      <c r="DK11" s="95">
        <v>30.03</v>
      </c>
      <c r="DL11" s="95">
        <v>29.48</v>
      </c>
      <c r="DM11" s="95">
        <v>30.21</v>
      </c>
      <c r="DN11" s="95">
        <v>31.17</v>
      </c>
      <c r="DO11" s="95">
        <v>32.64</v>
      </c>
      <c r="DP11" s="95">
        <v>34.07</v>
      </c>
      <c r="DQ11" s="95">
        <v>36.549999999999997</v>
      </c>
      <c r="DR11" s="95">
        <v>37.17</v>
      </c>
      <c r="DS11" s="95">
        <v>35.799999999999997</v>
      </c>
      <c r="DT11" s="95">
        <v>35.6</v>
      </c>
      <c r="DU11" s="95">
        <v>35.159999999999997</v>
      </c>
      <c r="DV11" s="95">
        <v>33.83</v>
      </c>
      <c r="DW11" s="95">
        <v>32.94</v>
      </c>
      <c r="DX11" s="95">
        <v>32.43</v>
      </c>
      <c r="DY11" s="95">
        <v>32.04</v>
      </c>
      <c r="DZ11" s="95">
        <v>30.18</v>
      </c>
      <c r="EA11" s="95">
        <v>29.74</v>
      </c>
      <c r="EB11" s="95">
        <v>29.64</v>
      </c>
      <c r="EC11" s="95">
        <v>29.61</v>
      </c>
      <c r="ED11" s="95">
        <v>29.98</v>
      </c>
      <c r="EE11" s="95">
        <v>28.55</v>
      </c>
      <c r="EF11" s="95">
        <v>29.09</v>
      </c>
      <c r="EG11" s="95">
        <v>29.57</v>
      </c>
      <c r="EH11" s="95">
        <v>29.35</v>
      </c>
      <c r="EI11" s="95">
        <v>28.23</v>
      </c>
      <c r="EJ11" s="95">
        <v>26.98</v>
      </c>
      <c r="EK11" s="95">
        <v>26.96</v>
      </c>
      <c r="EL11" s="95">
        <v>26.54</v>
      </c>
      <c r="EM11" s="95">
        <v>26.56</v>
      </c>
      <c r="EN11" s="95">
        <v>27.31</v>
      </c>
      <c r="EO11" s="95">
        <v>27.41</v>
      </c>
      <c r="EP11" s="95">
        <v>27.39</v>
      </c>
      <c r="EQ11" s="95">
        <v>26.14</v>
      </c>
      <c r="ER11" s="95">
        <v>25.6</v>
      </c>
      <c r="ES11" s="95">
        <v>25.71</v>
      </c>
      <c r="ET11" s="95">
        <v>24.43</v>
      </c>
      <c r="EU11" s="95">
        <v>23.33</v>
      </c>
      <c r="EV11" s="95">
        <v>23.12</v>
      </c>
      <c r="EW11" s="95">
        <v>23.29</v>
      </c>
      <c r="EX11" s="95">
        <v>24.95</v>
      </c>
      <c r="EY11" s="95">
        <v>26.41</v>
      </c>
      <c r="EZ11" s="95">
        <v>28.3</v>
      </c>
      <c r="FA11" s="95">
        <v>29.62</v>
      </c>
      <c r="FB11" s="95">
        <v>30.67</v>
      </c>
      <c r="FC11" s="95">
        <v>30.21</v>
      </c>
      <c r="FD11" s="95">
        <v>30.57</v>
      </c>
      <c r="FE11" s="95">
        <v>30.52</v>
      </c>
      <c r="FF11" s="95">
        <v>30.66</v>
      </c>
      <c r="FG11" s="95">
        <v>30.95</v>
      </c>
      <c r="FH11" s="95">
        <v>31.25</v>
      </c>
      <c r="FI11" s="95">
        <v>31.64</v>
      </c>
      <c r="FJ11" s="95">
        <v>32.57</v>
      </c>
      <c r="FK11" s="95">
        <v>33.71</v>
      </c>
      <c r="FL11" s="95">
        <v>34.75</v>
      </c>
      <c r="FM11" s="95">
        <v>36.020000000000003</v>
      </c>
      <c r="FN11" s="95">
        <v>36.07</v>
      </c>
      <c r="FO11" s="95">
        <v>34.020000000000003</v>
      </c>
      <c r="FP11" s="95">
        <v>32.950000000000003</v>
      </c>
      <c r="FQ11" s="95">
        <v>32.409999999999997</v>
      </c>
      <c r="FR11" s="95">
        <v>31.96</v>
      </c>
      <c r="FS11" s="95">
        <v>30.69</v>
      </c>
      <c r="FT11" s="95">
        <v>30.4</v>
      </c>
      <c r="FU11" s="95">
        <v>30.42</v>
      </c>
      <c r="FV11" s="95">
        <v>30.72</v>
      </c>
      <c r="FW11" s="95">
        <v>31.6</v>
      </c>
      <c r="FX11" s="95">
        <v>32.57</v>
      </c>
      <c r="FY11" s="95">
        <v>32.85</v>
      </c>
      <c r="FZ11" s="95">
        <v>33.200000000000003</v>
      </c>
      <c r="GA11" s="95">
        <v>32.479999999999997</v>
      </c>
      <c r="GB11" s="95">
        <v>32.229999999999997</v>
      </c>
      <c r="GC11" s="95">
        <v>32.39</v>
      </c>
      <c r="GD11" s="95">
        <v>31.77</v>
      </c>
      <c r="GE11" s="95">
        <v>31.49</v>
      </c>
      <c r="GF11" s="95">
        <v>31.02</v>
      </c>
      <c r="GG11" s="95"/>
    </row>
    <row r="12" spans="2:189" x14ac:dyDescent="0.2">
      <c r="B12" s="38" t="s">
        <v>79</v>
      </c>
      <c r="C12" s="39">
        <v>22.51</v>
      </c>
      <c r="D12" s="39">
        <v>22.79</v>
      </c>
      <c r="E12" s="39">
        <v>22.97</v>
      </c>
      <c r="F12" s="39">
        <v>23.01</v>
      </c>
      <c r="G12" s="39">
        <v>22.26</v>
      </c>
      <c r="H12" s="39">
        <v>22.61</v>
      </c>
      <c r="I12" s="39">
        <v>22.68</v>
      </c>
      <c r="J12" s="39">
        <v>22.61</v>
      </c>
      <c r="K12" s="40">
        <v>22.87</v>
      </c>
      <c r="L12" s="40">
        <v>23.35</v>
      </c>
      <c r="M12" s="40">
        <v>23.88</v>
      </c>
      <c r="N12" s="40">
        <v>24.43</v>
      </c>
      <c r="O12" s="40">
        <v>25.11</v>
      </c>
      <c r="P12" s="40">
        <v>25.11</v>
      </c>
      <c r="Q12" s="40">
        <v>25.28</v>
      </c>
      <c r="R12" s="40">
        <v>24.53</v>
      </c>
      <c r="S12" s="40">
        <v>24.61</v>
      </c>
      <c r="T12" s="40">
        <v>24.29</v>
      </c>
      <c r="U12" s="40">
        <v>23.73</v>
      </c>
      <c r="V12" s="40">
        <v>24.18</v>
      </c>
      <c r="W12" s="40">
        <v>24.37</v>
      </c>
      <c r="X12" s="40">
        <v>24.04</v>
      </c>
      <c r="Y12" s="40">
        <v>24.45</v>
      </c>
      <c r="Z12" s="40">
        <v>25.15</v>
      </c>
      <c r="AA12" s="40">
        <v>25.11</v>
      </c>
      <c r="AB12" s="40">
        <v>25.11</v>
      </c>
      <c r="AC12" s="40">
        <v>25.28</v>
      </c>
      <c r="AD12" s="40">
        <v>24.53</v>
      </c>
      <c r="AE12" s="40">
        <v>24.61</v>
      </c>
      <c r="AF12" s="40">
        <v>24.29</v>
      </c>
      <c r="AG12" s="40">
        <v>23.73</v>
      </c>
      <c r="AH12" s="40">
        <v>24.18</v>
      </c>
      <c r="AI12" s="40">
        <v>24.74</v>
      </c>
      <c r="AJ12" s="40">
        <v>25.3</v>
      </c>
      <c r="AK12" s="40">
        <v>26.22</v>
      </c>
      <c r="AL12" s="40">
        <v>27.06</v>
      </c>
      <c r="AM12" s="96">
        <v>27.39</v>
      </c>
      <c r="AN12" s="96">
        <v>27.46</v>
      </c>
      <c r="AO12" s="96">
        <v>28.24</v>
      </c>
      <c r="AP12" s="96">
        <v>27.8</v>
      </c>
      <c r="AQ12" s="96">
        <v>27.57</v>
      </c>
      <c r="AR12" s="96">
        <v>27.2</v>
      </c>
      <c r="AS12" s="96">
        <v>27.75</v>
      </c>
      <c r="AT12" s="96">
        <v>27.82</v>
      </c>
      <c r="AU12" s="96">
        <v>28.85</v>
      </c>
      <c r="AV12" s="96">
        <v>30.9</v>
      </c>
      <c r="AW12" s="96">
        <v>32.68</v>
      </c>
      <c r="AX12" s="96">
        <v>33.729999999999997</v>
      </c>
      <c r="AY12" s="96">
        <v>35.22</v>
      </c>
      <c r="AZ12" s="96">
        <v>35.22</v>
      </c>
      <c r="BA12" s="96">
        <v>35.61</v>
      </c>
      <c r="BB12" s="96">
        <v>33.869999999999997</v>
      </c>
      <c r="BC12" s="96">
        <v>33.44</v>
      </c>
      <c r="BD12" s="96">
        <v>33.28</v>
      </c>
      <c r="BE12" s="96">
        <v>32.32</v>
      </c>
      <c r="BF12" s="96">
        <v>31.61</v>
      </c>
      <c r="BG12" s="96">
        <v>31.24</v>
      </c>
      <c r="BH12" s="96">
        <v>30.45</v>
      </c>
      <c r="BI12" s="96">
        <v>27.99</v>
      </c>
      <c r="BJ12" s="96">
        <v>27.3</v>
      </c>
      <c r="BK12" s="96">
        <v>24.39</v>
      </c>
      <c r="BL12" s="96">
        <v>21.39</v>
      </c>
      <c r="BM12" s="96">
        <v>18.7</v>
      </c>
      <c r="BN12" s="96">
        <v>17.68</v>
      </c>
      <c r="BO12" s="96">
        <v>17.670000000000002</v>
      </c>
      <c r="BP12" s="96">
        <v>18</v>
      </c>
      <c r="BQ12" s="96">
        <v>18.600000000000001</v>
      </c>
      <c r="BR12" s="96">
        <v>19.54</v>
      </c>
      <c r="BS12" s="96">
        <v>20.96</v>
      </c>
      <c r="BT12" s="96">
        <v>23.24</v>
      </c>
      <c r="BU12" s="96">
        <v>25.16</v>
      </c>
      <c r="BV12" s="96">
        <v>25.99</v>
      </c>
      <c r="BW12" s="96">
        <v>25.84</v>
      </c>
      <c r="BX12" s="96">
        <v>25.84</v>
      </c>
      <c r="BY12" s="96">
        <v>26.08</v>
      </c>
      <c r="BZ12" s="96">
        <v>26.03</v>
      </c>
      <c r="CA12" s="96">
        <v>26.09</v>
      </c>
      <c r="CB12" s="96">
        <v>26.35</v>
      </c>
      <c r="CC12" s="96">
        <v>26.59</v>
      </c>
      <c r="CD12" s="96">
        <v>26.96</v>
      </c>
      <c r="CE12" s="96">
        <v>27.93</v>
      </c>
      <c r="CF12" s="96">
        <v>29.27</v>
      </c>
      <c r="CG12" s="96">
        <v>29.93</v>
      </c>
      <c r="CH12" s="96">
        <v>30.57</v>
      </c>
      <c r="CI12" s="96">
        <v>30.86</v>
      </c>
      <c r="CJ12" s="96">
        <v>31.21</v>
      </c>
      <c r="CK12" s="96">
        <v>31.21</v>
      </c>
      <c r="CL12" s="96">
        <v>31.79</v>
      </c>
      <c r="CM12" s="96">
        <v>31.64</v>
      </c>
      <c r="CN12" s="96">
        <v>31.61</v>
      </c>
      <c r="CO12" s="96">
        <v>31.39</v>
      </c>
      <c r="CP12" s="96">
        <v>31.58</v>
      </c>
      <c r="CQ12" s="96">
        <v>31.65</v>
      </c>
      <c r="CR12" s="96">
        <v>32.01</v>
      </c>
      <c r="CS12" s="96">
        <v>32.31</v>
      </c>
      <c r="CT12" s="96">
        <v>32.21</v>
      </c>
      <c r="CU12" s="96">
        <v>31.72</v>
      </c>
      <c r="CV12" s="96">
        <v>31.63</v>
      </c>
      <c r="CW12" s="96">
        <v>30.84</v>
      </c>
      <c r="CX12" s="96">
        <v>29.75</v>
      </c>
      <c r="CY12" s="96">
        <v>30.52</v>
      </c>
      <c r="CZ12" s="96">
        <v>27.69</v>
      </c>
      <c r="DA12" s="96">
        <v>27.18</v>
      </c>
      <c r="DB12" s="96">
        <v>27.24</v>
      </c>
      <c r="DC12" s="96">
        <v>28.05</v>
      </c>
      <c r="DD12" s="96">
        <v>29.33</v>
      </c>
      <c r="DE12" s="96">
        <v>30.43</v>
      </c>
      <c r="DF12" s="96">
        <v>31.03</v>
      </c>
      <c r="DG12" s="96">
        <v>31.4</v>
      </c>
      <c r="DH12" s="96">
        <v>31.66</v>
      </c>
      <c r="DI12" s="96">
        <v>31.73</v>
      </c>
      <c r="DJ12" s="96">
        <v>31.78</v>
      </c>
      <c r="DK12" s="96">
        <v>31.54</v>
      </c>
      <c r="DL12" s="96">
        <v>31.72</v>
      </c>
      <c r="DM12" s="96">
        <v>32.020000000000003</v>
      </c>
      <c r="DN12" s="96">
        <v>32.28</v>
      </c>
      <c r="DO12" s="96">
        <v>33.299999999999997</v>
      </c>
      <c r="DP12" s="96">
        <v>34.409999999999997</v>
      </c>
      <c r="DQ12" s="96">
        <v>35.03</v>
      </c>
      <c r="DR12" s="96">
        <v>35.549999999999997</v>
      </c>
      <c r="DS12" s="96">
        <v>35.799999999999997</v>
      </c>
      <c r="DT12" s="96">
        <v>35.950000000000003</v>
      </c>
      <c r="DU12" s="96">
        <v>35.799999999999997</v>
      </c>
      <c r="DV12" s="96">
        <v>35.049999999999997</v>
      </c>
      <c r="DW12" s="96">
        <v>34.47</v>
      </c>
      <c r="DX12" s="96">
        <v>33.630000000000003</v>
      </c>
      <c r="DY12" s="96">
        <v>33.18</v>
      </c>
      <c r="DZ12" s="96">
        <v>32.840000000000003</v>
      </c>
      <c r="EA12" s="96">
        <v>32.630000000000003</v>
      </c>
      <c r="EB12" s="96">
        <v>32.49</v>
      </c>
      <c r="EC12" s="96">
        <v>32.06</v>
      </c>
      <c r="ED12" s="96">
        <v>31.79</v>
      </c>
      <c r="EE12" s="96">
        <v>30.79</v>
      </c>
      <c r="EF12" s="96">
        <v>29.92</v>
      </c>
      <c r="EG12" s="96">
        <v>29.41</v>
      </c>
      <c r="EH12" s="96">
        <v>29.08</v>
      </c>
      <c r="EI12" s="96">
        <v>27.89</v>
      </c>
      <c r="EJ12" s="96">
        <v>27</v>
      </c>
      <c r="EK12" s="96">
        <v>26.43</v>
      </c>
      <c r="EL12" s="96">
        <v>26.25</v>
      </c>
      <c r="EM12" s="96">
        <v>26.63</v>
      </c>
      <c r="EN12" s="96">
        <v>27.08</v>
      </c>
      <c r="EO12" s="96">
        <v>27.41</v>
      </c>
      <c r="EP12" s="96">
        <v>27.43</v>
      </c>
      <c r="EQ12" s="96">
        <v>27.53</v>
      </c>
      <c r="ER12" s="96">
        <v>26.83</v>
      </c>
      <c r="ES12" s="96">
        <v>25.89</v>
      </c>
      <c r="ET12" s="96">
        <v>24.72</v>
      </c>
      <c r="EU12" s="96">
        <v>23.67</v>
      </c>
      <c r="EV12" s="96">
        <v>23.17</v>
      </c>
      <c r="EW12" s="96">
        <v>23.12</v>
      </c>
      <c r="EX12" s="96">
        <v>23.39</v>
      </c>
      <c r="EY12" s="96">
        <v>24.21</v>
      </c>
      <c r="EZ12" s="96">
        <v>25.78</v>
      </c>
      <c r="FA12" s="96">
        <v>27.05</v>
      </c>
      <c r="FB12" s="96">
        <v>28.29</v>
      </c>
      <c r="FC12" s="96">
        <v>29.15</v>
      </c>
      <c r="FD12" s="96">
        <v>29.52</v>
      </c>
      <c r="FE12" s="96">
        <v>29.51</v>
      </c>
      <c r="FF12" s="96">
        <v>29.79</v>
      </c>
      <c r="FG12" s="96">
        <v>29.86</v>
      </c>
      <c r="FH12" s="96">
        <v>29.99</v>
      </c>
      <c r="FI12" s="96">
        <v>30.49</v>
      </c>
      <c r="FJ12" s="96">
        <v>30.91</v>
      </c>
      <c r="FK12" s="96">
        <v>31.97</v>
      </c>
      <c r="FL12" s="96">
        <v>33.06</v>
      </c>
      <c r="FM12" s="96">
        <v>33.61</v>
      </c>
      <c r="FN12" s="96">
        <v>33.97</v>
      </c>
      <c r="FO12" s="96">
        <v>33.71</v>
      </c>
      <c r="FP12" s="96">
        <v>33.020000000000003</v>
      </c>
      <c r="FQ12" s="96">
        <v>32.42</v>
      </c>
      <c r="FR12" s="96">
        <v>30.87</v>
      </c>
      <c r="FS12" s="96">
        <v>30.65</v>
      </c>
      <c r="FT12" s="96">
        <v>30.59</v>
      </c>
      <c r="FU12" s="96">
        <v>30.77</v>
      </c>
      <c r="FV12" s="96">
        <v>30.82</v>
      </c>
      <c r="FW12" s="96">
        <v>31.71</v>
      </c>
      <c r="FX12" s="96">
        <v>32.450000000000003</v>
      </c>
      <c r="FY12" s="96">
        <v>32.92</v>
      </c>
      <c r="FZ12" s="96">
        <v>33.159999999999997</v>
      </c>
      <c r="GA12" s="96">
        <v>33.26</v>
      </c>
      <c r="GB12" s="96">
        <v>33.03</v>
      </c>
      <c r="GC12" s="96">
        <v>32.78</v>
      </c>
      <c r="GD12" s="96">
        <v>32.6</v>
      </c>
      <c r="GE12" s="96">
        <v>32.950000000000003</v>
      </c>
      <c r="GF12" s="96">
        <v>32.18</v>
      </c>
      <c r="GG12" s="96"/>
    </row>
    <row r="13" spans="2:189" ht="13.5" thickBot="1" x14ac:dyDescent="0.25">
      <c r="B13" s="41" t="s">
        <v>80</v>
      </c>
      <c r="C13" s="42">
        <v>24.14</v>
      </c>
      <c r="D13" s="42">
        <v>24.01</v>
      </c>
      <c r="E13" s="42">
        <v>24.13</v>
      </c>
      <c r="F13" s="42">
        <v>24.42</v>
      </c>
      <c r="G13" s="42">
        <v>24.99</v>
      </c>
      <c r="H13" s="42">
        <v>24.99</v>
      </c>
      <c r="I13" s="42">
        <v>25.12</v>
      </c>
      <c r="J13" s="42">
        <v>25.12</v>
      </c>
      <c r="K13" s="43">
        <v>25.37</v>
      </c>
      <c r="L13" s="43">
        <v>25.78</v>
      </c>
      <c r="M13" s="43">
        <v>26.46</v>
      </c>
      <c r="N13" s="43">
        <v>27.22</v>
      </c>
      <c r="O13" s="43">
        <v>27.56</v>
      </c>
      <c r="P13" s="43">
        <v>27.63</v>
      </c>
      <c r="Q13" s="43">
        <v>27.36</v>
      </c>
      <c r="R13" s="43">
        <v>27.16</v>
      </c>
      <c r="S13" s="43">
        <v>27</v>
      </c>
      <c r="T13" s="43">
        <v>26.62</v>
      </c>
      <c r="U13" s="43">
        <v>26.01</v>
      </c>
      <c r="V13" s="43">
        <v>26.21</v>
      </c>
      <c r="W13" s="43">
        <v>27</v>
      </c>
      <c r="X13" s="43">
        <v>27.04</v>
      </c>
      <c r="Y13" s="43">
        <v>26.99</v>
      </c>
      <c r="Z13" s="43">
        <v>27.46</v>
      </c>
      <c r="AA13" s="43">
        <v>27.56</v>
      </c>
      <c r="AB13" s="43">
        <v>27.63</v>
      </c>
      <c r="AC13" s="43">
        <v>27.36</v>
      </c>
      <c r="AD13" s="43">
        <v>27.16</v>
      </c>
      <c r="AE13" s="43">
        <v>27</v>
      </c>
      <c r="AF13" s="43">
        <v>26.62</v>
      </c>
      <c r="AG13" s="43">
        <v>26.01</v>
      </c>
      <c r="AH13" s="43">
        <v>26.21</v>
      </c>
      <c r="AI13" s="43">
        <v>26.11</v>
      </c>
      <c r="AJ13" s="43">
        <v>26.57</v>
      </c>
      <c r="AK13" s="43">
        <v>26.82</v>
      </c>
      <c r="AL13" s="43">
        <v>27.2</v>
      </c>
      <c r="AM13" s="97">
        <v>26.9</v>
      </c>
      <c r="AN13" s="97">
        <v>27.18</v>
      </c>
      <c r="AO13" s="97">
        <v>27.03</v>
      </c>
      <c r="AP13" s="97">
        <v>27.08</v>
      </c>
      <c r="AQ13" s="97">
        <v>26.9</v>
      </c>
      <c r="AR13" s="97">
        <v>26.6</v>
      </c>
      <c r="AS13" s="97">
        <v>27.06</v>
      </c>
      <c r="AT13" s="97">
        <v>28.24</v>
      </c>
      <c r="AU13" s="97">
        <v>29.95</v>
      </c>
      <c r="AV13" s="97">
        <v>33.380000000000003</v>
      </c>
      <c r="AW13" s="97">
        <v>36.35</v>
      </c>
      <c r="AX13" s="97">
        <v>36.96</v>
      </c>
      <c r="AY13" s="97">
        <v>36.99</v>
      </c>
      <c r="AZ13" s="97">
        <v>37.479999999999997</v>
      </c>
      <c r="BA13" s="97">
        <v>37.65</v>
      </c>
      <c r="BB13" s="97">
        <v>35.56</v>
      </c>
      <c r="BC13" s="97">
        <v>33.9</v>
      </c>
      <c r="BD13" s="97">
        <v>34.26</v>
      </c>
      <c r="BE13" s="97">
        <v>33.409999999999997</v>
      </c>
      <c r="BF13" s="97">
        <v>31.62</v>
      </c>
      <c r="BG13" s="97">
        <v>30.74</v>
      </c>
      <c r="BH13" s="97">
        <v>29.31</v>
      </c>
      <c r="BI13" s="97">
        <v>27.55</v>
      </c>
      <c r="BJ13" s="97">
        <v>25.46</v>
      </c>
      <c r="BK13" s="97">
        <v>23.04</v>
      </c>
      <c r="BL13" s="97">
        <v>21.12</v>
      </c>
      <c r="BM13" s="97">
        <v>21.7</v>
      </c>
      <c r="BN13" s="97">
        <v>22.04</v>
      </c>
      <c r="BO13" s="97">
        <v>21.92</v>
      </c>
      <c r="BP13" s="97">
        <v>21.81</v>
      </c>
      <c r="BQ13" s="97">
        <v>22.25</v>
      </c>
      <c r="BR13" s="97">
        <v>22.42</v>
      </c>
      <c r="BS13" s="97">
        <v>23</v>
      </c>
      <c r="BT13" s="97">
        <v>23.24</v>
      </c>
      <c r="BU13" s="97">
        <v>24.1</v>
      </c>
      <c r="BV13" s="97">
        <v>24.88</v>
      </c>
      <c r="BW13" s="97">
        <v>25.71</v>
      </c>
      <c r="BX13" s="97">
        <v>26.52</v>
      </c>
      <c r="BY13" s="97">
        <v>27.29</v>
      </c>
      <c r="BZ13" s="97">
        <v>27.82</v>
      </c>
      <c r="CA13" s="97">
        <v>27.9</v>
      </c>
      <c r="CB13" s="97">
        <v>27.76</v>
      </c>
      <c r="CC13" s="97">
        <v>28.35</v>
      </c>
      <c r="CD13" s="97">
        <v>28.13</v>
      </c>
      <c r="CE13" s="97">
        <v>30.1</v>
      </c>
      <c r="CF13" s="97">
        <v>27.6</v>
      </c>
      <c r="CG13" s="97">
        <v>31.18</v>
      </c>
      <c r="CH13" s="97">
        <v>31.02</v>
      </c>
      <c r="CI13" s="97">
        <v>32.19</v>
      </c>
      <c r="CJ13" s="97">
        <v>32.19</v>
      </c>
      <c r="CK13" s="97">
        <v>32.71</v>
      </c>
      <c r="CL13" s="97">
        <v>33</v>
      </c>
      <c r="CM13" s="97">
        <v>33.020000000000003</v>
      </c>
      <c r="CN13" s="97">
        <v>33.15</v>
      </c>
      <c r="CO13" s="97">
        <v>33.159999999999997</v>
      </c>
      <c r="CP13" s="97">
        <v>33.159999999999997</v>
      </c>
      <c r="CQ13" s="97">
        <v>32.86</v>
      </c>
      <c r="CR13" s="97">
        <v>32.86</v>
      </c>
      <c r="CS13" s="97">
        <v>32.01</v>
      </c>
      <c r="CT13" s="97">
        <v>31.98</v>
      </c>
      <c r="CU13" s="97">
        <v>31.98</v>
      </c>
      <c r="CV13" s="97">
        <v>32.270000000000003</v>
      </c>
      <c r="CW13" s="97">
        <v>32.14</v>
      </c>
      <c r="CX13" s="97">
        <v>30.71</v>
      </c>
      <c r="CY13" s="97">
        <v>28.96</v>
      </c>
      <c r="CZ13" s="97">
        <v>27.73</v>
      </c>
      <c r="DA13" s="97">
        <v>27.51</v>
      </c>
      <c r="DB13" s="97">
        <v>28.06</v>
      </c>
      <c r="DC13" s="97">
        <v>28.72</v>
      </c>
      <c r="DD13" s="97">
        <v>29.19</v>
      </c>
      <c r="DE13" s="97">
        <v>29.49</v>
      </c>
      <c r="DF13" s="97">
        <v>30.1</v>
      </c>
      <c r="DG13" s="97">
        <v>32</v>
      </c>
      <c r="DH13" s="97">
        <v>31.4</v>
      </c>
      <c r="DI13" s="97">
        <v>31.75</v>
      </c>
      <c r="DJ13" s="97">
        <v>31.8</v>
      </c>
      <c r="DK13" s="97">
        <v>32.03</v>
      </c>
      <c r="DL13" s="97">
        <v>32.020000000000003</v>
      </c>
      <c r="DM13" s="97">
        <v>32.229999999999997</v>
      </c>
      <c r="DN13" s="97">
        <v>32.79</v>
      </c>
      <c r="DO13" s="97">
        <v>33.94</v>
      </c>
      <c r="DP13" s="97">
        <v>35.06</v>
      </c>
      <c r="DQ13" s="97">
        <v>33.57</v>
      </c>
      <c r="DR13" s="97">
        <v>33.57</v>
      </c>
      <c r="DS13" s="97">
        <v>34.24</v>
      </c>
      <c r="DT13" s="97">
        <v>34.47</v>
      </c>
      <c r="DU13" s="97">
        <v>34.64</v>
      </c>
      <c r="DV13" s="97">
        <v>34.46</v>
      </c>
      <c r="DW13" s="97">
        <v>34.11</v>
      </c>
      <c r="DX13" s="97">
        <v>33.729999999999997</v>
      </c>
      <c r="DY13" s="97">
        <v>33.54</v>
      </c>
      <c r="DZ13" s="97">
        <v>32.54</v>
      </c>
      <c r="EA13" s="97">
        <v>31.99</v>
      </c>
      <c r="EB13" s="97">
        <v>30.93</v>
      </c>
      <c r="EC13" s="97">
        <v>31.19</v>
      </c>
      <c r="ED13" s="97">
        <v>31.13</v>
      </c>
      <c r="EE13" s="97">
        <v>29.76</v>
      </c>
      <c r="EF13" s="97">
        <v>29.57</v>
      </c>
      <c r="EG13" s="97">
        <v>29.55</v>
      </c>
      <c r="EH13" s="97">
        <v>28.9</v>
      </c>
      <c r="EI13" s="97">
        <v>27.57</v>
      </c>
      <c r="EJ13" s="97">
        <v>26.6</v>
      </c>
      <c r="EK13" s="97">
        <v>25.87</v>
      </c>
      <c r="EL13" s="97">
        <v>25.32</v>
      </c>
      <c r="EM13" s="97">
        <v>25.42</v>
      </c>
      <c r="EN13" s="97">
        <v>26.01</v>
      </c>
      <c r="EO13" s="97">
        <v>26.4</v>
      </c>
      <c r="EP13" s="97">
        <v>26.7</v>
      </c>
      <c r="EQ13" s="97">
        <v>26.37</v>
      </c>
      <c r="ER13" s="97">
        <v>25.49</v>
      </c>
      <c r="ES13" s="97">
        <v>24.51</v>
      </c>
      <c r="ET13" s="97">
        <v>23.56</v>
      </c>
      <c r="EU13" s="97">
        <v>22.52</v>
      </c>
      <c r="EV13" s="97">
        <v>22.02</v>
      </c>
      <c r="EW13" s="97">
        <v>21.96</v>
      </c>
      <c r="EX13" s="97">
        <v>22.34</v>
      </c>
      <c r="EY13" s="97">
        <v>23.13</v>
      </c>
      <c r="EZ13" s="97">
        <v>24.36</v>
      </c>
      <c r="FA13" s="97">
        <v>25.68</v>
      </c>
      <c r="FB13" s="97">
        <v>27.02</v>
      </c>
      <c r="FC13" s="97">
        <v>28</v>
      </c>
      <c r="FD13" s="97">
        <v>28.79</v>
      </c>
      <c r="FE13" s="97">
        <v>29.26</v>
      </c>
      <c r="FF13" s="97">
        <v>29.88</v>
      </c>
      <c r="FG13" s="97">
        <v>30.42</v>
      </c>
      <c r="FH13" s="97">
        <v>31.02</v>
      </c>
      <c r="FI13" s="97">
        <v>31.53</v>
      </c>
      <c r="FJ13" s="97">
        <v>31.6</v>
      </c>
      <c r="FK13" s="97">
        <v>33.08</v>
      </c>
      <c r="FL13" s="97">
        <v>34.68</v>
      </c>
      <c r="FM13" s="97">
        <v>35.21</v>
      </c>
      <c r="FN13" s="97">
        <v>35.4</v>
      </c>
      <c r="FO13" s="97">
        <v>34.479999999999997</v>
      </c>
      <c r="FP13" s="97">
        <v>33.82</v>
      </c>
      <c r="FQ13" s="97">
        <v>32.82</v>
      </c>
      <c r="FR13" s="97">
        <v>32.049999999999997</v>
      </c>
      <c r="FS13" s="97">
        <v>31.21</v>
      </c>
      <c r="FT13" s="97">
        <v>30.78</v>
      </c>
      <c r="FU13" s="97">
        <v>28.23</v>
      </c>
      <c r="FV13" s="97">
        <v>31.17</v>
      </c>
      <c r="FW13" s="97">
        <v>31.96</v>
      </c>
      <c r="FX13" s="97">
        <v>32.82</v>
      </c>
      <c r="FY13" s="97">
        <v>33.54</v>
      </c>
      <c r="FZ13" s="97">
        <v>34.5</v>
      </c>
      <c r="GA13" s="97">
        <v>34.659999999999997</v>
      </c>
      <c r="GB13" s="97">
        <v>34.17</v>
      </c>
      <c r="GC13" s="97">
        <v>34.21</v>
      </c>
      <c r="GD13" s="97">
        <v>33.71</v>
      </c>
      <c r="GE13" s="97">
        <v>33.42</v>
      </c>
      <c r="GF13" s="97">
        <v>32.99</v>
      </c>
      <c r="GG13" s="97"/>
    </row>
    <row r="14" spans="2:189" ht="13.5" thickBot="1" x14ac:dyDescent="0.25"/>
    <row r="15" spans="2:189" ht="13.5" thickBot="1" x14ac:dyDescent="0.25">
      <c r="B15" s="54"/>
      <c r="C15" t="s">
        <v>97</v>
      </c>
      <c r="CF15" s="103"/>
      <c r="CG15" s="103" t="s">
        <v>284</v>
      </c>
      <c r="CH15" s="244" t="s">
        <v>285</v>
      </c>
    </row>
    <row r="16" spans="2:189" x14ac:dyDescent="0.2">
      <c r="CF16" s="245" t="s">
        <v>201</v>
      </c>
      <c r="CG16" s="245">
        <v>56.79</v>
      </c>
      <c r="CH16" s="246">
        <v>55.49</v>
      </c>
    </row>
    <row r="17" spans="3:86" x14ac:dyDescent="0.2">
      <c r="Z17" s="55"/>
      <c r="CF17" s="247" t="s">
        <v>203</v>
      </c>
      <c r="CG17" s="247">
        <v>45.74</v>
      </c>
      <c r="CH17" s="248">
        <v>50.03</v>
      </c>
    </row>
    <row r="18" spans="3:86" x14ac:dyDescent="0.2">
      <c r="CF18" s="247" t="s">
        <v>128</v>
      </c>
      <c r="CG18" s="247">
        <v>39.090000000000003</v>
      </c>
      <c r="CH18" s="248">
        <v>34.86</v>
      </c>
    </row>
    <row r="19" spans="3:86" x14ac:dyDescent="0.2">
      <c r="CF19" s="247" t="s">
        <v>164</v>
      </c>
      <c r="CG19" s="247">
        <v>38.090000000000003</v>
      </c>
      <c r="CH19" s="248">
        <v>39.51</v>
      </c>
    </row>
    <row r="20" spans="3:86" x14ac:dyDescent="0.2">
      <c r="CF20" s="247" t="s">
        <v>140</v>
      </c>
      <c r="CG20" s="247">
        <v>36.619999999999997</v>
      </c>
      <c r="CH20" s="248">
        <v>36.1</v>
      </c>
    </row>
    <row r="21" spans="3:86" x14ac:dyDescent="0.2">
      <c r="CF21" s="247" t="s">
        <v>133</v>
      </c>
      <c r="CG21" s="247">
        <v>36.33</v>
      </c>
      <c r="CH21" s="248">
        <v>34.549999999999997</v>
      </c>
    </row>
    <row r="22" spans="3:86" x14ac:dyDescent="0.2">
      <c r="CF22" s="247" t="s">
        <v>205</v>
      </c>
      <c r="CG22" s="247">
        <v>35.75</v>
      </c>
      <c r="CH22" s="248">
        <v>34.25</v>
      </c>
    </row>
    <row r="23" spans="3:86" x14ac:dyDescent="0.2">
      <c r="CF23" s="247" t="s">
        <v>149</v>
      </c>
      <c r="CG23" s="247">
        <v>35</v>
      </c>
      <c r="CH23" s="248">
        <v>31.63</v>
      </c>
    </row>
    <row r="24" spans="3:86" x14ac:dyDescent="0.2">
      <c r="CF24" s="247" t="s">
        <v>138</v>
      </c>
      <c r="CG24" s="247">
        <v>34.15</v>
      </c>
      <c r="CH24" s="248">
        <v>36.25</v>
      </c>
    </row>
    <row r="25" spans="3:86" x14ac:dyDescent="0.2">
      <c r="CF25" s="247" t="s">
        <v>76</v>
      </c>
      <c r="CG25" s="247">
        <v>34</v>
      </c>
      <c r="CH25" s="248">
        <v>32.630000000000003</v>
      </c>
    </row>
    <row r="26" spans="3:86" x14ac:dyDescent="0.2">
      <c r="CF26" s="247" t="s">
        <v>77</v>
      </c>
      <c r="CG26" s="247">
        <v>33.46</v>
      </c>
      <c r="CH26" s="248">
        <v>32.56</v>
      </c>
    </row>
    <row r="27" spans="3:86" x14ac:dyDescent="0.2">
      <c r="CF27" s="247" t="s">
        <v>204</v>
      </c>
      <c r="CG27" s="247">
        <v>33.06</v>
      </c>
      <c r="CH27" s="248">
        <v>30.31</v>
      </c>
    </row>
    <row r="28" spans="3:86" x14ac:dyDescent="0.2">
      <c r="CF28" s="247" t="s">
        <v>80</v>
      </c>
      <c r="CG28" s="247">
        <v>32.99</v>
      </c>
      <c r="CH28" s="248">
        <v>30.78</v>
      </c>
    </row>
    <row r="29" spans="3:86" x14ac:dyDescent="0.2">
      <c r="CF29" s="247" t="s">
        <v>198</v>
      </c>
      <c r="CG29" s="247">
        <v>32.520000000000003</v>
      </c>
      <c r="CH29" s="248">
        <v>31.6</v>
      </c>
    </row>
    <row r="30" spans="3:86" x14ac:dyDescent="0.2">
      <c r="CF30" s="247" t="s">
        <v>79</v>
      </c>
      <c r="CG30" s="247">
        <v>32.18</v>
      </c>
      <c r="CH30" s="248">
        <v>30.59</v>
      </c>
    </row>
    <row r="31" spans="3:86" x14ac:dyDescent="0.2">
      <c r="CF31" s="247" t="s">
        <v>129</v>
      </c>
      <c r="CG31" s="247">
        <v>31.95</v>
      </c>
      <c r="CH31" s="248">
        <v>31.66</v>
      </c>
    </row>
    <row r="32" spans="3:86" ht="14.25" x14ac:dyDescent="0.2">
      <c r="C32" s="44" t="s">
        <v>82</v>
      </c>
      <c r="CF32" s="247" t="s">
        <v>134</v>
      </c>
      <c r="CG32" s="247">
        <v>31.64</v>
      </c>
      <c r="CH32" s="248">
        <v>30.44</v>
      </c>
    </row>
    <row r="33" spans="84:86" x14ac:dyDescent="0.2">
      <c r="CF33" s="247" t="s">
        <v>206</v>
      </c>
      <c r="CG33" s="247">
        <v>31.62</v>
      </c>
      <c r="CH33" s="248">
        <v>29.18</v>
      </c>
    </row>
    <row r="34" spans="84:86" x14ac:dyDescent="0.2">
      <c r="CF34" s="474" t="s">
        <v>130</v>
      </c>
      <c r="CG34" s="474">
        <v>31.17</v>
      </c>
      <c r="CH34" s="475">
        <v>30.39</v>
      </c>
    </row>
    <row r="35" spans="84:86" x14ac:dyDescent="0.2">
      <c r="CF35" s="464" t="s">
        <v>78</v>
      </c>
      <c r="CG35" s="464">
        <v>31.02</v>
      </c>
      <c r="CH35" s="249">
        <v>30.4</v>
      </c>
    </row>
    <row r="36" spans="84:86" x14ac:dyDescent="0.2">
      <c r="CF36" s="247" t="s">
        <v>207</v>
      </c>
      <c r="CG36" s="247">
        <v>30.63</v>
      </c>
      <c r="CH36" s="248">
        <v>30.06</v>
      </c>
    </row>
    <row r="37" spans="84:86" x14ac:dyDescent="0.2">
      <c r="CF37" s="247" t="s">
        <v>189</v>
      </c>
      <c r="CG37" s="247">
        <v>30.47</v>
      </c>
      <c r="CH37" s="248">
        <v>29.65</v>
      </c>
    </row>
    <row r="38" spans="84:86" x14ac:dyDescent="0.2">
      <c r="CF38" s="247" t="s">
        <v>147</v>
      </c>
      <c r="CG38" s="247">
        <v>30.24</v>
      </c>
      <c r="CH38" s="248">
        <v>30.31</v>
      </c>
    </row>
    <row r="39" spans="84:86" x14ac:dyDescent="0.2">
      <c r="CF39" s="247" t="s">
        <v>208</v>
      </c>
      <c r="CG39" s="247">
        <v>30.08</v>
      </c>
      <c r="CH39" s="248">
        <v>28.07</v>
      </c>
    </row>
    <row r="40" spans="84:86" x14ac:dyDescent="0.2">
      <c r="CF40" s="247" t="s">
        <v>137</v>
      </c>
      <c r="CG40" s="247">
        <v>29.44</v>
      </c>
      <c r="CH40" s="248">
        <v>29.04</v>
      </c>
    </row>
    <row r="41" spans="84:86" x14ac:dyDescent="0.2">
      <c r="CF41" s="247" t="s">
        <v>131</v>
      </c>
      <c r="CG41" s="247">
        <v>28.53</v>
      </c>
      <c r="CH41" s="248">
        <v>26.98</v>
      </c>
    </row>
    <row r="42" spans="84:86" x14ac:dyDescent="0.2">
      <c r="CF42" s="247" t="s">
        <v>141</v>
      </c>
      <c r="CG42" s="247">
        <v>28.29</v>
      </c>
      <c r="CH42" s="248">
        <v>28.21</v>
      </c>
    </row>
    <row r="43" spans="84:86" ht="13.5" thickBot="1" x14ac:dyDescent="0.25">
      <c r="CF43" s="247" t="s">
        <v>151</v>
      </c>
      <c r="CG43" s="247">
        <v>26.43</v>
      </c>
      <c r="CH43" s="248">
        <v>25.59</v>
      </c>
    </row>
    <row r="44" spans="84:86" ht="13.5" thickBot="1" x14ac:dyDescent="0.25">
      <c r="CF44" s="103" t="s">
        <v>209</v>
      </c>
      <c r="CG44" s="103">
        <v>33.479999999999997</v>
      </c>
      <c r="CH44" s="244">
        <v>32.270000000000003</v>
      </c>
    </row>
    <row r="46" spans="84:86" ht="13.5" thickBot="1" x14ac:dyDescent="0.25"/>
    <row r="47" spans="84:86" ht="13.5" thickBot="1" x14ac:dyDescent="0.25">
      <c r="CF47" s="103"/>
      <c r="CG47" s="453" t="s">
        <v>246</v>
      </c>
      <c r="CH47" s="103" t="s">
        <v>216</v>
      </c>
    </row>
    <row r="48" spans="84:86" x14ac:dyDescent="0.2">
      <c r="CF48" s="247" t="s">
        <v>201</v>
      </c>
      <c r="CG48" s="248">
        <v>55.97</v>
      </c>
      <c r="CH48" s="248">
        <v>55.88</v>
      </c>
    </row>
    <row r="49" spans="2:86" x14ac:dyDescent="0.2">
      <c r="B49" s="51"/>
      <c r="C49" s="51"/>
      <c r="D49" s="51"/>
      <c r="E49" s="51"/>
      <c r="CF49" s="247" t="s">
        <v>164</v>
      </c>
      <c r="CG49" s="248">
        <v>39.619999999999997</v>
      </c>
      <c r="CH49" s="248">
        <v>38.79</v>
      </c>
    </row>
    <row r="50" spans="2:86" x14ac:dyDescent="0.2">
      <c r="CF50" s="247" t="s">
        <v>140</v>
      </c>
      <c r="CG50" s="248">
        <v>37.840000000000003</v>
      </c>
      <c r="CH50" s="248">
        <v>37.630000000000003</v>
      </c>
    </row>
    <row r="51" spans="2:86" x14ac:dyDescent="0.2">
      <c r="CF51" s="247" t="s">
        <v>133</v>
      </c>
      <c r="CG51" s="248">
        <v>36.950000000000003</v>
      </c>
      <c r="CH51" s="248">
        <v>37.340000000000003</v>
      </c>
    </row>
    <row r="52" spans="2:86" x14ac:dyDescent="0.2">
      <c r="CF52" s="247" t="s">
        <v>205</v>
      </c>
      <c r="CG52" s="248">
        <v>36.04</v>
      </c>
      <c r="CH52" s="248">
        <v>37.96</v>
      </c>
    </row>
    <row r="53" spans="2:86" x14ac:dyDescent="0.2">
      <c r="CF53" s="247" t="s">
        <v>138</v>
      </c>
      <c r="CG53" s="248">
        <v>35.96</v>
      </c>
      <c r="CH53" s="248">
        <v>36.79</v>
      </c>
    </row>
    <row r="54" spans="2:86" x14ac:dyDescent="0.2">
      <c r="CF54" s="247" t="s">
        <v>128</v>
      </c>
      <c r="CG54" s="248">
        <v>35.869999999999997</v>
      </c>
      <c r="CH54" s="248">
        <v>37.020000000000003</v>
      </c>
    </row>
    <row r="55" spans="2:86" x14ac:dyDescent="0.2">
      <c r="CF55" s="247" t="s">
        <v>129</v>
      </c>
      <c r="CG55" s="248">
        <v>35.04</v>
      </c>
      <c r="CH55" s="248">
        <v>36.42</v>
      </c>
    </row>
    <row r="56" spans="2:86" x14ac:dyDescent="0.2">
      <c r="CF56" s="247" t="s">
        <v>77</v>
      </c>
      <c r="CG56" s="248">
        <v>34.71</v>
      </c>
      <c r="CH56" s="248">
        <v>36.409999999999997</v>
      </c>
    </row>
    <row r="57" spans="2:86" x14ac:dyDescent="0.2">
      <c r="CF57" s="247" t="s">
        <v>76</v>
      </c>
      <c r="CG57" s="248">
        <v>34.659999999999997</v>
      </c>
      <c r="CH57" s="248">
        <v>34.4</v>
      </c>
    </row>
    <row r="58" spans="2:86" x14ac:dyDescent="0.2">
      <c r="CF58" s="247" t="s">
        <v>149</v>
      </c>
      <c r="CG58" s="248">
        <v>34.64</v>
      </c>
      <c r="CH58" s="248">
        <v>37.94</v>
      </c>
    </row>
    <row r="59" spans="2:86" x14ac:dyDescent="0.2">
      <c r="CF59" s="247" t="s">
        <v>204</v>
      </c>
      <c r="CG59" s="248">
        <v>33.19</v>
      </c>
      <c r="CH59" s="248">
        <v>35.42</v>
      </c>
    </row>
    <row r="60" spans="2:86" x14ac:dyDescent="0.2">
      <c r="CF60" s="247" t="s">
        <v>151</v>
      </c>
      <c r="CG60" s="248">
        <v>33.19</v>
      </c>
      <c r="CH60" s="248">
        <v>29.76</v>
      </c>
    </row>
    <row r="61" spans="2:86" x14ac:dyDescent="0.2">
      <c r="CF61" s="247" t="s">
        <v>80</v>
      </c>
      <c r="CG61" s="248">
        <v>32.5</v>
      </c>
      <c r="CH61" s="248">
        <v>31.59</v>
      </c>
    </row>
    <row r="62" spans="2:86" x14ac:dyDescent="0.2">
      <c r="CF62" s="247" t="s">
        <v>207</v>
      </c>
      <c r="CG62" s="248">
        <v>32.369999999999997</v>
      </c>
      <c r="CH62" s="248">
        <v>31.89</v>
      </c>
    </row>
    <row r="63" spans="2:86" x14ac:dyDescent="0.2">
      <c r="CF63" s="247" t="s">
        <v>134</v>
      </c>
      <c r="CG63" s="248">
        <v>32.19</v>
      </c>
      <c r="CH63" s="248">
        <v>35.049999999999997</v>
      </c>
    </row>
    <row r="64" spans="2:86" x14ac:dyDescent="0.2">
      <c r="CF64" s="452" t="s">
        <v>78</v>
      </c>
      <c r="CG64" s="249">
        <v>31.98</v>
      </c>
      <c r="CH64" s="249">
        <v>32.369999999999997</v>
      </c>
    </row>
    <row r="65" spans="84:86" x14ac:dyDescent="0.2">
      <c r="CF65" s="247" t="s">
        <v>79</v>
      </c>
      <c r="CG65" s="248">
        <v>31.96</v>
      </c>
      <c r="CH65" s="248">
        <v>30.99</v>
      </c>
    </row>
    <row r="66" spans="84:86" x14ac:dyDescent="0.2">
      <c r="CF66" s="247" t="s">
        <v>130</v>
      </c>
      <c r="CG66" s="248">
        <v>31.23</v>
      </c>
      <c r="CH66" s="248">
        <v>30.96</v>
      </c>
    </row>
    <row r="67" spans="84:86" x14ac:dyDescent="0.2">
      <c r="CF67" s="247" t="s">
        <v>147</v>
      </c>
      <c r="CG67" s="248">
        <v>30.75</v>
      </c>
      <c r="CH67" s="248">
        <v>29.68</v>
      </c>
    </row>
    <row r="68" spans="84:86" x14ac:dyDescent="0.2">
      <c r="CF68" s="247" t="s">
        <v>189</v>
      </c>
      <c r="CG68" s="248">
        <v>30.74</v>
      </c>
      <c r="CH68" s="248">
        <v>32.68</v>
      </c>
    </row>
    <row r="69" spans="84:86" x14ac:dyDescent="0.2">
      <c r="CF69" s="247" t="s">
        <v>206</v>
      </c>
      <c r="CG69" s="248">
        <v>30.3</v>
      </c>
      <c r="CH69" s="248">
        <v>30.32</v>
      </c>
    </row>
    <row r="70" spans="84:86" x14ac:dyDescent="0.2">
      <c r="CF70" s="247" t="s">
        <v>141</v>
      </c>
      <c r="CG70" s="248">
        <v>30.12</v>
      </c>
      <c r="CH70" s="248">
        <v>29.19</v>
      </c>
    </row>
    <row r="71" spans="84:86" x14ac:dyDescent="0.2">
      <c r="CF71" s="247" t="s">
        <v>208</v>
      </c>
      <c r="CG71" s="248">
        <v>29.75</v>
      </c>
      <c r="CH71" s="248">
        <v>30.48</v>
      </c>
    </row>
    <row r="72" spans="84:86" ht="13.5" thickBot="1" x14ac:dyDescent="0.25">
      <c r="CF72" s="247" t="s">
        <v>131</v>
      </c>
      <c r="CG72" s="248">
        <v>28.38</v>
      </c>
      <c r="CH72" s="248">
        <v>30.61</v>
      </c>
    </row>
    <row r="73" spans="84:86" ht="13.5" thickBot="1" x14ac:dyDescent="0.25">
      <c r="CF73" s="103" t="s">
        <v>209</v>
      </c>
      <c r="CG73" s="244">
        <v>34.11</v>
      </c>
      <c r="CH73" s="244">
        <v>34.86</v>
      </c>
    </row>
    <row r="84" spans="2:7" ht="18.75" x14ac:dyDescent="0.25">
      <c r="B84" s="566" t="s">
        <v>213</v>
      </c>
      <c r="C84" s="567"/>
      <c r="D84" s="567"/>
      <c r="E84" s="567"/>
      <c r="F84" s="567"/>
      <c r="G84" s="567"/>
    </row>
  </sheetData>
  <mergeCells count="1">
    <mergeCell ref="B84:G84"/>
  </mergeCells>
  <phoneticPr fontId="18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55"/>
  <sheetViews>
    <sheetView workbookViewId="0">
      <selection activeCell="U36" sqref="U36"/>
    </sheetView>
  </sheetViews>
  <sheetFormatPr defaultRowHeight="12.75" x14ac:dyDescent="0.2"/>
  <cols>
    <col min="2" max="2" width="4.42578125" customWidth="1"/>
    <col min="3" max="3" width="48.5703125" customWidth="1"/>
    <col min="4" max="5" width="10.42578125" customWidth="1"/>
    <col min="6" max="6" width="11.7109375" customWidth="1"/>
    <col min="7" max="7" width="11.5703125" customWidth="1"/>
    <col min="8" max="11" width="10.42578125" customWidth="1"/>
    <col min="12" max="12" width="11.28515625" customWidth="1"/>
    <col min="13" max="13" width="11" customWidth="1"/>
    <col min="14" max="14" width="10" customWidth="1"/>
    <col min="15" max="18" width="11" customWidth="1"/>
    <col min="19" max="19" width="10.85546875" bestFit="1" customWidth="1"/>
    <col min="20" max="20" width="11.140625" bestFit="1" customWidth="1"/>
  </cols>
  <sheetData>
    <row r="2" spans="1:21" ht="14.25" x14ac:dyDescent="0.2">
      <c r="B2" s="51" t="s">
        <v>121</v>
      </c>
    </row>
    <row r="3" spans="1:21" x14ac:dyDescent="0.2">
      <c r="G3" s="167"/>
      <c r="H3" s="167"/>
    </row>
    <row r="4" spans="1:21" ht="22.5" x14ac:dyDescent="0.3">
      <c r="B4" s="315" t="s">
        <v>263</v>
      </c>
    </row>
    <row r="5" spans="1:21" ht="15.75" x14ac:dyDescent="0.25">
      <c r="B5" s="316" t="s">
        <v>120</v>
      </c>
      <c r="F5" s="167"/>
      <c r="J5" s="55"/>
      <c r="L5" s="141"/>
      <c r="M5" s="141"/>
      <c r="N5" s="55"/>
      <c r="O5" s="55"/>
      <c r="P5" s="144"/>
      <c r="Q5" s="55"/>
      <c r="R5" s="55"/>
      <c r="S5" s="55"/>
    </row>
    <row r="6" spans="1:21" ht="27.75" thickBot="1" x14ac:dyDescent="0.4">
      <c r="B6" s="72" t="s">
        <v>117</v>
      </c>
      <c r="F6" s="55"/>
      <c r="G6" s="55"/>
    </row>
    <row r="7" spans="1:21" ht="14.25" x14ac:dyDescent="0.2">
      <c r="A7" s="226"/>
      <c r="B7" s="227"/>
      <c r="C7" s="57"/>
      <c r="D7" s="58" t="s">
        <v>99</v>
      </c>
      <c r="E7" s="59"/>
      <c r="F7" s="59"/>
      <c r="G7" s="59"/>
      <c r="H7" s="59"/>
      <c r="I7" s="60"/>
      <c r="J7" s="58" t="s">
        <v>100</v>
      </c>
      <c r="K7" s="59"/>
      <c r="L7" s="59"/>
      <c r="M7" s="59"/>
      <c r="N7" s="59"/>
      <c r="O7" s="60"/>
      <c r="P7" s="58" t="s">
        <v>119</v>
      </c>
      <c r="Q7" s="70"/>
      <c r="R7" s="106"/>
      <c r="S7" s="107"/>
    </row>
    <row r="8" spans="1:21" ht="14.25" x14ac:dyDescent="0.2">
      <c r="A8" s="226"/>
      <c r="B8" s="228" t="s">
        <v>101</v>
      </c>
      <c r="C8" s="61" t="s">
        <v>102</v>
      </c>
      <c r="D8" s="62" t="s">
        <v>103</v>
      </c>
      <c r="E8" s="62"/>
      <c r="F8" s="62" t="s">
        <v>156</v>
      </c>
      <c r="G8" s="62"/>
      <c r="H8" s="62" t="s">
        <v>104</v>
      </c>
      <c r="I8" s="63"/>
      <c r="J8" s="62" t="s">
        <v>103</v>
      </c>
      <c r="K8" s="62"/>
      <c r="L8" s="62" t="s">
        <v>156</v>
      </c>
      <c r="M8" s="62"/>
      <c r="N8" s="62" t="s">
        <v>104</v>
      </c>
      <c r="O8" s="63"/>
      <c r="P8" s="62" t="s">
        <v>103</v>
      </c>
      <c r="Q8" s="62"/>
      <c r="R8" s="108" t="s">
        <v>156</v>
      </c>
      <c r="S8" s="71"/>
    </row>
    <row r="9" spans="1:21" ht="13.5" thickBot="1" x14ac:dyDescent="0.25">
      <c r="A9" s="226"/>
      <c r="B9" s="229"/>
      <c r="C9" s="64"/>
      <c r="D9" s="158" t="s">
        <v>261</v>
      </c>
      <c r="E9" s="149" t="s">
        <v>262</v>
      </c>
      <c r="F9" s="148" t="s">
        <v>261</v>
      </c>
      <c r="G9" s="149" t="s">
        <v>262</v>
      </c>
      <c r="H9" s="151" t="s">
        <v>261</v>
      </c>
      <c r="I9" s="152" t="s">
        <v>262</v>
      </c>
      <c r="J9" s="160" t="s">
        <v>261</v>
      </c>
      <c r="K9" s="88" t="s">
        <v>262</v>
      </c>
      <c r="L9" s="109" t="s">
        <v>261</v>
      </c>
      <c r="M9" s="88" t="s">
        <v>262</v>
      </c>
      <c r="N9" s="87" t="s">
        <v>261</v>
      </c>
      <c r="O9" s="89" t="s">
        <v>262</v>
      </c>
      <c r="P9" s="160" t="s">
        <v>261</v>
      </c>
      <c r="Q9" s="88" t="s">
        <v>262</v>
      </c>
      <c r="R9" s="110" t="s">
        <v>261</v>
      </c>
      <c r="S9" s="90" t="s">
        <v>262</v>
      </c>
    </row>
    <row r="10" spans="1:21" ht="15.75" x14ac:dyDescent="0.25">
      <c r="A10" s="226"/>
      <c r="B10" s="232" t="s">
        <v>105</v>
      </c>
      <c r="C10" s="273"/>
      <c r="D10" s="257">
        <f t="shared" ref="D10:O10" si="0">SUM(D11:D16)</f>
        <v>855346.67599999998</v>
      </c>
      <c r="E10" s="150">
        <f t="shared" si="0"/>
        <v>892303.52399999998</v>
      </c>
      <c r="F10" s="153">
        <f>SUM(F11:F16)</f>
        <v>3579896.4419999998</v>
      </c>
      <c r="G10" s="154">
        <f>SUM(G11:G16)</f>
        <v>3831642.6320000002</v>
      </c>
      <c r="H10" s="157">
        <f t="shared" si="0"/>
        <v>617049.16799999995</v>
      </c>
      <c r="I10" s="161">
        <f t="shared" si="0"/>
        <v>675695.56499999994</v>
      </c>
      <c r="J10" s="159">
        <f t="shared" si="0"/>
        <v>360124.625</v>
      </c>
      <c r="K10" s="138">
        <f t="shared" si="0"/>
        <v>388504.36499999999</v>
      </c>
      <c r="L10" s="139">
        <f t="shared" si="0"/>
        <v>1506997.6689999998</v>
      </c>
      <c r="M10" s="138">
        <f t="shared" si="0"/>
        <v>1668256.423</v>
      </c>
      <c r="N10" s="140">
        <f t="shared" si="0"/>
        <v>260511.77300000002</v>
      </c>
      <c r="O10" s="163">
        <f t="shared" si="0"/>
        <v>246566.15999999997</v>
      </c>
      <c r="P10" s="159">
        <f t="shared" ref="P10:Q10" si="1">SUM(P11:P16)</f>
        <v>495222.05100000004</v>
      </c>
      <c r="Q10" s="132">
        <f t="shared" si="1"/>
        <v>503799.15899999999</v>
      </c>
      <c r="R10" s="131">
        <f>SUM(R11:R16)</f>
        <v>2072898.773</v>
      </c>
      <c r="S10" s="132">
        <f>SUM(S11:S16)</f>
        <v>2163386.2090000003</v>
      </c>
      <c r="T10" s="143"/>
      <c r="U10" s="243"/>
    </row>
    <row r="11" spans="1:21" x14ac:dyDescent="0.2">
      <c r="A11" s="226"/>
      <c r="B11" s="233" t="s">
        <v>106</v>
      </c>
      <c r="C11" s="274" t="s">
        <v>172</v>
      </c>
      <c r="D11" s="276">
        <v>158324.342</v>
      </c>
      <c r="E11" s="191">
        <v>179113.258</v>
      </c>
      <c r="F11" s="111">
        <v>662703.46299999999</v>
      </c>
      <c r="G11" s="66">
        <v>769080.28</v>
      </c>
      <c r="H11" s="190">
        <v>275127.76699999999</v>
      </c>
      <c r="I11" s="192">
        <v>331628.70899999997</v>
      </c>
      <c r="J11" s="190">
        <v>64407.5</v>
      </c>
      <c r="K11" s="191">
        <v>62153.695</v>
      </c>
      <c r="L11" s="111">
        <v>269480.31699999998</v>
      </c>
      <c r="M11" s="66">
        <v>266816.25799999997</v>
      </c>
      <c r="N11" s="190">
        <v>93076.368000000002</v>
      </c>
      <c r="O11" s="192">
        <v>84784.160999999993</v>
      </c>
      <c r="P11" s="193">
        <f t="shared" ref="P11:P16" si="2">D11-J11</f>
        <v>93916.842000000004</v>
      </c>
      <c r="Q11" s="194">
        <f t="shared" ref="Q11:Q16" si="3">E11-K11</f>
        <v>116959.56299999999</v>
      </c>
      <c r="R11" s="112">
        <f t="shared" ref="R11:S16" si="4">F11-L11</f>
        <v>393223.14600000001</v>
      </c>
      <c r="S11" s="113">
        <f t="shared" si="4"/>
        <v>502264.02200000006</v>
      </c>
      <c r="T11" s="143"/>
      <c r="U11" s="243"/>
    </row>
    <row r="12" spans="1:21" x14ac:dyDescent="0.2">
      <c r="A12" s="226"/>
      <c r="B12" s="233" t="s">
        <v>107</v>
      </c>
      <c r="C12" s="274" t="s">
        <v>108</v>
      </c>
      <c r="D12" s="276">
        <v>92928.161999999997</v>
      </c>
      <c r="E12" s="191">
        <v>137264.97899999999</v>
      </c>
      <c r="F12" s="111">
        <v>389203.386</v>
      </c>
      <c r="G12" s="66">
        <v>589478.576</v>
      </c>
      <c r="H12" s="190">
        <v>60771.714</v>
      </c>
      <c r="I12" s="192">
        <v>79810.876000000004</v>
      </c>
      <c r="J12" s="190">
        <v>60517.667000000001</v>
      </c>
      <c r="K12" s="191">
        <v>80576.225999999995</v>
      </c>
      <c r="L12" s="111">
        <v>253174.894</v>
      </c>
      <c r="M12" s="66">
        <v>346116.18099999998</v>
      </c>
      <c r="N12" s="190">
        <v>48003.082000000002</v>
      </c>
      <c r="O12" s="192">
        <v>50263.775999999998</v>
      </c>
      <c r="P12" s="193">
        <f t="shared" si="2"/>
        <v>32410.494999999995</v>
      </c>
      <c r="Q12" s="194">
        <f t="shared" si="3"/>
        <v>56688.752999999997</v>
      </c>
      <c r="R12" s="112">
        <f t="shared" si="4"/>
        <v>136028.492</v>
      </c>
      <c r="S12" s="113">
        <f t="shared" si="4"/>
        <v>243362.39500000002</v>
      </c>
      <c r="T12" s="143"/>
      <c r="U12" s="243"/>
    </row>
    <row r="13" spans="1:21" x14ac:dyDescent="0.2">
      <c r="A13" s="226"/>
      <c r="B13" s="233" t="s">
        <v>109</v>
      </c>
      <c r="C13" s="274" t="s">
        <v>110</v>
      </c>
      <c r="D13" s="276">
        <v>52925.146000000001</v>
      </c>
      <c r="E13" s="191">
        <v>56804.580999999998</v>
      </c>
      <c r="F13" s="111">
        <v>221456.34899999999</v>
      </c>
      <c r="G13" s="66">
        <v>243917.52100000001</v>
      </c>
      <c r="H13" s="190">
        <v>42317.597999999998</v>
      </c>
      <c r="I13" s="192">
        <v>47329.404000000002</v>
      </c>
      <c r="J13" s="190">
        <v>35125.800999999999</v>
      </c>
      <c r="K13" s="191">
        <v>37173.601000000002</v>
      </c>
      <c r="L13" s="111">
        <v>146954.59700000001</v>
      </c>
      <c r="M13" s="66">
        <v>159592.33900000001</v>
      </c>
      <c r="N13" s="190">
        <v>31790.916000000001</v>
      </c>
      <c r="O13" s="192">
        <v>33035.739000000001</v>
      </c>
      <c r="P13" s="193">
        <f t="shared" si="2"/>
        <v>17799.345000000001</v>
      </c>
      <c r="Q13" s="194">
        <f t="shared" si="3"/>
        <v>19630.979999999996</v>
      </c>
      <c r="R13" s="112">
        <f t="shared" si="4"/>
        <v>74501.751999999979</v>
      </c>
      <c r="S13" s="113">
        <f t="shared" si="4"/>
        <v>84325.182000000001</v>
      </c>
      <c r="T13" s="143"/>
      <c r="U13" s="243"/>
    </row>
    <row r="14" spans="1:21" x14ac:dyDescent="0.2">
      <c r="A14" s="226"/>
      <c r="B14" s="233" t="s">
        <v>111</v>
      </c>
      <c r="C14" s="274" t="s">
        <v>112</v>
      </c>
      <c r="D14" s="276">
        <v>74069.759000000005</v>
      </c>
      <c r="E14" s="191">
        <v>81357.951000000001</v>
      </c>
      <c r="F14" s="111">
        <v>310024.73499999999</v>
      </c>
      <c r="G14" s="66">
        <v>349373.234</v>
      </c>
      <c r="H14" s="190">
        <v>94234.232999999993</v>
      </c>
      <c r="I14" s="192">
        <v>83174.801000000007</v>
      </c>
      <c r="J14" s="190">
        <v>20384.258000000002</v>
      </c>
      <c r="K14" s="191">
        <v>19143.063999999998</v>
      </c>
      <c r="L14" s="111">
        <v>85324.403999999995</v>
      </c>
      <c r="M14" s="66">
        <v>82186.305999999997</v>
      </c>
      <c r="N14" s="190">
        <v>41306.974999999999</v>
      </c>
      <c r="O14" s="192">
        <v>29979.095000000001</v>
      </c>
      <c r="P14" s="193">
        <f t="shared" si="2"/>
        <v>53685.501000000004</v>
      </c>
      <c r="Q14" s="194">
        <f t="shared" si="3"/>
        <v>62214.887000000002</v>
      </c>
      <c r="R14" s="112">
        <f t="shared" si="4"/>
        <v>224700.33100000001</v>
      </c>
      <c r="S14" s="113">
        <f t="shared" si="4"/>
        <v>267186.92800000001</v>
      </c>
      <c r="T14" s="143"/>
      <c r="U14" s="243"/>
    </row>
    <row r="15" spans="1:21" x14ac:dyDescent="0.2">
      <c r="A15" s="226"/>
      <c r="B15" s="233" t="s">
        <v>113</v>
      </c>
      <c r="C15" s="274" t="s">
        <v>114</v>
      </c>
      <c r="D15" s="276">
        <v>150473.24100000001</v>
      </c>
      <c r="E15" s="191">
        <v>108651.22900000001</v>
      </c>
      <c r="F15" s="111">
        <v>629709.68700000003</v>
      </c>
      <c r="G15" s="66">
        <v>466525.13400000002</v>
      </c>
      <c r="H15" s="190">
        <v>33838.713000000003</v>
      </c>
      <c r="I15" s="192">
        <v>25575.311000000002</v>
      </c>
      <c r="J15" s="190">
        <v>47180.387999999999</v>
      </c>
      <c r="K15" s="191">
        <v>36739.472999999998</v>
      </c>
      <c r="L15" s="111">
        <v>197452.39799999999</v>
      </c>
      <c r="M15" s="66">
        <v>157744.50099999999</v>
      </c>
      <c r="N15" s="190">
        <v>9130.7060000000001</v>
      </c>
      <c r="O15" s="192">
        <v>7039.1149999999998</v>
      </c>
      <c r="P15" s="193">
        <f t="shared" si="2"/>
        <v>103292.853</v>
      </c>
      <c r="Q15" s="194">
        <f t="shared" si="3"/>
        <v>71911.756000000008</v>
      </c>
      <c r="R15" s="112">
        <f t="shared" si="4"/>
        <v>432257.28900000005</v>
      </c>
      <c r="S15" s="113">
        <f t="shared" si="4"/>
        <v>308780.63300000003</v>
      </c>
      <c r="T15" s="143"/>
      <c r="U15" s="243"/>
    </row>
    <row r="16" spans="1:21" ht="13.5" thickBot="1" x14ac:dyDescent="0.25">
      <c r="A16" s="226"/>
      <c r="B16" s="234" t="s">
        <v>115</v>
      </c>
      <c r="C16" s="275" t="s">
        <v>116</v>
      </c>
      <c r="D16" s="277">
        <v>326626.02600000001</v>
      </c>
      <c r="E16" s="199">
        <v>329111.52600000001</v>
      </c>
      <c r="F16" s="114">
        <v>1366798.8219999999</v>
      </c>
      <c r="G16" s="68">
        <v>1413267.8870000001</v>
      </c>
      <c r="H16" s="198">
        <v>110759.143</v>
      </c>
      <c r="I16" s="200">
        <v>108176.46400000001</v>
      </c>
      <c r="J16" s="198">
        <v>132509.011</v>
      </c>
      <c r="K16" s="199">
        <v>152718.30600000001</v>
      </c>
      <c r="L16" s="114">
        <v>554611.05900000001</v>
      </c>
      <c r="M16" s="68">
        <v>655800.83799999999</v>
      </c>
      <c r="N16" s="198">
        <v>37203.726000000002</v>
      </c>
      <c r="O16" s="200">
        <v>41464.273999999998</v>
      </c>
      <c r="P16" s="201">
        <f t="shared" si="2"/>
        <v>194117.01500000001</v>
      </c>
      <c r="Q16" s="202">
        <f t="shared" si="3"/>
        <v>176393.22</v>
      </c>
      <c r="R16" s="115">
        <f t="shared" si="4"/>
        <v>812187.76299999992</v>
      </c>
      <c r="S16" s="116">
        <f t="shared" si="4"/>
        <v>757467.04900000012</v>
      </c>
      <c r="U16" s="243"/>
    </row>
    <row r="17" spans="1:19" x14ac:dyDescent="0.2">
      <c r="E17" s="133"/>
      <c r="G17" s="133"/>
      <c r="H17" s="133"/>
      <c r="I17" s="133"/>
      <c r="L17" s="133"/>
      <c r="M17" s="133"/>
      <c r="N17" s="133"/>
      <c r="O17" s="133"/>
      <c r="R17" s="215"/>
    </row>
    <row r="18" spans="1:19" ht="27.75" thickBot="1" x14ac:dyDescent="0.4">
      <c r="B18" s="72" t="s">
        <v>236</v>
      </c>
      <c r="G18" s="133"/>
      <c r="I18" s="133"/>
      <c r="L18" s="133"/>
    </row>
    <row r="19" spans="1:19" ht="14.25" x14ac:dyDescent="0.2">
      <c r="A19" s="226"/>
      <c r="B19" s="227"/>
      <c r="C19" s="117"/>
      <c r="D19" s="58" t="s">
        <v>99</v>
      </c>
      <c r="E19" s="59"/>
      <c r="F19" s="59"/>
      <c r="G19" s="59"/>
      <c r="H19" s="59"/>
      <c r="I19" s="60"/>
      <c r="J19" s="58" t="s">
        <v>100</v>
      </c>
      <c r="K19" s="59"/>
      <c r="L19" s="59"/>
      <c r="M19" s="59"/>
      <c r="N19" s="59"/>
      <c r="O19" s="60"/>
      <c r="P19" s="166" t="s">
        <v>119</v>
      </c>
      <c r="Q19" s="70"/>
      <c r="R19" s="106"/>
      <c r="S19" s="107"/>
    </row>
    <row r="20" spans="1:19" ht="14.25" x14ac:dyDescent="0.2">
      <c r="A20" s="226"/>
      <c r="B20" s="228" t="s">
        <v>101</v>
      </c>
      <c r="C20" s="118" t="s">
        <v>102</v>
      </c>
      <c r="D20" s="62" t="s">
        <v>103</v>
      </c>
      <c r="E20" s="62"/>
      <c r="F20" s="62" t="s">
        <v>156</v>
      </c>
      <c r="G20" s="62"/>
      <c r="H20" s="62" t="s">
        <v>104</v>
      </c>
      <c r="I20" s="63"/>
      <c r="J20" s="62" t="s">
        <v>103</v>
      </c>
      <c r="K20" s="62"/>
      <c r="L20" s="62" t="s">
        <v>156</v>
      </c>
      <c r="M20" s="62"/>
      <c r="N20" s="62" t="s">
        <v>104</v>
      </c>
      <c r="O20" s="63"/>
      <c r="P20" s="108" t="s">
        <v>103</v>
      </c>
      <c r="Q20" s="62"/>
      <c r="R20" s="108" t="s">
        <v>156</v>
      </c>
      <c r="S20" s="71"/>
    </row>
    <row r="21" spans="1:19" ht="13.5" thickBot="1" x14ac:dyDescent="0.25">
      <c r="A21" s="226"/>
      <c r="B21" s="229"/>
      <c r="C21" s="119"/>
      <c r="D21" s="158" t="s">
        <v>261</v>
      </c>
      <c r="E21" s="149" t="s">
        <v>262</v>
      </c>
      <c r="F21" s="148" t="s">
        <v>261</v>
      </c>
      <c r="G21" s="149" t="s">
        <v>262</v>
      </c>
      <c r="H21" s="151" t="s">
        <v>261</v>
      </c>
      <c r="I21" s="152" t="s">
        <v>262</v>
      </c>
      <c r="J21" s="160" t="s">
        <v>261</v>
      </c>
      <c r="K21" s="88" t="s">
        <v>262</v>
      </c>
      <c r="L21" s="109" t="s">
        <v>261</v>
      </c>
      <c r="M21" s="88" t="s">
        <v>262</v>
      </c>
      <c r="N21" s="87" t="s">
        <v>261</v>
      </c>
      <c r="O21" s="89" t="s">
        <v>262</v>
      </c>
      <c r="P21" s="158" t="s">
        <v>261</v>
      </c>
      <c r="Q21" s="149" t="s">
        <v>262</v>
      </c>
      <c r="R21" s="278" t="s">
        <v>261</v>
      </c>
      <c r="S21" s="279" t="s">
        <v>262</v>
      </c>
    </row>
    <row r="22" spans="1:19" ht="15.75" x14ac:dyDescent="0.25">
      <c r="A22" s="226"/>
      <c r="B22" s="232" t="s">
        <v>105</v>
      </c>
      <c r="C22" s="162"/>
      <c r="D22" s="159">
        <f t="shared" ref="D22:S22" si="5">SUM(D23:D28)</f>
        <v>88640.777000000002</v>
      </c>
      <c r="E22" s="138">
        <f t="shared" si="5"/>
        <v>62075.796000000002</v>
      </c>
      <c r="F22" s="139">
        <f t="shared" si="5"/>
        <v>370952.59300000005</v>
      </c>
      <c r="G22" s="138">
        <f t="shared" si="5"/>
        <v>266501.13799999998</v>
      </c>
      <c r="H22" s="140">
        <f t="shared" si="5"/>
        <v>44027.243000000002</v>
      </c>
      <c r="I22" s="163">
        <f t="shared" si="5"/>
        <v>35545.968999999997</v>
      </c>
      <c r="J22" s="159">
        <f t="shared" si="5"/>
        <v>47959.766000000003</v>
      </c>
      <c r="K22" s="138">
        <f t="shared" si="5"/>
        <v>54169.465000000004</v>
      </c>
      <c r="L22" s="139">
        <f>SUM(L23:L28)</f>
        <v>200714.24599999998</v>
      </c>
      <c r="M22" s="138">
        <f>SUM(M23:M28)</f>
        <v>232498.21000000002</v>
      </c>
      <c r="N22" s="140">
        <f t="shared" si="5"/>
        <v>15867.276000000002</v>
      </c>
      <c r="O22" s="150">
        <f t="shared" si="5"/>
        <v>18722.948</v>
      </c>
      <c r="P22" s="280">
        <f t="shared" si="5"/>
        <v>40681.010999999999</v>
      </c>
      <c r="Q22" s="281">
        <f t="shared" si="5"/>
        <v>7906.3309999999983</v>
      </c>
      <c r="R22" s="459">
        <f t="shared" si="5"/>
        <v>170238.34700000001</v>
      </c>
      <c r="S22" s="281">
        <f t="shared" si="5"/>
        <v>34002.928000000014</v>
      </c>
    </row>
    <row r="23" spans="1:19" x14ac:dyDescent="0.2">
      <c r="A23" s="226"/>
      <c r="B23" s="233" t="s">
        <v>106</v>
      </c>
      <c r="C23" s="189" t="s">
        <v>172</v>
      </c>
      <c r="D23" s="190">
        <v>845.64</v>
      </c>
      <c r="E23" s="191">
        <v>704.65599999999995</v>
      </c>
      <c r="F23" s="65">
        <v>3531.87</v>
      </c>
      <c r="G23" s="66">
        <v>3023.75</v>
      </c>
      <c r="H23" s="190">
        <v>877.81600000000003</v>
      </c>
      <c r="I23" s="192">
        <v>838.05200000000002</v>
      </c>
      <c r="J23" s="136">
        <v>1162.5530000000001</v>
      </c>
      <c r="K23" s="66">
        <v>896.80700000000002</v>
      </c>
      <c r="L23" s="111">
        <v>4867.8140000000003</v>
      </c>
      <c r="M23" s="66">
        <v>3843.2139999999999</v>
      </c>
      <c r="N23" s="65">
        <v>855.65099999999995</v>
      </c>
      <c r="O23" s="260">
        <v>834.024</v>
      </c>
      <c r="P23" s="455">
        <f t="shared" ref="P23:P28" si="6">D23-J23</f>
        <v>-316.91300000000012</v>
      </c>
      <c r="Q23" s="456">
        <f t="shared" ref="Q23:Q28" si="7">E23-K23</f>
        <v>-192.15100000000007</v>
      </c>
      <c r="R23" s="460">
        <f t="shared" ref="R23:S28" si="8">F23-L23</f>
        <v>-1335.9440000000004</v>
      </c>
      <c r="S23" s="461">
        <f t="shared" si="8"/>
        <v>-819.46399999999994</v>
      </c>
    </row>
    <row r="24" spans="1:19" x14ac:dyDescent="0.2">
      <c r="A24" s="226"/>
      <c r="B24" s="233" t="s">
        <v>107</v>
      </c>
      <c r="C24" s="189" t="s">
        <v>108</v>
      </c>
      <c r="D24" s="190">
        <v>8634.1849999999995</v>
      </c>
      <c r="E24" s="191">
        <v>9241.7000000000007</v>
      </c>
      <c r="F24" s="65">
        <v>36207.228999999999</v>
      </c>
      <c r="G24" s="66">
        <v>39692.563000000002</v>
      </c>
      <c r="H24" s="190">
        <v>5441.6580000000004</v>
      </c>
      <c r="I24" s="192">
        <v>5143.1639999999998</v>
      </c>
      <c r="J24" s="136">
        <v>7046.0889999999999</v>
      </c>
      <c r="K24" s="66">
        <v>12818.831</v>
      </c>
      <c r="L24" s="111">
        <v>29436.16</v>
      </c>
      <c r="M24" s="66">
        <v>55032.807000000001</v>
      </c>
      <c r="N24" s="65">
        <v>3900.607</v>
      </c>
      <c r="O24" s="260">
        <v>5383.7290000000003</v>
      </c>
      <c r="P24" s="455">
        <f t="shared" si="6"/>
        <v>1588.0959999999995</v>
      </c>
      <c r="Q24" s="456">
        <f t="shared" si="7"/>
        <v>-3577.1309999999994</v>
      </c>
      <c r="R24" s="460">
        <f t="shared" si="8"/>
        <v>6771.0689999999995</v>
      </c>
      <c r="S24" s="461">
        <f t="shared" si="8"/>
        <v>-15340.243999999999</v>
      </c>
    </row>
    <row r="25" spans="1:19" x14ac:dyDescent="0.2">
      <c r="A25" s="226"/>
      <c r="B25" s="233" t="s">
        <v>109</v>
      </c>
      <c r="C25" s="189" t="s">
        <v>110</v>
      </c>
      <c r="D25" s="190">
        <v>1987.8920000000001</v>
      </c>
      <c r="E25" s="191">
        <v>2181.4560000000001</v>
      </c>
      <c r="F25" s="65">
        <v>8318.5</v>
      </c>
      <c r="G25" s="66">
        <v>9360.7279999999992</v>
      </c>
      <c r="H25" s="190">
        <v>1168.0540000000001</v>
      </c>
      <c r="I25" s="192">
        <v>1334.8820000000001</v>
      </c>
      <c r="J25" s="136">
        <v>102.349</v>
      </c>
      <c r="K25" s="66">
        <v>177.137</v>
      </c>
      <c r="L25" s="111">
        <v>427.97399999999999</v>
      </c>
      <c r="M25" s="66">
        <v>759.27300000000002</v>
      </c>
      <c r="N25" s="65">
        <v>39.71</v>
      </c>
      <c r="O25" s="260">
        <v>74.799000000000007</v>
      </c>
      <c r="P25" s="455">
        <f t="shared" si="6"/>
        <v>1885.5430000000001</v>
      </c>
      <c r="Q25" s="456">
        <f t="shared" si="7"/>
        <v>2004.3190000000002</v>
      </c>
      <c r="R25" s="460">
        <f t="shared" si="8"/>
        <v>7890.5259999999998</v>
      </c>
      <c r="S25" s="461">
        <f t="shared" si="8"/>
        <v>8601.4549999999999</v>
      </c>
    </row>
    <row r="26" spans="1:19" x14ac:dyDescent="0.2">
      <c r="A26" s="226"/>
      <c r="B26" s="233" t="s">
        <v>111</v>
      </c>
      <c r="C26" s="189" t="s">
        <v>112</v>
      </c>
      <c r="D26" s="190">
        <v>23685.062999999998</v>
      </c>
      <c r="E26" s="191">
        <v>26391.58</v>
      </c>
      <c r="F26" s="65">
        <v>99089.856</v>
      </c>
      <c r="G26" s="66">
        <v>113326.649</v>
      </c>
      <c r="H26" s="190">
        <v>23046.876</v>
      </c>
      <c r="I26" s="192">
        <v>22073.671999999999</v>
      </c>
      <c r="J26" s="136">
        <v>2347.7139999999999</v>
      </c>
      <c r="K26" s="66">
        <v>2943.65</v>
      </c>
      <c r="L26" s="111">
        <v>9813.777</v>
      </c>
      <c r="M26" s="66">
        <v>12629.617</v>
      </c>
      <c r="N26" s="65">
        <v>1489.3050000000001</v>
      </c>
      <c r="O26" s="260">
        <v>2908.9560000000001</v>
      </c>
      <c r="P26" s="455">
        <f t="shared" si="6"/>
        <v>21337.348999999998</v>
      </c>
      <c r="Q26" s="456">
        <f t="shared" si="7"/>
        <v>23447.93</v>
      </c>
      <c r="R26" s="460">
        <f t="shared" si="8"/>
        <v>89276.078999999998</v>
      </c>
      <c r="S26" s="461">
        <f t="shared" si="8"/>
        <v>100697.03200000001</v>
      </c>
    </row>
    <row r="27" spans="1:19" x14ac:dyDescent="0.2">
      <c r="A27" s="226"/>
      <c r="B27" s="233" t="s">
        <v>113</v>
      </c>
      <c r="C27" s="189" t="s">
        <v>114</v>
      </c>
      <c r="D27" s="190">
        <v>43323.597000000002</v>
      </c>
      <c r="E27" s="191">
        <v>17445.37</v>
      </c>
      <c r="F27" s="65">
        <v>181291.25899999999</v>
      </c>
      <c r="G27" s="66">
        <v>74857.256999999998</v>
      </c>
      <c r="H27" s="190">
        <v>9707.0110000000004</v>
      </c>
      <c r="I27" s="192">
        <v>3997.3890000000001</v>
      </c>
      <c r="J27" s="136">
        <v>20888.561000000002</v>
      </c>
      <c r="K27" s="66">
        <v>15553.097</v>
      </c>
      <c r="L27" s="111">
        <v>87474.462</v>
      </c>
      <c r="M27" s="66">
        <v>66710.308000000005</v>
      </c>
      <c r="N27" s="65">
        <v>4037.4250000000002</v>
      </c>
      <c r="O27" s="260">
        <v>2872.741</v>
      </c>
      <c r="P27" s="455">
        <f t="shared" si="6"/>
        <v>22435.036</v>
      </c>
      <c r="Q27" s="456">
        <f t="shared" si="7"/>
        <v>1892.2729999999992</v>
      </c>
      <c r="R27" s="460">
        <f t="shared" si="8"/>
        <v>93816.796999999991</v>
      </c>
      <c r="S27" s="461">
        <f t="shared" si="8"/>
        <v>8146.9489999999932</v>
      </c>
    </row>
    <row r="28" spans="1:19" ht="13.5" thickBot="1" x14ac:dyDescent="0.25">
      <c r="A28" s="226"/>
      <c r="B28" s="234" t="s">
        <v>115</v>
      </c>
      <c r="C28" s="197" t="s">
        <v>116</v>
      </c>
      <c r="D28" s="198">
        <v>10164.4</v>
      </c>
      <c r="E28" s="199">
        <v>6111.0339999999997</v>
      </c>
      <c r="F28" s="67">
        <v>42513.879000000001</v>
      </c>
      <c r="G28" s="68">
        <v>26240.190999999999</v>
      </c>
      <c r="H28" s="198">
        <v>3785.828</v>
      </c>
      <c r="I28" s="200">
        <v>2158.81</v>
      </c>
      <c r="J28" s="137">
        <v>16412.5</v>
      </c>
      <c r="K28" s="68">
        <v>21779.942999999999</v>
      </c>
      <c r="L28" s="114">
        <v>68694.058999999994</v>
      </c>
      <c r="M28" s="68">
        <v>93522.990999999995</v>
      </c>
      <c r="N28" s="67">
        <v>5544.5780000000004</v>
      </c>
      <c r="O28" s="261">
        <v>6648.6989999999996</v>
      </c>
      <c r="P28" s="457">
        <f t="shared" si="6"/>
        <v>-6248.1</v>
      </c>
      <c r="Q28" s="458">
        <f t="shared" si="7"/>
        <v>-15668.909</v>
      </c>
      <c r="R28" s="462">
        <f t="shared" si="8"/>
        <v>-26180.179999999993</v>
      </c>
      <c r="S28" s="463">
        <f t="shared" si="8"/>
        <v>-67282.799999999988</v>
      </c>
    </row>
    <row r="29" spans="1:19" x14ac:dyDescent="0.2">
      <c r="G29" s="133"/>
      <c r="H29" s="133"/>
    </row>
    <row r="30" spans="1:19" ht="27" customHeight="1" thickBot="1" x14ac:dyDescent="0.4">
      <c r="B30" s="72" t="s">
        <v>162</v>
      </c>
      <c r="G30" s="133"/>
    </row>
    <row r="31" spans="1:19" ht="14.25" x14ac:dyDescent="0.2">
      <c r="A31" s="226"/>
      <c r="B31" s="227"/>
      <c r="C31" s="117"/>
      <c r="D31" s="58" t="s">
        <v>99</v>
      </c>
      <c r="E31" s="59"/>
      <c r="F31" s="59"/>
      <c r="G31" s="59"/>
      <c r="H31" s="59"/>
      <c r="I31" s="60"/>
      <c r="J31" s="58" t="s">
        <v>100</v>
      </c>
      <c r="K31" s="59"/>
      <c r="L31" s="59"/>
      <c r="M31" s="59"/>
      <c r="N31" s="59"/>
      <c r="O31" s="60"/>
      <c r="P31" s="58" t="s">
        <v>119</v>
      </c>
      <c r="Q31" s="70"/>
      <c r="R31" s="106"/>
      <c r="S31" s="107"/>
    </row>
    <row r="32" spans="1:19" ht="14.25" x14ac:dyDescent="0.2">
      <c r="A32" s="226"/>
      <c r="B32" s="228" t="s">
        <v>101</v>
      </c>
      <c r="C32" s="118" t="s">
        <v>102</v>
      </c>
      <c r="D32" s="62" t="s">
        <v>103</v>
      </c>
      <c r="E32" s="62"/>
      <c r="F32" s="62" t="s">
        <v>156</v>
      </c>
      <c r="G32" s="62"/>
      <c r="H32" s="62" t="s">
        <v>104</v>
      </c>
      <c r="I32" s="63"/>
      <c r="J32" s="62" t="s">
        <v>103</v>
      </c>
      <c r="K32" s="62"/>
      <c r="L32" s="62" t="s">
        <v>156</v>
      </c>
      <c r="M32" s="62"/>
      <c r="N32" s="62" t="s">
        <v>104</v>
      </c>
      <c r="O32" s="63"/>
      <c r="P32" s="62" t="s">
        <v>103</v>
      </c>
      <c r="Q32" s="62"/>
      <c r="R32" s="108" t="s">
        <v>156</v>
      </c>
      <c r="S32" s="71"/>
    </row>
    <row r="33" spans="1:21" ht="13.5" thickBot="1" x14ac:dyDescent="0.25">
      <c r="A33" s="226"/>
      <c r="B33" s="229"/>
      <c r="C33" s="119"/>
      <c r="D33" s="158" t="s">
        <v>261</v>
      </c>
      <c r="E33" s="149" t="s">
        <v>262</v>
      </c>
      <c r="F33" s="148" t="s">
        <v>261</v>
      </c>
      <c r="G33" s="149" t="s">
        <v>262</v>
      </c>
      <c r="H33" s="151" t="s">
        <v>261</v>
      </c>
      <c r="I33" s="152" t="s">
        <v>262</v>
      </c>
      <c r="J33" s="160" t="s">
        <v>261</v>
      </c>
      <c r="K33" s="88" t="s">
        <v>262</v>
      </c>
      <c r="L33" s="109" t="s">
        <v>261</v>
      </c>
      <c r="M33" s="88" t="s">
        <v>262</v>
      </c>
      <c r="N33" s="87" t="s">
        <v>261</v>
      </c>
      <c r="O33" s="89" t="s">
        <v>262</v>
      </c>
      <c r="P33" s="160" t="s">
        <v>261</v>
      </c>
      <c r="Q33" s="88" t="s">
        <v>262</v>
      </c>
      <c r="R33" s="110" t="s">
        <v>261</v>
      </c>
      <c r="S33" s="90" t="s">
        <v>262</v>
      </c>
      <c r="T33" s="251"/>
    </row>
    <row r="34" spans="1:21" ht="15.75" x14ac:dyDescent="0.25">
      <c r="A34" s="226"/>
      <c r="B34" s="232" t="s">
        <v>105</v>
      </c>
      <c r="C34" s="162"/>
      <c r="D34" s="159">
        <f t="shared" ref="D34:S34" si="9">SUM(D35:D40)</f>
        <v>179259.603</v>
      </c>
      <c r="E34" s="138">
        <f t="shared" si="9"/>
        <v>191139.764</v>
      </c>
      <c r="F34" s="139">
        <f t="shared" si="9"/>
        <v>750222.59100000001</v>
      </c>
      <c r="G34" s="138">
        <f t="shared" si="9"/>
        <v>820735.94699999981</v>
      </c>
      <c r="H34" s="140">
        <f t="shared" si="9"/>
        <v>223212.06799999997</v>
      </c>
      <c r="I34" s="163">
        <f t="shared" si="9"/>
        <v>256341.93700000001</v>
      </c>
      <c r="J34" s="159">
        <f t="shared" si="9"/>
        <v>126648.97</v>
      </c>
      <c r="K34" s="138">
        <f t="shared" si="9"/>
        <v>141390.18699999998</v>
      </c>
      <c r="L34" s="139">
        <f t="shared" si="9"/>
        <v>529981.049</v>
      </c>
      <c r="M34" s="138">
        <f t="shared" si="9"/>
        <v>607165.40500000003</v>
      </c>
      <c r="N34" s="140">
        <f t="shared" si="9"/>
        <v>92046.046999999991</v>
      </c>
      <c r="O34" s="150">
        <f t="shared" si="9"/>
        <v>88364.199000000008</v>
      </c>
      <c r="P34" s="257">
        <f t="shared" ref="P34:Q34" si="10">SUM(P35:P40)</f>
        <v>52610.633000000009</v>
      </c>
      <c r="Q34" s="132">
        <f t="shared" si="10"/>
        <v>49749.576999999976</v>
      </c>
      <c r="R34" s="131">
        <f t="shared" si="9"/>
        <v>220241.54200000004</v>
      </c>
      <c r="S34" s="132">
        <f t="shared" si="9"/>
        <v>213570.54199999999</v>
      </c>
      <c r="T34" s="251"/>
    </row>
    <row r="35" spans="1:21" x14ac:dyDescent="0.2">
      <c r="A35" s="226"/>
      <c r="B35" s="233" t="s">
        <v>106</v>
      </c>
      <c r="C35" s="189" t="s">
        <v>172</v>
      </c>
      <c r="D35" s="190">
        <v>97893.709000000003</v>
      </c>
      <c r="E35" s="191">
        <v>105674.13099999999</v>
      </c>
      <c r="F35" s="111">
        <v>409733.96</v>
      </c>
      <c r="G35" s="66">
        <v>453679.77799999999</v>
      </c>
      <c r="H35" s="190">
        <v>178136.43599999999</v>
      </c>
      <c r="I35" s="192">
        <v>206047.10500000001</v>
      </c>
      <c r="J35" s="223">
        <v>16220.883</v>
      </c>
      <c r="K35" s="191">
        <v>17908.771000000001</v>
      </c>
      <c r="L35" s="111">
        <v>67864.163</v>
      </c>
      <c r="M35" s="66">
        <v>76889.554000000004</v>
      </c>
      <c r="N35" s="190">
        <v>20340.444</v>
      </c>
      <c r="O35" s="255">
        <v>21167.021000000001</v>
      </c>
      <c r="P35" s="258">
        <f t="shared" ref="P35:P40" si="11">D35-J35</f>
        <v>81672.826000000001</v>
      </c>
      <c r="Q35" s="194">
        <f t="shared" ref="Q35:Q40" si="12">E35-K35</f>
        <v>87765.359999999986</v>
      </c>
      <c r="R35" s="112">
        <f t="shared" ref="R35:R40" si="13">F35-L35</f>
        <v>341869.79700000002</v>
      </c>
      <c r="S35" s="113">
        <f t="shared" ref="S35:S40" si="14">G35-M35</f>
        <v>376790.22399999999</v>
      </c>
      <c r="T35" s="251"/>
      <c r="U35" s="215"/>
    </row>
    <row r="36" spans="1:21" x14ac:dyDescent="0.2">
      <c r="A36" s="226"/>
      <c r="B36" s="233" t="s">
        <v>107</v>
      </c>
      <c r="C36" s="189" t="s">
        <v>108</v>
      </c>
      <c r="D36" s="190">
        <v>8552.2579999999998</v>
      </c>
      <c r="E36" s="191">
        <v>16574.856</v>
      </c>
      <c r="F36" s="111">
        <v>35837.339999999997</v>
      </c>
      <c r="G36" s="66">
        <v>71145.429999999993</v>
      </c>
      <c r="H36" s="190">
        <v>6641.2809999999999</v>
      </c>
      <c r="I36" s="192">
        <v>13052.540999999999</v>
      </c>
      <c r="J36" s="223">
        <v>31204.195</v>
      </c>
      <c r="K36" s="191">
        <v>29640.255000000001</v>
      </c>
      <c r="L36" s="111">
        <v>130529.586</v>
      </c>
      <c r="M36" s="66">
        <v>127312.34299999999</v>
      </c>
      <c r="N36" s="190">
        <v>32819.785000000003</v>
      </c>
      <c r="O36" s="255">
        <v>24976.887999999999</v>
      </c>
      <c r="P36" s="258">
        <f t="shared" si="11"/>
        <v>-22651.936999999998</v>
      </c>
      <c r="Q36" s="194">
        <f t="shared" si="12"/>
        <v>-13065.399000000001</v>
      </c>
      <c r="R36" s="112">
        <f t="shared" si="13"/>
        <v>-94692.245999999999</v>
      </c>
      <c r="S36" s="113">
        <f t="shared" si="14"/>
        <v>-56166.913</v>
      </c>
    </row>
    <row r="37" spans="1:21" x14ac:dyDescent="0.2">
      <c r="A37" s="226"/>
      <c r="B37" s="233" t="s">
        <v>109</v>
      </c>
      <c r="C37" s="189" t="s">
        <v>110</v>
      </c>
      <c r="D37" s="190">
        <v>3464.7370000000001</v>
      </c>
      <c r="E37" s="191">
        <v>3381.9380000000001</v>
      </c>
      <c r="F37" s="111">
        <v>14496.278</v>
      </c>
      <c r="G37" s="66">
        <v>14527.462</v>
      </c>
      <c r="H37" s="190">
        <v>3093.4749999999999</v>
      </c>
      <c r="I37" s="192">
        <v>3256.7249999999999</v>
      </c>
      <c r="J37" s="223">
        <v>17370.181</v>
      </c>
      <c r="K37" s="191">
        <v>17491.241000000002</v>
      </c>
      <c r="L37" s="111">
        <v>72689.241999999998</v>
      </c>
      <c r="M37" s="66">
        <v>75096.164000000004</v>
      </c>
      <c r="N37" s="190">
        <v>16643.975999999999</v>
      </c>
      <c r="O37" s="255">
        <v>16008.248</v>
      </c>
      <c r="P37" s="258">
        <f t="shared" si="11"/>
        <v>-13905.444</v>
      </c>
      <c r="Q37" s="194">
        <f t="shared" si="12"/>
        <v>-14109.303000000002</v>
      </c>
      <c r="R37" s="112">
        <f t="shared" si="13"/>
        <v>-58192.964</v>
      </c>
      <c r="S37" s="113">
        <f t="shared" si="14"/>
        <v>-60568.702000000005</v>
      </c>
      <c r="T37" s="251"/>
    </row>
    <row r="38" spans="1:21" x14ac:dyDescent="0.2">
      <c r="A38" s="226"/>
      <c r="B38" s="233" t="s">
        <v>111</v>
      </c>
      <c r="C38" s="189" t="s">
        <v>112</v>
      </c>
      <c r="D38" s="190">
        <v>4722.8450000000003</v>
      </c>
      <c r="E38" s="191">
        <v>5412.7560000000003</v>
      </c>
      <c r="F38" s="111">
        <v>19759.327000000001</v>
      </c>
      <c r="G38" s="66">
        <v>23249.635999999999</v>
      </c>
      <c r="H38" s="190">
        <v>13957.62</v>
      </c>
      <c r="I38" s="192">
        <v>12302.165000000001</v>
      </c>
      <c r="J38" s="223">
        <v>5209.5060000000003</v>
      </c>
      <c r="K38" s="191">
        <v>4397.1559999999999</v>
      </c>
      <c r="L38" s="111">
        <v>21790.876</v>
      </c>
      <c r="M38" s="66">
        <v>18865.912</v>
      </c>
      <c r="N38" s="190">
        <v>5721.6779999999999</v>
      </c>
      <c r="O38" s="255">
        <v>5491.3890000000001</v>
      </c>
      <c r="P38" s="258">
        <f t="shared" si="11"/>
        <v>-486.66100000000006</v>
      </c>
      <c r="Q38" s="194">
        <f t="shared" si="12"/>
        <v>1015.6000000000004</v>
      </c>
      <c r="R38" s="112">
        <f t="shared" si="13"/>
        <v>-2031.5489999999991</v>
      </c>
      <c r="S38" s="113">
        <f t="shared" si="14"/>
        <v>4383.7239999999983</v>
      </c>
      <c r="T38" s="251"/>
    </row>
    <row r="39" spans="1:21" x14ac:dyDescent="0.2">
      <c r="A39" s="226"/>
      <c r="B39" s="233" t="s">
        <v>113</v>
      </c>
      <c r="C39" s="189" t="s">
        <v>114</v>
      </c>
      <c r="D39" s="190">
        <v>22530.581999999999</v>
      </c>
      <c r="E39" s="191">
        <v>14429.325000000001</v>
      </c>
      <c r="F39" s="111">
        <v>94281.892000000007</v>
      </c>
      <c r="G39" s="66">
        <v>61973.752</v>
      </c>
      <c r="H39" s="190">
        <v>5202.8339999999998</v>
      </c>
      <c r="I39" s="192">
        <v>3574.569</v>
      </c>
      <c r="J39" s="223">
        <v>10609.692999999999</v>
      </c>
      <c r="K39" s="191">
        <v>9526.268</v>
      </c>
      <c r="L39" s="111">
        <v>44406.082999999999</v>
      </c>
      <c r="M39" s="66">
        <v>40909.779000000002</v>
      </c>
      <c r="N39" s="190">
        <v>2031.3579999999999</v>
      </c>
      <c r="O39" s="255">
        <v>1742.7360000000001</v>
      </c>
      <c r="P39" s="258">
        <f t="shared" si="11"/>
        <v>11920.888999999999</v>
      </c>
      <c r="Q39" s="194">
        <f t="shared" si="12"/>
        <v>4903.0570000000007</v>
      </c>
      <c r="R39" s="112">
        <f t="shared" si="13"/>
        <v>49875.809000000008</v>
      </c>
      <c r="S39" s="113">
        <f t="shared" si="14"/>
        <v>21063.972999999998</v>
      </c>
    </row>
    <row r="40" spans="1:21" ht="13.5" thickBot="1" x14ac:dyDescent="0.25">
      <c r="A40" s="226"/>
      <c r="B40" s="234" t="s">
        <v>115</v>
      </c>
      <c r="C40" s="197" t="s">
        <v>116</v>
      </c>
      <c r="D40" s="198">
        <v>42095.472000000002</v>
      </c>
      <c r="E40" s="199">
        <v>45666.758000000002</v>
      </c>
      <c r="F40" s="114">
        <v>176113.79399999999</v>
      </c>
      <c r="G40" s="68">
        <v>196159.889</v>
      </c>
      <c r="H40" s="198">
        <v>16180.422</v>
      </c>
      <c r="I40" s="200">
        <v>18108.831999999999</v>
      </c>
      <c r="J40" s="224">
        <v>46034.512000000002</v>
      </c>
      <c r="K40" s="199">
        <v>62426.495999999999</v>
      </c>
      <c r="L40" s="114">
        <v>192701.09899999999</v>
      </c>
      <c r="M40" s="68">
        <v>268091.65299999999</v>
      </c>
      <c r="N40" s="198">
        <v>14488.806</v>
      </c>
      <c r="O40" s="256">
        <v>18977.917000000001</v>
      </c>
      <c r="P40" s="259">
        <f t="shared" si="11"/>
        <v>-3939.0400000000009</v>
      </c>
      <c r="Q40" s="202">
        <f t="shared" si="12"/>
        <v>-16759.737999999998</v>
      </c>
      <c r="R40" s="115">
        <f t="shared" si="13"/>
        <v>-16587.304999999993</v>
      </c>
      <c r="S40" s="116">
        <f t="shared" si="14"/>
        <v>-71931.763999999996</v>
      </c>
    </row>
    <row r="41" spans="1:21" x14ac:dyDescent="0.2">
      <c r="G41" s="133"/>
      <c r="H41" s="133"/>
      <c r="L41" s="133"/>
    </row>
    <row r="42" spans="1:21" ht="27.75" thickBot="1" x14ac:dyDescent="0.4">
      <c r="B42" s="72" t="s">
        <v>188</v>
      </c>
      <c r="H42" s="133"/>
    </row>
    <row r="43" spans="1:21" ht="14.25" x14ac:dyDescent="0.2">
      <c r="A43" s="226"/>
      <c r="B43" s="227"/>
      <c r="C43" s="117"/>
      <c r="D43" s="166" t="s">
        <v>99</v>
      </c>
      <c r="E43" s="59"/>
      <c r="F43" s="59"/>
      <c r="G43" s="59"/>
      <c r="H43" s="59"/>
      <c r="I43" s="60"/>
      <c r="J43" s="58" t="s">
        <v>100</v>
      </c>
      <c r="K43" s="59"/>
      <c r="L43" s="59"/>
      <c r="M43" s="59"/>
      <c r="N43" s="59"/>
      <c r="O43" s="60"/>
      <c r="P43" s="58" t="s">
        <v>119</v>
      </c>
      <c r="Q43" s="70"/>
      <c r="R43" s="106"/>
      <c r="S43" s="107"/>
    </row>
    <row r="44" spans="1:21" ht="14.25" x14ac:dyDescent="0.2">
      <c r="A44" s="226"/>
      <c r="B44" s="228" t="s">
        <v>101</v>
      </c>
      <c r="C44" s="118" t="s">
        <v>102</v>
      </c>
      <c r="D44" s="108" t="s">
        <v>103</v>
      </c>
      <c r="E44" s="62"/>
      <c r="F44" s="62" t="s">
        <v>156</v>
      </c>
      <c r="G44" s="62"/>
      <c r="H44" s="62" t="s">
        <v>104</v>
      </c>
      <c r="I44" s="63"/>
      <c r="J44" s="62" t="s">
        <v>103</v>
      </c>
      <c r="K44" s="62"/>
      <c r="L44" s="62" t="s">
        <v>156</v>
      </c>
      <c r="M44" s="62"/>
      <c r="N44" s="62" t="s">
        <v>104</v>
      </c>
      <c r="O44" s="63"/>
      <c r="P44" s="62" t="s">
        <v>103</v>
      </c>
      <c r="Q44" s="62"/>
      <c r="R44" s="108" t="s">
        <v>156</v>
      </c>
      <c r="S44" s="71"/>
    </row>
    <row r="45" spans="1:21" ht="13.5" thickBot="1" x14ac:dyDescent="0.25">
      <c r="A45" s="226"/>
      <c r="B45" s="229"/>
      <c r="C45" s="119"/>
      <c r="D45" s="160" t="s">
        <v>261</v>
      </c>
      <c r="E45" s="88" t="s">
        <v>262</v>
      </c>
      <c r="F45" s="109" t="s">
        <v>261</v>
      </c>
      <c r="G45" s="88" t="s">
        <v>262</v>
      </c>
      <c r="H45" s="87" t="s">
        <v>261</v>
      </c>
      <c r="I45" s="89" t="s">
        <v>262</v>
      </c>
      <c r="J45" s="160" t="s">
        <v>261</v>
      </c>
      <c r="K45" s="88" t="s">
        <v>262</v>
      </c>
      <c r="L45" s="109" t="s">
        <v>261</v>
      </c>
      <c r="M45" s="88" t="s">
        <v>262</v>
      </c>
      <c r="N45" s="87" t="s">
        <v>261</v>
      </c>
      <c r="O45" s="89" t="s">
        <v>262</v>
      </c>
      <c r="P45" s="160" t="s">
        <v>261</v>
      </c>
      <c r="Q45" s="88" t="s">
        <v>262</v>
      </c>
      <c r="R45" s="110" t="s">
        <v>261</v>
      </c>
      <c r="S45" s="90" t="s">
        <v>262</v>
      </c>
    </row>
    <row r="46" spans="1:21" ht="15.75" x14ac:dyDescent="0.25">
      <c r="A46" s="226"/>
      <c r="B46" s="203" t="s">
        <v>105</v>
      </c>
      <c r="C46" s="204"/>
      <c r="D46" s="159">
        <f t="shared" ref="D46:S46" si="15">SUM(D47:D52)</f>
        <v>661830.79</v>
      </c>
      <c r="E46" s="138">
        <f t="shared" si="15"/>
        <v>655259.30099999998</v>
      </c>
      <c r="F46" s="139">
        <f>(SUM(F47:F52))/1</f>
        <v>2769753.2830000003</v>
      </c>
      <c r="G46" s="138">
        <f>(SUM(G47:G52))/1</f>
        <v>2813606.4790000003</v>
      </c>
      <c r="H46" s="140">
        <f t="shared" si="15"/>
        <v>474079.15500000003</v>
      </c>
      <c r="I46" s="163">
        <f t="shared" si="15"/>
        <v>501347.33499999996</v>
      </c>
      <c r="J46" s="159">
        <f t="shared" si="15"/>
        <v>358326.49800000002</v>
      </c>
      <c r="K46" s="138">
        <f t="shared" si="15"/>
        <v>384429.68</v>
      </c>
      <c r="L46" s="139">
        <f>(SUM(L47:L52))/1</f>
        <v>1499454.2439999999</v>
      </c>
      <c r="M46" s="138">
        <f>(SUM(M47:M52))/1</f>
        <v>1650749.3900000001</v>
      </c>
      <c r="N46" s="140">
        <f t="shared" si="15"/>
        <v>259442.402</v>
      </c>
      <c r="O46" s="150">
        <f t="shared" si="15"/>
        <v>243686.73199999999</v>
      </c>
      <c r="P46" s="257">
        <f t="shared" ref="P46:Q46" si="16">SUM(P47:P52)</f>
        <v>303504.29200000002</v>
      </c>
      <c r="Q46" s="132">
        <f t="shared" si="16"/>
        <v>270829.62100000004</v>
      </c>
      <c r="R46" s="131">
        <f t="shared" si="15"/>
        <v>1270299.0390000001</v>
      </c>
      <c r="S46" s="132">
        <f t="shared" si="15"/>
        <v>1162857.0890000002</v>
      </c>
    </row>
    <row r="47" spans="1:21" x14ac:dyDescent="0.2">
      <c r="A47" s="226"/>
      <c r="B47" s="225" t="s">
        <v>106</v>
      </c>
      <c r="C47" s="195" t="s">
        <v>172</v>
      </c>
      <c r="D47" s="136">
        <v>138514.462</v>
      </c>
      <c r="E47" s="66">
        <v>144965.26</v>
      </c>
      <c r="F47" s="111">
        <v>579691.65700000001</v>
      </c>
      <c r="G47" s="66">
        <v>622387.897</v>
      </c>
      <c r="H47" s="65">
        <v>239005.50399999999</v>
      </c>
      <c r="I47" s="164">
        <v>266223.196</v>
      </c>
      <c r="J47" s="136">
        <v>63440.247000000003</v>
      </c>
      <c r="K47" s="66">
        <v>61271.845999999998</v>
      </c>
      <c r="L47" s="111">
        <v>265425.522</v>
      </c>
      <c r="M47" s="66">
        <v>263027.62699999998</v>
      </c>
      <c r="N47" s="65">
        <v>92634.031000000003</v>
      </c>
      <c r="O47" s="260">
        <v>84299.180999999997</v>
      </c>
      <c r="P47" s="262">
        <f t="shared" ref="P47:P52" si="17">D47-J47</f>
        <v>75074.214999999997</v>
      </c>
      <c r="Q47" s="134">
        <f t="shared" ref="Q47:Q52" si="18">E47-K47</f>
        <v>83693.414000000019</v>
      </c>
      <c r="R47" s="112">
        <f t="shared" ref="R47:S52" si="19">F47-L47</f>
        <v>314266.13500000001</v>
      </c>
      <c r="S47" s="113">
        <f t="shared" si="19"/>
        <v>359360.27</v>
      </c>
    </row>
    <row r="48" spans="1:21" x14ac:dyDescent="0.2">
      <c r="A48" s="226"/>
      <c r="B48" s="230" t="s">
        <v>107</v>
      </c>
      <c r="C48" s="195" t="s">
        <v>108</v>
      </c>
      <c r="D48" s="136">
        <v>38064.485000000001</v>
      </c>
      <c r="E48" s="66">
        <v>52501.760999999999</v>
      </c>
      <c r="F48" s="111">
        <v>159397.092</v>
      </c>
      <c r="G48" s="66">
        <v>225406.47700000001</v>
      </c>
      <c r="H48" s="65">
        <v>24393.414000000001</v>
      </c>
      <c r="I48" s="164">
        <v>33737.133999999998</v>
      </c>
      <c r="J48" s="136">
        <v>60510.398000000001</v>
      </c>
      <c r="K48" s="66">
        <v>79610.543999999994</v>
      </c>
      <c r="L48" s="111">
        <v>253144.51</v>
      </c>
      <c r="M48" s="66">
        <v>341968.90100000001</v>
      </c>
      <c r="N48" s="65">
        <v>48002.942999999999</v>
      </c>
      <c r="O48" s="260">
        <v>49709.273000000001</v>
      </c>
      <c r="P48" s="262">
        <f t="shared" si="17"/>
        <v>-22445.913</v>
      </c>
      <c r="Q48" s="134">
        <f t="shared" si="18"/>
        <v>-27108.782999999996</v>
      </c>
      <c r="R48" s="112">
        <f t="shared" si="19"/>
        <v>-93747.418000000005</v>
      </c>
      <c r="S48" s="113">
        <f t="shared" si="19"/>
        <v>-116562.424</v>
      </c>
    </row>
    <row r="49" spans="1:19" x14ac:dyDescent="0.2">
      <c r="A49" s="226"/>
      <c r="B49" s="230" t="s">
        <v>109</v>
      </c>
      <c r="C49" s="195" t="s">
        <v>110</v>
      </c>
      <c r="D49" s="136">
        <v>48976.75</v>
      </c>
      <c r="E49" s="66">
        <v>51306.103999999999</v>
      </c>
      <c r="F49" s="111">
        <v>204932.21299999999</v>
      </c>
      <c r="G49" s="66">
        <v>220313.78700000001</v>
      </c>
      <c r="H49" s="65">
        <v>39663.599999999999</v>
      </c>
      <c r="I49" s="164">
        <v>43363.328000000001</v>
      </c>
      <c r="J49" s="136">
        <v>35114.343000000001</v>
      </c>
      <c r="K49" s="66">
        <v>36783.506000000001</v>
      </c>
      <c r="L49" s="111">
        <v>146906.783</v>
      </c>
      <c r="M49" s="66">
        <v>157917.576</v>
      </c>
      <c r="N49" s="65">
        <v>31782.922999999999</v>
      </c>
      <c r="O49" s="260">
        <v>32574.260999999999</v>
      </c>
      <c r="P49" s="262">
        <f t="shared" si="17"/>
        <v>13862.406999999999</v>
      </c>
      <c r="Q49" s="134">
        <f t="shared" si="18"/>
        <v>14522.597999999998</v>
      </c>
      <c r="R49" s="112">
        <f t="shared" si="19"/>
        <v>58025.429999999993</v>
      </c>
      <c r="S49" s="113">
        <f t="shared" si="19"/>
        <v>62396.21100000001</v>
      </c>
    </row>
    <row r="50" spans="1:19" x14ac:dyDescent="0.2">
      <c r="A50" s="226"/>
      <c r="B50" s="230" t="s">
        <v>111</v>
      </c>
      <c r="C50" s="195" t="s">
        <v>112</v>
      </c>
      <c r="D50" s="136">
        <v>44404.699000000001</v>
      </c>
      <c r="E50" s="66">
        <v>49858.03</v>
      </c>
      <c r="F50" s="111">
        <v>185794.34400000001</v>
      </c>
      <c r="G50" s="66">
        <v>214096.18799999999</v>
      </c>
      <c r="H50" s="65">
        <v>52181.845999999998</v>
      </c>
      <c r="I50" s="164">
        <v>47786.993999999999</v>
      </c>
      <c r="J50" s="136">
        <v>20081.781999999999</v>
      </c>
      <c r="K50" s="66">
        <v>18349.189999999999</v>
      </c>
      <c r="L50" s="111">
        <v>84056.12</v>
      </c>
      <c r="M50" s="66">
        <v>78772.941999999995</v>
      </c>
      <c r="N50" s="65">
        <v>40766.720000000001</v>
      </c>
      <c r="O50" s="260">
        <v>28835.593000000001</v>
      </c>
      <c r="P50" s="262">
        <f t="shared" si="17"/>
        <v>24322.917000000001</v>
      </c>
      <c r="Q50" s="134">
        <f t="shared" si="18"/>
        <v>31508.84</v>
      </c>
      <c r="R50" s="112">
        <f t="shared" si="19"/>
        <v>101738.22400000002</v>
      </c>
      <c r="S50" s="113">
        <f t="shared" si="19"/>
        <v>135323.24599999998</v>
      </c>
    </row>
    <row r="51" spans="1:19" x14ac:dyDescent="0.2">
      <c r="A51" s="226"/>
      <c r="B51" s="230" t="s">
        <v>113</v>
      </c>
      <c r="C51" s="195" t="s">
        <v>114</v>
      </c>
      <c r="D51" s="136">
        <v>145752.296</v>
      </c>
      <c r="E51" s="66">
        <v>102451.391</v>
      </c>
      <c r="F51" s="111">
        <v>609951.34400000004</v>
      </c>
      <c r="G51" s="66">
        <v>439929.67099999997</v>
      </c>
      <c r="H51" s="65">
        <v>32803.707000000002</v>
      </c>
      <c r="I51" s="164">
        <v>24188.424999999999</v>
      </c>
      <c r="J51" s="136">
        <v>47012.447999999997</v>
      </c>
      <c r="K51" s="66">
        <v>35972.686999999998</v>
      </c>
      <c r="L51" s="111">
        <v>196740.06599999999</v>
      </c>
      <c r="M51" s="66">
        <v>154447.43700000001</v>
      </c>
      <c r="N51" s="65">
        <v>9090.7060000000001</v>
      </c>
      <c r="O51" s="260">
        <v>6839.1109999999999</v>
      </c>
      <c r="P51" s="262">
        <f t="shared" si="17"/>
        <v>98739.847999999998</v>
      </c>
      <c r="Q51" s="134">
        <f t="shared" si="18"/>
        <v>66478.703999999998</v>
      </c>
      <c r="R51" s="112">
        <f t="shared" si="19"/>
        <v>413211.27800000005</v>
      </c>
      <c r="S51" s="113">
        <f t="shared" si="19"/>
        <v>285482.23399999994</v>
      </c>
    </row>
    <row r="52" spans="1:19" ht="13.5" thickBot="1" x14ac:dyDescent="0.25">
      <c r="A52" s="226"/>
      <c r="B52" s="231" t="s">
        <v>115</v>
      </c>
      <c r="C52" s="196" t="s">
        <v>116</v>
      </c>
      <c r="D52" s="137">
        <v>246118.098</v>
      </c>
      <c r="E52" s="68">
        <v>254176.755</v>
      </c>
      <c r="F52" s="114">
        <v>1029986.633</v>
      </c>
      <c r="G52" s="68">
        <v>1091472.459</v>
      </c>
      <c r="H52" s="67">
        <v>86031.084000000003</v>
      </c>
      <c r="I52" s="165">
        <v>86048.258000000002</v>
      </c>
      <c r="J52" s="137">
        <v>132167.28</v>
      </c>
      <c r="K52" s="68">
        <v>152441.90700000001</v>
      </c>
      <c r="L52" s="114">
        <v>553181.24300000002</v>
      </c>
      <c r="M52" s="68">
        <v>654614.90700000001</v>
      </c>
      <c r="N52" s="67">
        <v>37165.078999999998</v>
      </c>
      <c r="O52" s="261">
        <v>41429.313000000002</v>
      </c>
      <c r="P52" s="263">
        <f t="shared" si="17"/>
        <v>113950.818</v>
      </c>
      <c r="Q52" s="135">
        <f t="shared" si="18"/>
        <v>101734.848</v>
      </c>
      <c r="R52" s="115">
        <f t="shared" si="19"/>
        <v>476805.39</v>
      </c>
      <c r="S52" s="116">
        <f t="shared" si="19"/>
        <v>436857.55200000003</v>
      </c>
    </row>
    <row r="53" spans="1:19" x14ac:dyDescent="0.2">
      <c r="J53" s="133"/>
      <c r="O53" s="133"/>
    </row>
    <row r="54" spans="1:19" ht="14.25" x14ac:dyDescent="0.2">
      <c r="C54" s="73" t="s">
        <v>122</v>
      </c>
      <c r="H54" s="133"/>
      <c r="I54" s="133"/>
      <c r="J54" s="133"/>
      <c r="K54" s="133"/>
      <c r="L54" s="133"/>
      <c r="M54" s="133"/>
      <c r="Q54" s="215"/>
    </row>
    <row r="55" spans="1:19" x14ac:dyDescent="0.2">
      <c r="G55" s="133"/>
      <c r="J55" s="133"/>
      <c r="K55" s="133"/>
      <c r="L55" s="133"/>
      <c r="N55" s="133"/>
      <c r="O55" s="133"/>
    </row>
  </sheetData>
  <phoneticPr fontId="18" type="noConversion"/>
  <pageMargins left="0.75" right="0.75" top="1" bottom="1" header="0.5" footer="0.5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2:U151"/>
  <sheetViews>
    <sheetView zoomScale="85" zoomScaleNormal="85" workbookViewId="0">
      <selection activeCell="Z62" sqref="Z62"/>
    </sheetView>
  </sheetViews>
  <sheetFormatPr defaultRowHeight="12.75" x14ac:dyDescent="0.2"/>
  <cols>
    <col min="1" max="1" width="13.7109375" style="93" customWidth="1"/>
    <col min="2" max="2" width="11.85546875" style="93" customWidth="1"/>
    <col min="3" max="3" width="11.7109375" style="93" customWidth="1"/>
    <col min="4" max="4" width="11.85546875" style="93" customWidth="1"/>
    <col min="5" max="5" width="13.5703125" style="93" customWidth="1"/>
    <col min="6" max="7" width="11.7109375" style="93" customWidth="1"/>
    <col min="8" max="8" width="11.42578125" style="93" customWidth="1"/>
    <col min="9" max="9" width="9.85546875" style="93" customWidth="1"/>
    <col min="10" max="10" width="13.7109375" style="93" customWidth="1"/>
    <col min="11" max="12" width="11.7109375" style="93" customWidth="1"/>
    <col min="13" max="13" width="11.85546875" style="93" customWidth="1"/>
    <col min="14" max="14" width="13.5703125" style="93" customWidth="1"/>
    <col min="15" max="16" width="11.7109375" style="93" customWidth="1"/>
    <col min="17" max="17" width="11.85546875" style="93" customWidth="1"/>
    <col min="18" max="16384" width="9.140625" style="93"/>
  </cols>
  <sheetData>
    <row r="2" spans="1:17" ht="16.5" x14ac:dyDescent="0.25">
      <c r="A2" s="120" t="s">
        <v>228</v>
      </c>
      <c r="B2" s="120"/>
      <c r="C2" s="120"/>
      <c r="D2" s="120"/>
      <c r="E2" s="120"/>
      <c r="F2" s="120"/>
      <c r="G2" s="120"/>
      <c r="H2" s="120"/>
      <c r="I2" s="120"/>
      <c r="J2" s="120" t="s">
        <v>229</v>
      </c>
      <c r="K2" s="120"/>
      <c r="L2" s="120"/>
      <c r="M2" s="120"/>
      <c r="N2" s="120"/>
      <c r="O2" s="120"/>
    </row>
    <row r="3" spans="1:17" ht="17.25" thickBot="1" x14ac:dyDescent="0.3">
      <c r="A3" s="314" t="s">
        <v>227</v>
      </c>
      <c r="B3" s="120"/>
      <c r="C3" s="120"/>
      <c r="D3" s="120"/>
      <c r="E3" s="120"/>
      <c r="F3" s="120"/>
      <c r="G3" s="120"/>
      <c r="H3" s="120"/>
      <c r="I3" s="120"/>
      <c r="J3" s="314" t="s">
        <v>227</v>
      </c>
      <c r="K3" s="120"/>
      <c r="L3" s="120"/>
      <c r="M3" s="120"/>
      <c r="N3" s="120"/>
      <c r="O3" s="120"/>
    </row>
    <row r="4" spans="1:17" ht="21" thickBot="1" x14ac:dyDescent="0.35">
      <c r="A4" s="122" t="s">
        <v>124</v>
      </c>
      <c r="B4" s="123"/>
      <c r="C4" s="123"/>
      <c r="D4" s="123"/>
      <c r="E4" s="123"/>
      <c r="F4" s="123"/>
      <c r="G4" s="123"/>
      <c r="H4" s="124"/>
      <c r="I4" s="125"/>
      <c r="J4" s="122" t="s">
        <v>125</v>
      </c>
      <c r="K4" s="123"/>
      <c r="L4" s="123"/>
      <c r="M4" s="123"/>
      <c r="N4" s="123"/>
      <c r="O4" s="123"/>
      <c r="P4" s="123"/>
      <c r="Q4" s="124"/>
    </row>
    <row r="5" spans="1:17" ht="19.5" thickBot="1" x14ac:dyDescent="0.35">
      <c r="A5" s="310" t="s">
        <v>264</v>
      </c>
      <c r="B5" s="311"/>
      <c r="C5" s="312"/>
      <c r="D5" s="313"/>
      <c r="E5" s="310" t="s">
        <v>265</v>
      </c>
      <c r="F5" s="311"/>
      <c r="G5" s="312"/>
      <c r="H5" s="313"/>
      <c r="I5" s="125"/>
      <c r="J5" s="310" t="s">
        <v>264</v>
      </c>
      <c r="K5" s="311"/>
      <c r="L5" s="312"/>
      <c r="M5" s="313"/>
      <c r="N5" s="310" t="s">
        <v>265</v>
      </c>
      <c r="O5" s="311"/>
      <c r="P5" s="312"/>
      <c r="Q5" s="313"/>
    </row>
    <row r="6" spans="1:17" ht="29.25" thickBot="1" x14ac:dyDescent="0.25">
      <c r="A6" s="126" t="s">
        <v>126</v>
      </c>
      <c r="B6" s="127" t="s">
        <v>103</v>
      </c>
      <c r="C6" s="128" t="s">
        <v>156</v>
      </c>
      <c r="D6" s="129" t="s">
        <v>127</v>
      </c>
      <c r="E6" s="126" t="s">
        <v>126</v>
      </c>
      <c r="F6" s="127" t="s">
        <v>103</v>
      </c>
      <c r="G6" s="128" t="s">
        <v>156</v>
      </c>
      <c r="H6" s="129" t="s">
        <v>127</v>
      </c>
      <c r="I6" s="125"/>
      <c r="J6" s="126" t="s">
        <v>126</v>
      </c>
      <c r="K6" s="127" t="s">
        <v>103</v>
      </c>
      <c r="L6" s="128" t="s">
        <v>156</v>
      </c>
      <c r="M6" s="129" t="s">
        <v>127</v>
      </c>
      <c r="N6" s="126" t="s">
        <v>126</v>
      </c>
      <c r="O6" s="127" t="s">
        <v>103</v>
      </c>
      <c r="P6" s="128" t="s">
        <v>156</v>
      </c>
      <c r="Q6" s="129" t="s">
        <v>127</v>
      </c>
    </row>
    <row r="7" spans="1:17" ht="16.5" thickBot="1" x14ac:dyDescent="0.3">
      <c r="A7" s="282" t="s">
        <v>117</v>
      </c>
      <c r="B7" s="283">
        <v>158324.342</v>
      </c>
      <c r="C7" s="284">
        <v>662703.46299999999</v>
      </c>
      <c r="D7" s="285">
        <v>275127.76699999999</v>
      </c>
      <c r="E7" s="286" t="s">
        <v>117</v>
      </c>
      <c r="F7" s="287">
        <v>179113.258</v>
      </c>
      <c r="G7" s="288">
        <v>769080.28</v>
      </c>
      <c r="H7" s="285">
        <v>331628.70899999997</v>
      </c>
      <c r="I7" s="125"/>
      <c r="J7" s="282" t="s">
        <v>117</v>
      </c>
      <c r="K7" s="283">
        <v>64407.5</v>
      </c>
      <c r="L7" s="284">
        <v>269480.31699999998</v>
      </c>
      <c r="M7" s="285">
        <v>93076.368000000002</v>
      </c>
      <c r="N7" s="286" t="s">
        <v>117</v>
      </c>
      <c r="O7" s="287">
        <v>62153.695</v>
      </c>
      <c r="P7" s="288">
        <v>266816.25799999997</v>
      </c>
      <c r="Q7" s="285">
        <v>84784.160999999993</v>
      </c>
    </row>
    <row r="8" spans="1:17" ht="15.75" x14ac:dyDescent="0.25">
      <c r="A8" s="289" t="s">
        <v>77</v>
      </c>
      <c r="B8" s="290">
        <v>97893.709000000003</v>
      </c>
      <c r="C8" s="291">
        <v>409733.96</v>
      </c>
      <c r="D8" s="290">
        <v>178136.43599999999</v>
      </c>
      <c r="E8" s="292" t="s">
        <v>77</v>
      </c>
      <c r="F8" s="293">
        <v>105674.13099999999</v>
      </c>
      <c r="G8" s="294">
        <v>453679.77799999999</v>
      </c>
      <c r="H8" s="295">
        <v>206047.10500000001</v>
      </c>
      <c r="I8" s="125"/>
      <c r="J8" s="289" t="s">
        <v>131</v>
      </c>
      <c r="K8" s="290">
        <v>31736.263999999999</v>
      </c>
      <c r="L8" s="291">
        <v>132743.84400000001</v>
      </c>
      <c r="M8" s="290">
        <v>37145.150999999998</v>
      </c>
      <c r="N8" s="292" t="s">
        <v>131</v>
      </c>
      <c r="O8" s="293">
        <v>29935.37</v>
      </c>
      <c r="P8" s="294">
        <v>128492.63400000001</v>
      </c>
      <c r="Q8" s="295">
        <v>34052.985000000001</v>
      </c>
    </row>
    <row r="9" spans="1:17" ht="15.75" x14ac:dyDescent="0.25">
      <c r="A9" s="296" t="s">
        <v>139</v>
      </c>
      <c r="B9" s="297">
        <v>8697.6540000000005</v>
      </c>
      <c r="C9" s="298">
        <v>36395.398999999998</v>
      </c>
      <c r="D9" s="297">
        <v>14397.700999999999</v>
      </c>
      <c r="E9" s="299" t="s">
        <v>171</v>
      </c>
      <c r="F9" s="300">
        <v>18741.088</v>
      </c>
      <c r="G9" s="301">
        <v>80452.918000000005</v>
      </c>
      <c r="H9" s="302">
        <v>37660.78</v>
      </c>
      <c r="I9" s="125"/>
      <c r="J9" s="296" t="s">
        <v>77</v>
      </c>
      <c r="K9" s="297">
        <v>16220.883</v>
      </c>
      <c r="L9" s="298">
        <v>67864.163</v>
      </c>
      <c r="M9" s="297">
        <v>20340.444</v>
      </c>
      <c r="N9" s="299" t="s">
        <v>77</v>
      </c>
      <c r="O9" s="300">
        <v>17908.771000000001</v>
      </c>
      <c r="P9" s="301">
        <v>76889.554000000004</v>
      </c>
      <c r="Q9" s="302">
        <v>21167.021000000001</v>
      </c>
    </row>
    <row r="10" spans="1:17" ht="15.75" x14ac:dyDescent="0.25">
      <c r="A10" s="296" t="s">
        <v>171</v>
      </c>
      <c r="B10" s="297">
        <v>8447.8109999999997</v>
      </c>
      <c r="C10" s="298">
        <v>35432.538</v>
      </c>
      <c r="D10" s="297">
        <v>15916.517</v>
      </c>
      <c r="E10" s="299" t="s">
        <v>139</v>
      </c>
      <c r="F10" s="300">
        <v>6558.8220000000001</v>
      </c>
      <c r="G10" s="301">
        <v>28127.986000000001</v>
      </c>
      <c r="H10" s="302">
        <v>10003.843999999999</v>
      </c>
      <c r="I10" s="125"/>
      <c r="J10" s="296" t="s">
        <v>132</v>
      </c>
      <c r="K10" s="297">
        <v>5673.2370000000001</v>
      </c>
      <c r="L10" s="298">
        <v>23740.901999999998</v>
      </c>
      <c r="M10" s="297">
        <v>15756.382</v>
      </c>
      <c r="N10" s="299" t="s">
        <v>132</v>
      </c>
      <c r="O10" s="300">
        <v>6297.9790000000003</v>
      </c>
      <c r="P10" s="301">
        <v>27038.949000000001</v>
      </c>
      <c r="Q10" s="302">
        <v>16945.228999999999</v>
      </c>
    </row>
    <row r="11" spans="1:17" ht="15.75" x14ac:dyDescent="0.25">
      <c r="A11" s="296" t="s">
        <v>131</v>
      </c>
      <c r="B11" s="297">
        <v>6463.674</v>
      </c>
      <c r="C11" s="298">
        <v>27049.118999999999</v>
      </c>
      <c r="D11" s="297">
        <v>14819.941999999999</v>
      </c>
      <c r="E11" s="299" t="s">
        <v>131</v>
      </c>
      <c r="F11" s="300">
        <v>6385.9979999999996</v>
      </c>
      <c r="G11" s="301">
        <v>27427.103999999999</v>
      </c>
      <c r="H11" s="302">
        <v>14429.455</v>
      </c>
      <c r="I11" s="125"/>
      <c r="J11" s="296" t="s">
        <v>134</v>
      </c>
      <c r="K11" s="297">
        <v>1949.2270000000001</v>
      </c>
      <c r="L11" s="298">
        <v>8154.6679999999997</v>
      </c>
      <c r="M11" s="297">
        <v>3247.3519999999999</v>
      </c>
      <c r="N11" s="299" t="s">
        <v>134</v>
      </c>
      <c r="O11" s="300">
        <v>1850.54</v>
      </c>
      <c r="P11" s="301">
        <v>7940.0389999999998</v>
      </c>
      <c r="Q11" s="302">
        <v>2024.8789999999999</v>
      </c>
    </row>
    <row r="12" spans="1:17" ht="15.75" x14ac:dyDescent="0.25">
      <c r="A12" s="296" t="s">
        <v>199</v>
      </c>
      <c r="B12" s="297">
        <v>5694.6620000000003</v>
      </c>
      <c r="C12" s="298">
        <v>23878.845000000001</v>
      </c>
      <c r="D12" s="297">
        <v>12400.2</v>
      </c>
      <c r="E12" s="299" t="s">
        <v>199</v>
      </c>
      <c r="F12" s="300">
        <v>4871.6030000000001</v>
      </c>
      <c r="G12" s="301">
        <v>20942.875</v>
      </c>
      <c r="H12" s="302">
        <v>10042.038</v>
      </c>
      <c r="I12" s="125"/>
      <c r="J12" s="296" t="s">
        <v>133</v>
      </c>
      <c r="K12" s="297">
        <v>1907.768</v>
      </c>
      <c r="L12" s="298">
        <v>7996.875</v>
      </c>
      <c r="M12" s="297">
        <v>4582.0640000000003</v>
      </c>
      <c r="N12" s="299" t="s">
        <v>133</v>
      </c>
      <c r="O12" s="300">
        <v>1686.5039999999999</v>
      </c>
      <c r="P12" s="301">
        <v>7237.44</v>
      </c>
      <c r="Q12" s="302">
        <v>3547.759</v>
      </c>
    </row>
    <row r="13" spans="1:17" ht="15.75" x14ac:dyDescent="0.25">
      <c r="A13" s="296" t="s">
        <v>128</v>
      </c>
      <c r="B13" s="297">
        <v>3203.8470000000002</v>
      </c>
      <c r="C13" s="298">
        <v>13404.349</v>
      </c>
      <c r="D13" s="297">
        <v>3345.855</v>
      </c>
      <c r="E13" s="299" t="s">
        <v>223</v>
      </c>
      <c r="F13" s="300">
        <v>4244.3890000000001</v>
      </c>
      <c r="G13" s="301">
        <v>18290.482</v>
      </c>
      <c r="H13" s="302">
        <v>8139.4229999999998</v>
      </c>
      <c r="I13" s="125"/>
      <c r="J13" s="296" t="s">
        <v>136</v>
      </c>
      <c r="K13" s="297">
        <v>1882.7190000000001</v>
      </c>
      <c r="L13" s="298">
        <v>7885.4369999999999</v>
      </c>
      <c r="M13" s="297">
        <v>6572.2929999999997</v>
      </c>
      <c r="N13" s="299" t="s">
        <v>205</v>
      </c>
      <c r="O13" s="300">
        <v>896.80700000000002</v>
      </c>
      <c r="P13" s="301">
        <v>3843.2139999999999</v>
      </c>
      <c r="Q13" s="302">
        <v>834.024</v>
      </c>
    </row>
    <row r="14" spans="1:17" ht="15.75" x14ac:dyDescent="0.25">
      <c r="A14" s="296" t="s">
        <v>136</v>
      </c>
      <c r="B14" s="297">
        <v>2577.6880000000001</v>
      </c>
      <c r="C14" s="298">
        <v>10783.34</v>
      </c>
      <c r="D14" s="297">
        <v>2144.393</v>
      </c>
      <c r="E14" s="299" t="s">
        <v>136</v>
      </c>
      <c r="F14" s="300">
        <v>3463.3670000000002</v>
      </c>
      <c r="G14" s="301">
        <v>14877.986000000001</v>
      </c>
      <c r="H14" s="302">
        <v>3092.7040000000002</v>
      </c>
      <c r="I14" s="125"/>
      <c r="J14" s="296" t="s">
        <v>79</v>
      </c>
      <c r="K14" s="297">
        <v>1404.269</v>
      </c>
      <c r="L14" s="298">
        <v>5890.4520000000002</v>
      </c>
      <c r="M14" s="297">
        <v>2615.5940000000001</v>
      </c>
      <c r="N14" s="299" t="s">
        <v>211</v>
      </c>
      <c r="O14" s="300">
        <v>881.84900000000005</v>
      </c>
      <c r="P14" s="301">
        <v>3788.6309999999999</v>
      </c>
      <c r="Q14" s="302">
        <v>484.98</v>
      </c>
    </row>
    <row r="15" spans="1:17" ht="15.75" x14ac:dyDescent="0.25">
      <c r="A15" s="296" t="s">
        <v>137</v>
      </c>
      <c r="B15" s="297">
        <v>2436.9079999999999</v>
      </c>
      <c r="C15" s="298">
        <v>10193.718000000001</v>
      </c>
      <c r="D15" s="297">
        <v>5117.1459999999997</v>
      </c>
      <c r="E15" s="299" t="s">
        <v>128</v>
      </c>
      <c r="F15" s="300">
        <v>2816.511</v>
      </c>
      <c r="G15" s="301">
        <v>12103.647999999999</v>
      </c>
      <c r="H15" s="302">
        <v>4248.6530000000002</v>
      </c>
      <c r="I15" s="125"/>
      <c r="J15" s="296" t="s">
        <v>205</v>
      </c>
      <c r="K15" s="297">
        <v>1162.5530000000001</v>
      </c>
      <c r="L15" s="298">
        <v>4867.8140000000003</v>
      </c>
      <c r="M15" s="297">
        <v>855.65099999999995</v>
      </c>
      <c r="N15" s="299" t="s">
        <v>136</v>
      </c>
      <c r="O15" s="300">
        <v>813.28700000000003</v>
      </c>
      <c r="P15" s="301">
        <v>3499.8939999999998</v>
      </c>
      <c r="Q15" s="302">
        <v>3982.011</v>
      </c>
    </row>
    <row r="16" spans="1:17" ht="15.75" x14ac:dyDescent="0.25">
      <c r="A16" s="296" t="s">
        <v>151</v>
      </c>
      <c r="B16" s="297">
        <v>2281.2379999999998</v>
      </c>
      <c r="C16" s="298">
        <v>9542.1149999999998</v>
      </c>
      <c r="D16" s="297">
        <v>5206.9769999999999</v>
      </c>
      <c r="E16" s="299" t="s">
        <v>164</v>
      </c>
      <c r="F16" s="300">
        <v>2703.6239999999998</v>
      </c>
      <c r="G16" s="301">
        <v>11611.355</v>
      </c>
      <c r="H16" s="302">
        <v>5246.2359999999999</v>
      </c>
      <c r="I16" s="125"/>
      <c r="J16" s="296" t="s">
        <v>211</v>
      </c>
      <c r="K16" s="297">
        <v>967.10500000000002</v>
      </c>
      <c r="L16" s="298">
        <v>4054.1729999999998</v>
      </c>
      <c r="M16" s="297">
        <v>442.32</v>
      </c>
      <c r="N16" s="299" t="s">
        <v>79</v>
      </c>
      <c r="O16" s="300">
        <v>621.42499999999995</v>
      </c>
      <c r="P16" s="301">
        <v>2663.7539999999999</v>
      </c>
      <c r="Q16" s="302">
        <v>656.11699999999996</v>
      </c>
    </row>
    <row r="17" spans="1:17" ht="15.75" x14ac:dyDescent="0.25">
      <c r="A17" s="296" t="s">
        <v>79</v>
      </c>
      <c r="B17" s="297">
        <v>2189.08</v>
      </c>
      <c r="C17" s="298">
        <v>9150.4500000000007</v>
      </c>
      <c r="D17" s="297">
        <v>1485.8150000000001</v>
      </c>
      <c r="E17" s="299" t="s">
        <v>137</v>
      </c>
      <c r="F17" s="300">
        <v>2375.7719999999999</v>
      </c>
      <c r="G17" s="301">
        <v>10205.427</v>
      </c>
      <c r="H17" s="302">
        <v>5026.84</v>
      </c>
      <c r="I17" s="125"/>
      <c r="J17" s="296" t="s">
        <v>189</v>
      </c>
      <c r="K17" s="297">
        <v>479.726</v>
      </c>
      <c r="L17" s="298">
        <v>2002.674</v>
      </c>
      <c r="M17" s="297">
        <v>202.364</v>
      </c>
      <c r="N17" s="299" t="s">
        <v>189</v>
      </c>
      <c r="O17" s="300">
        <v>485.786</v>
      </c>
      <c r="P17" s="301">
        <v>2095.7550000000001</v>
      </c>
      <c r="Q17" s="302">
        <v>238.76400000000001</v>
      </c>
    </row>
    <row r="18" spans="1:17" ht="15.75" x14ac:dyDescent="0.25">
      <c r="A18" s="296" t="s">
        <v>141</v>
      </c>
      <c r="B18" s="297">
        <v>2040.808</v>
      </c>
      <c r="C18" s="298">
        <v>8539.0149999999994</v>
      </c>
      <c r="D18" s="297">
        <v>3340.0079999999998</v>
      </c>
      <c r="E18" s="299" t="s">
        <v>151</v>
      </c>
      <c r="F18" s="300">
        <v>2252.1080000000002</v>
      </c>
      <c r="G18" s="301">
        <v>9669.91</v>
      </c>
      <c r="H18" s="302">
        <v>5055.8159999999998</v>
      </c>
      <c r="I18" s="125"/>
      <c r="J18" s="296" t="s">
        <v>128</v>
      </c>
      <c r="K18" s="297">
        <v>309.96100000000001</v>
      </c>
      <c r="L18" s="298">
        <v>1290.992</v>
      </c>
      <c r="M18" s="297">
        <v>110.592</v>
      </c>
      <c r="N18" s="299" t="s">
        <v>149</v>
      </c>
      <c r="O18" s="300">
        <v>344.29</v>
      </c>
      <c r="P18" s="301">
        <v>1479.664</v>
      </c>
      <c r="Q18" s="302">
        <v>616.33000000000004</v>
      </c>
    </row>
    <row r="19" spans="1:17" ht="15.75" x14ac:dyDescent="0.25">
      <c r="A19" s="296" t="s">
        <v>164</v>
      </c>
      <c r="B19" s="297">
        <v>1901.52</v>
      </c>
      <c r="C19" s="298">
        <v>7948.7640000000001</v>
      </c>
      <c r="D19" s="297">
        <v>3879.0610000000001</v>
      </c>
      <c r="E19" s="299" t="s">
        <v>79</v>
      </c>
      <c r="F19" s="300">
        <v>2109.9279999999999</v>
      </c>
      <c r="G19" s="301">
        <v>9062.5419999999995</v>
      </c>
      <c r="H19" s="302">
        <v>1244.8040000000001</v>
      </c>
      <c r="I19" s="125"/>
      <c r="J19" s="296" t="s">
        <v>149</v>
      </c>
      <c r="K19" s="297">
        <v>262.935</v>
      </c>
      <c r="L19" s="298">
        <v>1097.1220000000001</v>
      </c>
      <c r="M19" s="297">
        <v>752.03499999999997</v>
      </c>
      <c r="N19" s="299" t="s">
        <v>128</v>
      </c>
      <c r="O19" s="300">
        <v>237.43799999999999</v>
      </c>
      <c r="P19" s="301">
        <v>1015.047</v>
      </c>
      <c r="Q19" s="302">
        <v>80.695999999999998</v>
      </c>
    </row>
    <row r="20" spans="1:17" ht="15.75" x14ac:dyDescent="0.25">
      <c r="A20" s="296" t="s">
        <v>76</v>
      </c>
      <c r="B20" s="297">
        <v>1790.1389999999999</v>
      </c>
      <c r="C20" s="298">
        <v>7492.6769999999997</v>
      </c>
      <c r="D20" s="297">
        <v>983.70699999999999</v>
      </c>
      <c r="E20" s="299" t="s">
        <v>76</v>
      </c>
      <c r="F20" s="300">
        <v>1895.6790000000001</v>
      </c>
      <c r="G20" s="301">
        <v>8128.7740000000003</v>
      </c>
      <c r="H20" s="302">
        <v>1116.9860000000001</v>
      </c>
      <c r="I20" s="125"/>
      <c r="J20" s="296" t="s">
        <v>76</v>
      </c>
      <c r="K20" s="297">
        <v>186.27</v>
      </c>
      <c r="L20" s="298">
        <v>779.95100000000002</v>
      </c>
      <c r="M20" s="297">
        <v>207.035</v>
      </c>
      <c r="N20" s="299" t="s">
        <v>76</v>
      </c>
      <c r="O20" s="300">
        <v>177.71899999999999</v>
      </c>
      <c r="P20" s="301">
        <v>763.245</v>
      </c>
      <c r="Q20" s="302">
        <v>147.761</v>
      </c>
    </row>
    <row r="21" spans="1:17" ht="15.75" x14ac:dyDescent="0.25">
      <c r="A21" s="296" t="s">
        <v>134</v>
      </c>
      <c r="B21" s="297">
        <v>1525.086</v>
      </c>
      <c r="C21" s="298">
        <v>6391.3680000000004</v>
      </c>
      <c r="D21" s="297">
        <v>710.78399999999999</v>
      </c>
      <c r="E21" s="299" t="s">
        <v>141</v>
      </c>
      <c r="F21" s="300">
        <v>1836.933</v>
      </c>
      <c r="G21" s="301">
        <v>7886.3069999999998</v>
      </c>
      <c r="H21" s="302">
        <v>2693.5430000000001</v>
      </c>
      <c r="I21" s="125"/>
      <c r="J21" s="296" t="s">
        <v>151</v>
      </c>
      <c r="K21" s="297">
        <v>161.56399999999999</v>
      </c>
      <c r="L21" s="298">
        <v>677.49199999999996</v>
      </c>
      <c r="M21" s="297">
        <v>91.192999999999998</v>
      </c>
      <c r="N21" s="299" t="s">
        <v>151</v>
      </c>
      <c r="O21" s="300">
        <v>15.93</v>
      </c>
      <c r="P21" s="301">
        <v>68.438000000000002</v>
      </c>
      <c r="Q21" s="302">
        <v>5.6050000000000004</v>
      </c>
    </row>
    <row r="22" spans="1:17" ht="15.75" x14ac:dyDescent="0.25">
      <c r="A22" s="296" t="s">
        <v>248</v>
      </c>
      <c r="B22" s="297">
        <v>1428.1880000000001</v>
      </c>
      <c r="C22" s="298">
        <v>5984.25</v>
      </c>
      <c r="D22" s="297">
        <v>465.02699999999999</v>
      </c>
      <c r="E22" s="299" t="s">
        <v>132</v>
      </c>
      <c r="F22" s="300">
        <v>1535.164</v>
      </c>
      <c r="G22" s="301">
        <v>6594.1279999999997</v>
      </c>
      <c r="H22" s="302">
        <v>2042.2470000000001</v>
      </c>
      <c r="I22" s="125"/>
      <c r="J22" s="296" t="s">
        <v>138</v>
      </c>
      <c r="K22" s="297">
        <v>59.743000000000002</v>
      </c>
      <c r="L22" s="298">
        <v>252.00299999999999</v>
      </c>
      <c r="M22" s="297">
        <v>48.57</v>
      </c>
      <c r="N22" s="299"/>
      <c r="O22" s="300"/>
      <c r="P22" s="301"/>
      <c r="Q22" s="302"/>
    </row>
    <row r="23" spans="1:17" ht="16.5" thickBot="1" x14ac:dyDescent="0.3">
      <c r="A23" s="303" t="s">
        <v>132</v>
      </c>
      <c r="B23" s="304">
        <v>1292.943</v>
      </c>
      <c r="C23" s="305">
        <v>5409.12</v>
      </c>
      <c r="D23" s="304">
        <v>616.11400000000003</v>
      </c>
      <c r="E23" s="306" t="s">
        <v>248</v>
      </c>
      <c r="F23" s="307">
        <v>1365.3620000000001</v>
      </c>
      <c r="G23" s="308">
        <v>5869.9650000000001</v>
      </c>
      <c r="H23" s="309">
        <v>486.3</v>
      </c>
      <c r="I23" s="125"/>
      <c r="J23" s="303" t="s">
        <v>139</v>
      </c>
      <c r="K23" s="304">
        <v>25.538</v>
      </c>
      <c r="L23" s="305">
        <v>106.673</v>
      </c>
      <c r="M23" s="304">
        <v>29.573</v>
      </c>
      <c r="N23" s="306"/>
      <c r="O23" s="307"/>
      <c r="P23" s="308"/>
      <c r="Q23" s="309"/>
    </row>
    <row r="27" spans="1:17" ht="16.5" x14ac:dyDescent="0.25">
      <c r="A27" s="120" t="s">
        <v>230</v>
      </c>
      <c r="B27" s="448"/>
      <c r="C27" s="120"/>
      <c r="D27" s="120"/>
      <c r="E27" s="120"/>
      <c r="F27" s="121"/>
      <c r="G27" s="120"/>
      <c r="H27" s="121"/>
      <c r="I27" s="121"/>
      <c r="J27" s="120" t="s">
        <v>231</v>
      </c>
      <c r="K27" s="120"/>
      <c r="L27" s="120"/>
      <c r="M27" s="120"/>
      <c r="N27" s="120"/>
      <c r="O27" s="121"/>
      <c r="P27" s="120"/>
      <c r="Q27" s="121"/>
    </row>
    <row r="28" spans="1:17" ht="17.25" thickBot="1" x14ac:dyDescent="0.3">
      <c r="A28" s="314" t="s">
        <v>227</v>
      </c>
      <c r="B28" s="120"/>
      <c r="C28" s="120"/>
      <c r="D28" s="120"/>
      <c r="E28" s="120"/>
      <c r="F28" s="121"/>
      <c r="G28" s="120"/>
      <c r="H28" s="121"/>
      <c r="I28" s="121"/>
      <c r="J28" s="314" t="s">
        <v>227</v>
      </c>
      <c r="K28" s="120"/>
      <c r="L28" s="120"/>
      <c r="M28" s="120"/>
      <c r="N28" s="120"/>
      <c r="O28" s="121"/>
      <c r="P28" s="120"/>
      <c r="Q28" s="121"/>
    </row>
    <row r="29" spans="1:17" ht="21" thickBot="1" x14ac:dyDescent="0.35">
      <c r="A29" s="122" t="s">
        <v>124</v>
      </c>
      <c r="B29" s="123"/>
      <c r="C29" s="123"/>
      <c r="D29" s="123"/>
      <c r="E29" s="123"/>
      <c r="F29" s="123"/>
      <c r="G29" s="123"/>
      <c r="H29" s="124"/>
      <c r="I29" s="125"/>
      <c r="J29" s="122" t="s">
        <v>125</v>
      </c>
      <c r="K29" s="123"/>
      <c r="L29" s="123"/>
      <c r="M29" s="123"/>
      <c r="N29" s="123"/>
      <c r="O29" s="123"/>
      <c r="P29" s="123"/>
      <c r="Q29" s="124"/>
    </row>
    <row r="30" spans="1:17" ht="19.5" thickBot="1" x14ac:dyDescent="0.35">
      <c r="A30" s="310" t="s">
        <v>264</v>
      </c>
      <c r="B30" s="311"/>
      <c r="C30" s="312"/>
      <c r="D30" s="313"/>
      <c r="E30" s="310" t="s">
        <v>265</v>
      </c>
      <c r="F30" s="311"/>
      <c r="G30" s="312"/>
      <c r="H30" s="313"/>
      <c r="I30" s="125"/>
      <c r="J30" s="310" t="s">
        <v>264</v>
      </c>
      <c r="K30" s="311"/>
      <c r="L30" s="312"/>
      <c r="M30" s="313"/>
      <c r="N30" s="310" t="s">
        <v>265</v>
      </c>
      <c r="O30" s="311"/>
      <c r="P30" s="312"/>
      <c r="Q30" s="313"/>
    </row>
    <row r="31" spans="1:17" ht="29.25" thickBot="1" x14ac:dyDescent="0.25">
      <c r="A31" s="126" t="s">
        <v>126</v>
      </c>
      <c r="B31" s="127" t="s">
        <v>103</v>
      </c>
      <c r="C31" s="128" t="s">
        <v>156</v>
      </c>
      <c r="D31" s="129" t="s">
        <v>127</v>
      </c>
      <c r="E31" s="126" t="s">
        <v>126</v>
      </c>
      <c r="F31" s="127" t="s">
        <v>103</v>
      </c>
      <c r="G31" s="128" t="s">
        <v>156</v>
      </c>
      <c r="H31" s="129" t="s">
        <v>127</v>
      </c>
      <c r="I31" s="125"/>
      <c r="J31" s="126" t="s">
        <v>126</v>
      </c>
      <c r="K31" s="127" t="s">
        <v>103</v>
      </c>
      <c r="L31" s="128" t="s">
        <v>156</v>
      </c>
      <c r="M31" s="129" t="s">
        <v>127</v>
      </c>
      <c r="N31" s="126" t="s">
        <v>126</v>
      </c>
      <c r="O31" s="127" t="s">
        <v>103</v>
      </c>
      <c r="P31" s="128" t="s">
        <v>156</v>
      </c>
      <c r="Q31" s="129" t="s">
        <v>127</v>
      </c>
    </row>
    <row r="32" spans="1:17" ht="16.5" thickBot="1" x14ac:dyDescent="0.3">
      <c r="A32" s="282" t="s">
        <v>117</v>
      </c>
      <c r="B32" s="283">
        <v>92928.161999999997</v>
      </c>
      <c r="C32" s="284">
        <v>389203.386</v>
      </c>
      <c r="D32" s="285">
        <v>60771.714</v>
      </c>
      <c r="E32" s="286" t="s">
        <v>117</v>
      </c>
      <c r="F32" s="287">
        <v>137264.97899999999</v>
      </c>
      <c r="G32" s="288">
        <v>589478.576</v>
      </c>
      <c r="H32" s="285">
        <v>79810.876000000004</v>
      </c>
      <c r="I32" s="125"/>
      <c r="J32" s="282" t="s">
        <v>117</v>
      </c>
      <c r="K32" s="283">
        <v>60517.667000000001</v>
      </c>
      <c r="L32" s="284">
        <v>253174.894</v>
      </c>
      <c r="M32" s="285">
        <v>48003.082000000002</v>
      </c>
      <c r="N32" s="286" t="s">
        <v>117</v>
      </c>
      <c r="O32" s="287">
        <v>80576.225999999995</v>
      </c>
      <c r="P32" s="288">
        <v>346116.18099999998</v>
      </c>
      <c r="Q32" s="285">
        <v>50263.775999999998</v>
      </c>
    </row>
    <row r="33" spans="1:19" ht="15.75" x14ac:dyDescent="0.25">
      <c r="A33" s="289" t="s">
        <v>157</v>
      </c>
      <c r="B33" s="290">
        <v>26706.565999999999</v>
      </c>
      <c r="C33" s="291">
        <v>112014.891</v>
      </c>
      <c r="D33" s="290">
        <v>18403.5</v>
      </c>
      <c r="E33" s="292" t="s">
        <v>157</v>
      </c>
      <c r="F33" s="293">
        <v>19705.378000000001</v>
      </c>
      <c r="G33" s="294">
        <v>84537.888999999996</v>
      </c>
      <c r="H33" s="295">
        <v>11150</v>
      </c>
      <c r="I33" s="125"/>
      <c r="J33" s="289" t="s">
        <v>77</v>
      </c>
      <c r="K33" s="290">
        <v>31204.195</v>
      </c>
      <c r="L33" s="291">
        <v>130529.586</v>
      </c>
      <c r="M33" s="290">
        <v>32819.785000000003</v>
      </c>
      <c r="N33" s="292" t="s">
        <v>77</v>
      </c>
      <c r="O33" s="293">
        <v>29640.255000000001</v>
      </c>
      <c r="P33" s="294">
        <v>127312.34299999999</v>
      </c>
      <c r="Q33" s="295">
        <v>24976.887999999999</v>
      </c>
    </row>
    <row r="34" spans="1:19" ht="15.75" x14ac:dyDescent="0.25">
      <c r="A34" s="296" t="s">
        <v>205</v>
      </c>
      <c r="B34" s="297">
        <v>8634.1849999999995</v>
      </c>
      <c r="C34" s="298">
        <v>36207.228999999999</v>
      </c>
      <c r="D34" s="297">
        <v>5441.6580000000004</v>
      </c>
      <c r="E34" s="299" t="s">
        <v>77</v>
      </c>
      <c r="F34" s="300">
        <v>16574.856</v>
      </c>
      <c r="G34" s="301">
        <v>71145.429999999993</v>
      </c>
      <c r="H34" s="302">
        <v>13052.540999999999</v>
      </c>
      <c r="I34" s="125"/>
      <c r="J34" s="296" t="s">
        <v>205</v>
      </c>
      <c r="K34" s="297">
        <v>7046.0889999999999</v>
      </c>
      <c r="L34" s="298">
        <v>29436.16</v>
      </c>
      <c r="M34" s="297">
        <v>3900.607</v>
      </c>
      <c r="N34" s="299" t="s">
        <v>205</v>
      </c>
      <c r="O34" s="300">
        <v>12818.831</v>
      </c>
      <c r="P34" s="301">
        <v>55032.807000000001</v>
      </c>
      <c r="Q34" s="302">
        <v>5383.7290000000003</v>
      </c>
    </row>
    <row r="35" spans="1:19" ht="15.75" x14ac:dyDescent="0.25">
      <c r="A35" s="296" t="s">
        <v>77</v>
      </c>
      <c r="B35" s="297">
        <v>8552.2579999999998</v>
      </c>
      <c r="C35" s="298">
        <v>35837.339999999997</v>
      </c>
      <c r="D35" s="297">
        <v>6641.2809999999999</v>
      </c>
      <c r="E35" s="299" t="s">
        <v>205</v>
      </c>
      <c r="F35" s="300">
        <v>9241.7000000000007</v>
      </c>
      <c r="G35" s="301">
        <v>39692.563000000002</v>
      </c>
      <c r="H35" s="302">
        <v>5143.1639999999998</v>
      </c>
      <c r="I35" s="125"/>
      <c r="J35" s="296" t="s">
        <v>76</v>
      </c>
      <c r="K35" s="297">
        <v>4984.8360000000002</v>
      </c>
      <c r="L35" s="298">
        <v>20814.338</v>
      </c>
      <c r="M35" s="297">
        <v>2062.4360000000001</v>
      </c>
      <c r="N35" s="299" t="s">
        <v>131</v>
      </c>
      <c r="O35" s="300">
        <v>10799.977999999999</v>
      </c>
      <c r="P35" s="301">
        <v>46393.249000000003</v>
      </c>
      <c r="Q35" s="302">
        <v>6708.1419999999998</v>
      </c>
    </row>
    <row r="36" spans="1:19" ht="15.75" x14ac:dyDescent="0.25">
      <c r="A36" s="296" t="s">
        <v>253</v>
      </c>
      <c r="B36" s="297">
        <v>6327.85</v>
      </c>
      <c r="C36" s="298">
        <v>26506.353999999999</v>
      </c>
      <c r="D36" s="297">
        <v>4579.5810000000001</v>
      </c>
      <c r="E36" s="299" t="s">
        <v>250</v>
      </c>
      <c r="F36" s="300">
        <v>9023.3220000000001</v>
      </c>
      <c r="G36" s="301">
        <v>38709.709000000003</v>
      </c>
      <c r="H36" s="302">
        <v>5575.4250000000002</v>
      </c>
      <c r="I36" s="125"/>
      <c r="J36" s="296" t="s">
        <v>129</v>
      </c>
      <c r="K36" s="297">
        <v>4515.8620000000001</v>
      </c>
      <c r="L36" s="298">
        <v>18939.788</v>
      </c>
      <c r="M36" s="297">
        <v>1903.326</v>
      </c>
      <c r="N36" s="299" t="s">
        <v>76</v>
      </c>
      <c r="O36" s="300">
        <v>7754.3919999999998</v>
      </c>
      <c r="P36" s="301">
        <v>33337.722000000002</v>
      </c>
      <c r="Q36" s="302">
        <v>2899.2069999999999</v>
      </c>
    </row>
    <row r="37" spans="1:19" ht="15.75" x14ac:dyDescent="0.25">
      <c r="A37" s="296" t="s">
        <v>128</v>
      </c>
      <c r="B37" s="297">
        <v>5934.7179999999998</v>
      </c>
      <c r="C37" s="298">
        <v>24809.758999999998</v>
      </c>
      <c r="D37" s="297">
        <v>3357.828</v>
      </c>
      <c r="E37" s="299" t="s">
        <v>254</v>
      </c>
      <c r="F37" s="300">
        <v>8911.6869999999999</v>
      </c>
      <c r="G37" s="301">
        <v>38392.794999999998</v>
      </c>
      <c r="H37" s="302">
        <v>4132.0249999999996</v>
      </c>
      <c r="I37" s="125"/>
      <c r="J37" s="296" t="s">
        <v>128</v>
      </c>
      <c r="K37" s="297">
        <v>1941.9380000000001</v>
      </c>
      <c r="L37" s="298">
        <v>8124.4979999999996</v>
      </c>
      <c r="M37" s="297">
        <v>889.06500000000005</v>
      </c>
      <c r="N37" s="299" t="s">
        <v>129</v>
      </c>
      <c r="O37" s="300">
        <v>7029.1980000000003</v>
      </c>
      <c r="P37" s="301">
        <v>30198.437999999998</v>
      </c>
      <c r="Q37" s="302">
        <v>3250.77</v>
      </c>
    </row>
    <row r="38" spans="1:19" ht="15.75" x14ac:dyDescent="0.25">
      <c r="A38" s="296" t="s">
        <v>137</v>
      </c>
      <c r="B38" s="297">
        <v>4152.17</v>
      </c>
      <c r="C38" s="298">
        <v>17374.554</v>
      </c>
      <c r="D38" s="297">
        <v>2723.741</v>
      </c>
      <c r="E38" s="299" t="s">
        <v>128</v>
      </c>
      <c r="F38" s="300">
        <v>6898.4780000000001</v>
      </c>
      <c r="G38" s="301">
        <v>29633.499</v>
      </c>
      <c r="H38" s="302">
        <v>3716.4580000000001</v>
      </c>
      <c r="I38" s="125"/>
      <c r="J38" s="296" t="s">
        <v>139</v>
      </c>
      <c r="K38" s="297">
        <v>1905.9169999999999</v>
      </c>
      <c r="L38" s="298">
        <v>8005.1639999999998</v>
      </c>
      <c r="M38" s="297">
        <v>1008.487</v>
      </c>
      <c r="N38" s="299" t="s">
        <v>128</v>
      </c>
      <c r="O38" s="300">
        <v>3482.47</v>
      </c>
      <c r="P38" s="301">
        <v>14958.835999999999</v>
      </c>
      <c r="Q38" s="302">
        <v>1373.153</v>
      </c>
    </row>
    <row r="39" spans="1:19" ht="15.75" x14ac:dyDescent="0.25">
      <c r="A39" s="296" t="s">
        <v>217</v>
      </c>
      <c r="B39" s="297">
        <v>3355.596</v>
      </c>
      <c r="C39" s="298">
        <v>14062.56</v>
      </c>
      <c r="D39" s="297">
        <v>2073.4090000000001</v>
      </c>
      <c r="E39" s="299" t="s">
        <v>253</v>
      </c>
      <c r="F39" s="300">
        <v>5540.77</v>
      </c>
      <c r="G39" s="301">
        <v>23844.86</v>
      </c>
      <c r="H39" s="302">
        <v>2844.002</v>
      </c>
      <c r="I39" s="125"/>
      <c r="J39" s="296" t="s">
        <v>134</v>
      </c>
      <c r="K39" s="297">
        <v>1618.34</v>
      </c>
      <c r="L39" s="298">
        <v>6743.8519999999999</v>
      </c>
      <c r="M39" s="297">
        <v>892.91</v>
      </c>
      <c r="N39" s="299" t="s">
        <v>134</v>
      </c>
      <c r="O39" s="300">
        <v>2001.569</v>
      </c>
      <c r="P39" s="301">
        <v>8615.7829999999994</v>
      </c>
      <c r="Q39" s="302">
        <v>977.44200000000001</v>
      </c>
    </row>
    <row r="40" spans="1:19" ht="15.75" x14ac:dyDescent="0.25">
      <c r="A40" s="296" t="s">
        <v>171</v>
      </c>
      <c r="B40" s="297">
        <v>3172.212</v>
      </c>
      <c r="C40" s="298">
        <v>13250.084999999999</v>
      </c>
      <c r="D40" s="297">
        <v>1981.7729999999999</v>
      </c>
      <c r="E40" s="299" t="s">
        <v>251</v>
      </c>
      <c r="F40" s="300">
        <v>4911.241</v>
      </c>
      <c r="G40" s="301">
        <v>21080.232</v>
      </c>
      <c r="H40" s="302">
        <v>2679.875</v>
      </c>
      <c r="I40" s="125"/>
      <c r="J40" s="296" t="s">
        <v>131</v>
      </c>
      <c r="K40" s="297">
        <v>1500.5730000000001</v>
      </c>
      <c r="L40" s="298">
        <v>6263.1890000000003</v>
      </c>
      <c r="M40" s="297">
        <v>1127.6389999999999</v>
      </c>
      <c r="N40" s="299" t="s">
        <v>139</v>
      </c>
      <c r="O40" s="300">
        <v>1901.28</v>
      </c>
      <c r="P40" s="301">
        <v>8165.8559999999998</v>
      </c>
      <c r="Q40" s="302">
        <v>1704.2909999999999</v>
      </c>
    </row>
    <row r="41" spans="1:19" ht="15.75" x14ac:dyDescent="0.25">
      <c r="A41" s="296" t="s">
        <v>141</v>
      </c>
      <c r="B41" s="297">
        <v>2529.3409999999999</v>
      </c>
      <c r="C41" s="298">
        <v>10600.73</v>
      </c>
      <c r="D41" s="297">
        <v>1706.299</v>
      </c>
      <c r="E41" s="299" t="s">
        <v>226</v>
      </c>
      <c r="F41" s="300">
        <v>4400.9350000000004</v>
      </c>
      <c r="G41" s="301">
        <v>18919.095000000001</v>
      </c>
      <c r="H41" s="302">
        <v>2284</v>
      </c>
      <c r="I41" s="125"/>
      <c r="J41" s="296" t="s">
        <v>132</v>
      </c>
      <c r="K41" s="297">
        <v>1369.7349999999999</v>
      </c>
      <c r="L41" s="298">
        <v>5740.6689999999999</v>
      </c>
      <c r="M41" s="297">
        <v>741.40800000000002</v>
      </c>
      <c r="N41" s="299" t="s">
        <v>211</v>
      </c>
      <c r="O41" s="300">
        <v>952.803</v>
      </c>
      <c r="P41" s="301">
        <v>4092.0749999999998</v>
      </c>
      <c r="Q41" s="302">
        <v>554.05999999999995</v>
      </c>
    </row>
    <row r="42" spans="1:19" ht="15.75" x14ac:dyDescent="0.25">
      <c r="A42" s="296" t="s">
        <v>191</v>
      </c>
      <c r="B42" s="297">
        <v>1962.4290000000001</v>
      </c>
      <c r="C42" s="298">
        <v>8229.9009999999998</v>
      </c>
      <c r="D42" s="297">
        <v>1194</v>
      </c>
      <c r="E42" s="299" t="s">
        <v>191</v>
      </c>
      <c r="F42" s="300">
        <v>4288.63</v>
      </c>
      <c r="G42" s="301">
        <v>18404.325000000001</v>
      </c>
      <c r="H42" s="302">
        <v>2253</v>
      </c>
      <c r="I42" s="125"/>
      <c r="J42" s="296" t="s">
        <v>138</v>
      </c>
      <c r="K42" s="297">
        <v>948.60699999999997</v>
      </c>
      <c r="L42" s="298">
        <v>3969.6869999999999</v>
      </c>
      <c r="M42" s="297">
        <v>375.19</v>
      </c>
      <c r="N42" s="299" t="s">
        <v>133</v>
      </c>
      <c r="O42" s="300">
        <v>809.77499999999998</v>
      </c>
      <c r="P42" s="301">
        <v>3475.4</v>
      </c>
      <c r="Q42" s="302">
        <v>449.58199999999999</v>
      </c>
    </row>
    <row r="43" spans="1:19" ht="15.75" x14ac:dyDescent="0.25">
      <c r="A43" s="296" t="s">
        <v>139</v>
      </c>
      <c r="B43" s="297">
        <v>1381.424</v>
      </c>
      <c r="C43" s="298">
        <v>5782.9470000000001</v>
      </c>
      <c r="D43" s="297">
        <v>914.92600000000004</v>
      </c>
      <c r="E43" s="299" t="s">
        <v>171</v>
      </c>
      <c r="F43" s="300">
        <v>4226.9030000000002</v>
      </c>
      <c r="G43" s="301">
        <v>18109.325000000001</v>
      </c>
      <c r="H43" s="302">
        <v>2279.422</v>
      </c>
      <c r="I43" s="125"/>
      <c r="J43" s="296" t="s">
        <v>133</v>
      </c>
      <c r="K43" s="297">
        <v>744.01300000000003</v>
      </c>
      <c r="L43" s="298">
        <v>3111.99</v>
      </c>
      <c r="M43" s="297">
        <v>422.42</v>
      </c>
      <c r="N43" s="299" t="s">
        <v>151</v>
      </c>
      <c r="O43" s="300">
        <v>772.548</v>
      </c>
      <c r="P43" s="301">
        <v>3311.9720000000002</v>
      </c>
      <c r="Q43" s="302">
        <v>419.14400000000001</v>
      </c>
    </row>
    <row r="44" spans="1:19" ht="15.75" x14ac:dyDescent="0.25">
      <c r="A44" s="296" t="s">
        <v>249</v>
      </c>
      <c r="B44" s="297">
        <v>1154.7539999999999</v>
      </c>
      <c r="C44" s="298">
        <v>4833.1499999999996</v>
      </c>
      <c r="D44" s="297">
        <v>82.061000000000007</v>
      </c>
      <c r="E44" s="299" t="s">
        <v>137</v>
      </c>
      <c r="F44" s="300">
        <v>4205.0529999999999</v>
      </c>
      <c r="G44" s="301">
        <v>18070.875</v>
      </c>
      <c r="H44" s="302">
        <v>2331.5349999999999</v>
      </c>
      <c r="I44" s="125"/>
      <c r="J44" s="296" t="s">
        <v>151</v>
      </c>
      <c r="K44" s="297">
        <v>706.81500000000005</v>
      </c>
      <c r="L44" s="298">
        <v>2976.8130000000001</v>
      </c>
      <c r="M44" s="297">
        <v>593.34100000000001</v>
      </c>
      <c r="N44" s="299" t="s">
        <v>140</v>
      </c>
      <c r="O44" s="300">
        <v>751.61699999999996</v>
      </c>
      <c r="P44" s="301">
        <v>3218.9789999999998</v>
      </c>
      <c r="Q44" s="302">
        <v>414.7</v>
      </c>
    </row>
    <row r="45" spans="1:19" ht="15.75" x14ac:dyDescent="0.25">
      <c r="A45" s="296" t="s">
        <v>198</v>
      </c>
      <c r="B45" s="297">
        <v>1040.634</v>
      </c>
      <c r="C45" s="298">
        <v>4358.6149999999998</v>
      </c>
      <c r="D45" s="297">
        <v>527.14499999999998</v>
      </c>
      <c r="E45" s="299" t="s">
        <v>225</v>
      </c>
      <c r="F45" s="300">
        <v>3352.7759999999998</v>
      </c>
      <c r="G45" s="301">
        <v>14455.134</v>
      </c>
      <c r="H45" s="302">
        <v>1727.5</v>
      </c>
      <c r="I45" s="125"/>
      <c r="J45" s="296" t="s">
        <v>149</v>
      </c>
      <c r="K45" s="297">
        <v>666.30100000000004</v>
      </c>
      <c r="L45" s="298">
        <v>2797.9850000000001</v>
      </c>
      <c r="M45" s="297">
        <v>651.11300000000006</v>
      </c>
      <c r="N45" s="299" t="s">
        <v>132</v>
      </c>
      <c r="O45" s="300">
        <v>620.68700000000001</v>
      </c>
      <c r="P45" s="301">
        <v>2664.7640000000001</v>
      </c>
      <c r="Q45" s="302">
        <v>311.38499999999999</v>
      </c>
      <c r="S45" s="443"/>
    </row>
    <row r="46" spans="1:19" ht="15.75" x14ac:dyDescent="0.25">
      <c r="A46" s="296" t="s">
        <v>136</v>
      </c>
      <c r="B46" s="297">
        <v>1035.383</v>
      </c>
      <c r="C46" s="298">
        <v>4330.5320000000002</v>
      </c>
      <c r="D46" s="297">
        <v>512.67600000000004</v>
      </c>
      <c r="E46" s="299" t="s">
        <v>135</v>
      </c>
      <c r="F46" s="300">
        <v>3024.12</v>
      </c>
      <c r="G46" s="301">
        <v>12985.045</v>
      </c>
      <c r="H46" s="302">
        <v>1613.9659999999999</v>
      </c>
      <c r="I46" s="125"/>
      <c r="J46" s="296" t="s">
        <v>137</v>
      </c>
      <c r="K46" s="297">
        <v>477.096</v>
      </c>
      <c r="L46" s="298">
        <v>1997.577</v>
      </c>
      <c r="M46" s="297">
        <v>158.4</v>
      </c>
      <c r="N46" s="299" t="s">
        <v>147</v>
      </c>
      <c r="O46" s="300">
        <v>416.505</v>
      </c>
      <c r="P46" s="301">
        <v>1787.0119999999999</v>
      </c>
      <c r="Q46" s="302">
        <v>188.381</v>
      </c>
    </row>
    <row r="47" spans="1:19" ht="15.75" x14ac:dyDescent="0.25">
      <c r="A47" s="296" t="s">
        <v>131</v>
      </c>
      <c r="B47" s="297">
        <v>980.30799999999999</v>
      </c>
      <c r="C47" s="298">
        <v>4102.4210000000003</v>
      </c>
      <c r="D47" s="297">
        <v>592.91700000000003</v>
      </c>
      <c r="E47" s="299" t="s">
        <v>266</v>
      </c>
      <c r="F47" s="300">
        <v>2892.498</v>
      </c>
      <c r="G47" s="301">
        <v>12391.86</v>
      </c>
      <c r="H47" s="302">
        <v>1557</v>
      </c>
      <c r="I47" s="125"/>
      <c r="J47" s="296" t="s">
        <v>140</v>
      </c>
      <c r="K47" s="297">
        <v>474.56</v>
      </c>
      <c r="L47" s="298">
        <v>1996.623</v>
      </c>
      <c r="M47" s="297">
        <v>278.10000000000002</v>
      </c>
      <c r="N47" s="299" t="s">
        <v>138</v>
      </c>
      <c r="O47" s="300">
        <v>313.428</v>
      </c>
      <c r="P47" s="301">
        <v>1347.857</v>
      </c>
      <c r="Q47" s="302">
        <v>115.62</v>
      </c>
    </row>
    <row r="48" spans="1:19" ht="16.5" thickBot="1" x14ac:dyDescent="0.3">
      <c r="A48" s="303" t="s">
        <v>259</v>
      </c>
      <c r="B48" s="304">
        <v>902.70600000000002</v>
      </c>
      <c r="C48" s="305">
        <v>3771.8090000000002</v>
      </c>
      <c r="D48" s="304">
        <v>634</v>
      </c>
      <c r="E48" s="306" t="s">
        <v>141</v>
      </c>
      <c r="F48" s="307">
        <v>2617.4079999999999</v>
      </c>
      <c r="G48" s="308">
        <v>11230.073</v>
      </c>
      <c r="H48" s="309">
        <v>1336.71</v>
      </c>
      <c r="I48" s="125"/>
      <c r="J48" s="303" t="s">
        <v>147</v>
      </c>
      <c r="K48" s="304">
        <v>294.55900000000003</v>
      </c>
      <c r="L48" s="305">
        <v>1232.2449999999999</v>
      </c>
      <c r="M48" s="304">
        <v>109.827</v>
      </c>
      <c r="N48" s="306" t="s">
        <v>149</v>
      </c>
      <c r="O48" s="307">
        <v>235.19499999999999</v>
      </c>
      <c r="P48" s="308">
        <v>1019.729</v>
      </c>
      <c r="Q48" s="309">
        <v>412.19299999999998</v>
      </c>
    </row>
    <row r="49" spans="1:17" ht="15.75" x14ac:dyDescent="0.25">
      <c r="A49" s="439"/>
      <c r="B49" s="440"/>
      <c r="C49" s="445"/>
      <c r="D49" s="445"/>
      <c r="E49" s="446"/>
      <c r="F49" s="447"/>
      <c r="G49" s="447"/>
      <c r="H49" s="441"/>
      <c r="I49" s="125"/>
      <c r="J49" s="439"/>
      <c r="K49" s="445"/>
      <c r="L49" s="445"/>
      <c r="M49" s="445"/>
      <c r="N49" s="446"/>
      <c r="O49" s="447"/>
      <c r="P49" s="447"/>
      <c r="Q49" s="441"/>
    </row>
    <row r="50" spans="1:17" ht="15.75" x14ac:dyDescent="0.25">
      <c r="A50" s="439"/>
      <c r="B50" s="440"/>
      <c r="C50" s="445"/>
      <c r="D50" s="445"/>
      <c r="E50" s="446"/>
      <c r="F50" s="447"/>
      <c r="G50" s="447"/>
      <c r="H50" s="441"/>
      <c r="I50" s="125"/>
      <c r="J50" s="439"/>
      <c r="K50" s="445"/>
      <c r="L50" s="445"/>
      <c r="M50" s="445"/>
      <c r="N50" s="446"/>
      <c r="O50" s="447"/>
      <c r="P50" s="447"/>
      <c r="Q50" s="441"/>
    </row>
    <row r="51" spans="1:17" ht="15.75" x14ac:dyDescent="0.25">
      <c r="A51" s="439"/>
      <c r="B51" s="440"/>
      <c r="C51" s="445"/>
      <c r="D51" s="445"/>
      <c r="E51" s="446"/>
      <c r="F51" s="447"/>
      <c r="G51" s="447"/>
      <c r="H51" s="441"/>
      <c r="I51" s="125"/>
      <c r="J51" s="439"/>
      <c r="K51" s="445"/>
      <c r="L51" s="445"/>
      <c r="M51" s="445"/>
      <c r="N51" s="446"/>
      <c r="O51" s="447"/>
      <c r="P51" s="447"/>
      <c r="Q51" s="441"/>
    </row>
    <row r="52" spans="1:17" ht="15.75" x14ac:dyDescent="0.25">
      <c r="A52" s="444" t="s">
        <v>239</v>
      </c>
      <c r="B52" s="449"/>
      <c r="C52" s="449"/>
      <c r="D52" s="449"/>
      <c r="E52" s="444"/>
      <c r="F52" s="450"/>
      <c r="G52" s="450"/>
      <c r="H52" s="441"/>
      <c r="I52" s="125"/>
      <c r="J52" s="444" t="s">
        <v>240</v>
      </c>
      <c r="K52" s="449"/>
      <c r="L52" s="449"/>
      <c r="M52" s="449"/>
      <c r="N52" s="444"/>
      <c r="O52" s="450"/>
      <c r="P52" s="450"/>
      <c r="Q52" s="441"/>
    </row>
    <row r="53" spans="1:17" ht="16.5" thickBot="1" x14ac:dyDescent="0.3">
      <c r="A53" s="439" t="s">
        <v>227</v>
      </c>
      <c r="B53" s="440"/>
      <c r="C53" s="445"/>
      <c r="D53" s="445"/>
      <c r="E53" s="446"/>
      <c r="F53" s="447"/>
      <c r="G53" s="447"/>
      <c r="H53" s="441"/>
      <c r="I53" s="125"/>
      <c r="J53" s="439" t="s">
        <v>227</v>
      </c>
      <c r="K53" s="445"/>
      <c r="L53" s="445"/>
      <c r="M53" s="445"/>
      <c r="N53" s="446"/>
      <c r="O53" s="447"/>
      <c r="P53" s="447"/>
      <c r="Q53" s="441"/>
    </row>
    <row r="54" spans="1:17" ht="21" thickBot="1" x14ac:dyDescent="0.35">
      <c r="A54" s="122" t="s">
        <v>124</v>
      </c>
      <c r="B54" s="123"/>
      <c r="C54" s="123"/>
      <c r="D54" s="123"/>
      <c r="E54" s="123"/>
      <c r="F54" s="123"/>
      <c r="G54" s="123"/>
      <c r="H54" s="124"/>
      <c r="I54" s="125"/>
      <c r="J54" s="122" t="s">
        <v>125</v>
      </c>
      <c r="K54" s="123"/>
      <c r="L54" s="123"/>
      <c r="M54" s="123"/>
      <c r="N54" s="123"/>
      <c r="O54" s="123"/>
      <c r="P54" s="123"/>
      <c r="Q54" s="124"/>
    </row>
    <row r="55" spans="1:17" ht="19.5" thickBot="1" x14ac:dyDescent="0.35">
      <c r="A55" s="310" t="s">
        <v>264</v>
      </c>
      <c r="B55" s="311"/>
      <c r="C55" s="312"/>
      <c r="D55" s="313"/>
      <c r="E55" s="310" t="s">
        <v>265</v>
      </c>
      <c r="F55" s="311"/>
      <c r="G55" s="312"/>
      <c r="H55" s="313"/>
      <c r="I55" s="125"/>
      <c r="J55" s="310" t="s">
        <v>264</v>
      </c>
      <c r="K55" s="311"/>
      <c r="L55" s="312"/>
      <c r="M55" s="313"/>
      <c r="N55" s="310" t="s">
        <v>265</v>
      </c>
      <c r="O55" s="311"/>
      <c r="P55" s="312"/>
      <c r="Q55" s="313"/>
    </row>
    <row r="56" spans="1:17" ht="29.25" thickBot="1" x14ac:dyDescent="0.25">
      <c r="A56" s="126" t="s">
        <v>126</v>
      </c>
      <c r="B56" s="127" t="s">
        <v>103</v>
      </c>
      <c r="C56" s="128" t="s">
        <v>156</v>
      </c>
      <c r="D56" s="129" t="s">
        <v>127</v>
      </c>
      <c r="E56" s="126" t="s">
        <v>126</v>
      </c>
      <c r="F56" s="127" t="s">
        <v>103</v>
      </c>
      <c r="G56" s="128" t="s">
        <v>156</v>
      </c>
      <c r="H56" s="129" t="s">
        <v>127</v>
      </c>
      <c r="I56" s="125"/>
      <c r="J56" s="126" t="s">
        <v>126</v>
      </c>
      <c r="K56" s="127" t="s">
        <v>103</v>
      </c>
      <c r="L56" s="128" t="s">
        <v>156</v>
      </c>
      <c r="M56" s="129" t="s">
        <v>127</v>
      </c>
      <c r="N56" s="126" t="s">
        <v>126</v>
      </c>
      <c r="O56" s="127" t="s">
        <v>103</v>
      </c>
      <c r="P56" s="128" t="s">
        <v>156</v>
      </c>
      <c r="Q56" s="129" t="s">
        <v>127</v>
      </c>
    </row>
    <row r="57" spans="1:17" ht="16.5" thickBot="1" x14ac:dyDescent="0.3">
      <c r="A57" s="282" t="s">
        <v>117</v>
      </c>
      <c r="B57" s="283">
        <v>52925.146000000001</v>
      </c>
      <c r="C57" s="284">
        <v>221456.34899999999</v>
      </c>
      <c r="D57" s="285">
        <v>42317.597999999998</v>
      </c>
      <c r="E57" s="286" t="s">
        <v>117</v>
      </c>
      <c r="F57" s="287">
        <v>56804.580999999998</v>
      </c>
      <c r="G57" s="288">
        <v>243917.52100000001</v>
      </c>
      <c r="H57" s="285">
        <v>47329.404000000002</v>
      </c>
      <c r="I57" s="125"/>
      <c r="J57" s="282" t="s">
        <v>117</v>
      </c>
      <c r="K57" s="283">
        <v>35125.800999999999</v>
      </c>
      <c r="L57" s="284">
        <v>146954.59700000001</v>
      </c>
      <c r="M57" s="285">
        <v>31790.916000000001</v>
      </c>
      <c r="N57" s="286" t="s">
        <v>117</v>
      </c>
      <c r="O57" s="287">
        <v>37173.601000000002</v>
      </c>
      <c r="P57" s="288">
        <v>159592.33900000001</v>
      </c>
      <c r="Q57" s="285">
        <v>33035.739000000001</v>
      </c>
    </row>
    <row r="58" spans="1:17" ht="15.75" x14ac:dyDescent="0.25">
      <c r="A58" s="289" t="s">
        <v>139</v>
      </c>
      <c r="B58" s="290">
        <v>7915.5789999999997</v>
      </c>
      <c r="C58" s="291">
        <v>33109.294000000002</v>
      </c>
      <c r="D58" s="290">
        <v>6763.2659999999996</v>
      </c>
      <c r="E58" s="292" t="s">
        <v>139</v>
      </c>
      <c r="F58" s="293">
        <v>7435.0050000000001</v>
      </c>
      <c r="G58" s="294">
        <v>31930.828000000001</v>
      </c>
      <c r="H58" s="295">
        <v>6652.1279999999997</v>
      </c>
      <c r="I58" s="125"/>
      <c r="J58" s="289" t="s">
        <v>77</v>
      </c>
      <c r="K58" s="290">
        <v>17370.181</v>
      </c>
      <c r="L58" s="291">
        <v>72689.241999999998</v>
      </c>
      <c r="M58" s="290">
        <v>16643.975999999999</v>
      </c>
      <c r="N58" s="292" t="s">
        <v>77</v>
      </c>
      <c r="O58" s="293">
        <v>17491.241000000002</v>
      </c>
      <c r="P58" s="294">
        <v>75096.164000000004</v>
      </c>
      <c r="Q58" s="295">
        <v>16008.248</v>
      </c>
    </row>
    <row r="59" spans="1:17" ht="15.75" x14ac:dyDescent="0.25">
      <c r="A59" s="296" t="s">
        <v>132</v>
      </c>
      <c r="B59" s="297">
        <v>4800.6180000000004</v>
      </c>
      <c r="C59" s="298">
        <v>20086.824000000001</v>
      </c>
      <c r="D59" s="297">
        <v>4524.28</v>
      </c>
      <c r="E59" s="299" t="s">
        <v>131</v>
      </c>
      <c r="F59" s="300">
        <v>5592.5219999999999</v>
      </c>
      <c r="G59" s="301">
        <v>24010.971000000001</v>
      </c>
      <c r="H59" s="302">
        <v>4485.6850000000004</v>
      </c>
      <c r="I59" s="125"/>
      <c r="J59" s="296" t="s">
        <v>134</v>
      </c>
      <c r="K59" s="297">
        <v>6699.2640000000001</v>
      </c>
      <c r="L59" s="298">
        <v>28020.341</v>
      </c>
      <c r="M59" s="297">
        <v>7101.6109999999999</v>
      </c>
      <c r="N59" s="299" t="s">
        <v>134</v>
      </c>
      <c r="O59" s="300">
        <v>6672.7780000000002</v>
      </c>
      <c r="P59" s="301">
        <v>28640.457999999999</v>
      </c>
      <c r="Q59" s="302">
        <v>7143.5860000000002</v>
      </c>
    </row>
    <row r="60" spans="1:17" ht="15.75" x14ac:dyDescent="0.25">
      <c r="A60" s="296" t="s">
        <v>136</v>
      </c>
      <c r="B60" s="297">
        <v>4354.9989999999998</v>
      </c>
      <c r="C60" s="298">
        <v>18229.368999999999</v>
      </c>
      <c r="D60" s="297">
        <v>4119.51</v>
      </c>
      <c r="E60" s="299" t="s">
        <v>136</v>
      </c>
      <c r="F60" s="300">
        <v>4926.317</v>
      </c>
      <c r="G60" s="301">
        <v>21151.539000000001</v>
      </c>
      <c r="H60" s="302">
        <v>5046.9179999999997</v>
      </c>
      <c r="I60" s="125"/>
      <c r="J60" s="296" t="s">
        <v>132</v>
      </c>
      <c r="K60" s="297">
        <v>5500.826</v>
      </c>
      <c r="L60" s="298">
        <v>23009.697</v>
      </c>
      <c r="M60" s="297">
        <v>3702.8510000000001</v>
      </c>
      <c r="N60" s="299" t="s">
        <v>132</v>
      </c>
      <c r="O60" s="300">
        <v>6139.0010000000002</v>
      </c>
      <c r="P60" s="301">
        <v>26362.498</v>
      </c>
      <c r="Q60" s="302">
        <v>4597.8670000000002</v>
      </c>
    </row>
    <row r="61" spans="1:17" ht="15.75" x14ac:dyDescent="0.25">
      <c r="A61" s="296" t="s">
        <v>131</v>
      </c>
      <c r="B61" s="297">
        <v>4264.3010000000004</v>
      </c>
      <c r="C61" s="298">
        <v>17845.694</v>
      </c>
      <c r="D61" s="297">
        <v>3669.1410000000001</v>
      </c>
      <c r="E61" s="299" t="s">
        <v>141</v>
      </c>
      <c r="F61" s="300">
        <v>4473.067</v>
      </c>
      <c r="G61" s="301">
        <v>19205.706999999999</v>
      </c>
      <c r="H61" s="302">
        <v>4653.2950000000001</v>
      </c>
      <c r="I61" s="125"/>
      <c r="J61" s="296" t="s">
        <v>133</v>
      </c>
      <c r="K61" s="297">
        <v>3408.3449999999998</v>
      </c>
      <c r="L61" s="298">
        <v>14253.684999999999</v>
      </c>
      <c r="M61" s="297">
        <v>3040.7550000000001</v>
      </c>
      <c r="N61" s="299" t="s">
        <v>133</v>
      </c>
      <c r="O61" s="300">
        <v>3076.172</v>
      </c>
      <c r="P61" s="301">
        <v>13212.013999999999</v>
      </c>
      <c r="Q61" s="302">
        <v>2736.1660000000002</v>
      </c>
    </row>
    <row r="62" spans="1:17" ht="15.75" x14ac:dyDescent="0.25">
      <c r="A62" s="296" t="s">
        <v>130</v>
      </c>
      <c r="B62" s="297">
        <v>4221.2759999999998</v>
      </c>
      <c r="C62" s="298">
        <v>17658.672999999999</v>
      </c>
      <c r="D62" s="297">
        <v>2848.4520000000002</v>
      </c>
      <c r="E62" s="299" t="s">
        <v>130</v>
      </c>
      <c r="F62" s="300">
        <v>4270.4979999999996</v>
      </c>
      <c r="G62" s="301">
        <v>18338.597000000002</v>
      </c>
      <c r="H62" s="302">
        <v>3236.1460000000002</v>
      </c>
      <c r="I62" s="125"/>
      <c r="J62" s="296" t="s">
        <v>76</v>
      </c>
      <c r="K62" s="297">
        <v>1327.9190000000001</v>
      </c>
      <c r="L62" s="298">
        <v>5552.8879999999999</v>
      </c>
      <c r="M62" s="297">
        <v>774.53200000000004</v>
      </c>
      <c r="N62" s="299" t="s">
        <v>76</v>
      </c>
      <c r="O62" s="300">
        <v>1141.193</v>
      </c>
      <c r="P62" s="301">
        <v>4896.6540000000005</v>
      </c>
      <c r="Q62" s="302">
        <v>665.35699999999997</v>
      </c>
    </row>
    <row r="63" spans="1:17" ht="15.75" x14ac:dyDescent="0.25">
      <c r="A63" s="296" t="s">
        <v>77</v>
      </c>
      <c r="B63" s="297">
        <v>3464.7370000000001</v>
      </c>
      <c r="C63" s="298">
        <v>14496.278</v>
      </c>
      <c r="D63" s="297">
        <v>3093.4749999999999</v>
      </c>
      <c r="E63" s="299" t="s">
        <v>132</v>
      </c>
      <c r="F63" s="300">
        <v>4168.5730000000003</v>
      </c>
      <c r="G63" s="301">
        <v>17902.053</v>
      </c>
      <c r="H63" s="302">
        <v>4075.2159999999999</v>
      </c>
      <c r="I63" s="125"/>
      <c r="J63" s="296" t="s">
        <v>130</v>
      </c>
      <c r="K63" s="297">
        <v>229.37200000000001</v>
      </c>
      <c r="L63" s="298">
        <v>958.53300000000002</v>
      </c>
      <c r="M63" s="297">
        <v>168.661</v>
      </c>
      <c r="N63" s="299" t="s">
        <v>131</v>
      </c>
      <c r="O63" s="300">
        <v>845.73299999999995</v>
      </c>
      <c r="P63" s="301">
        <v>3620.884</v>
      </c>
      <c r="Q63" s="302">
        <v>517.03800000000001</v>
      </c>
    </row>
    <row r="64" spans="1:17" ht="15.75" x14ac:dyDescent="0.25">
      <c r="A64" s="296" t="s">
        <v>141</v>
      </c>
      <c r="B64" s="297">
        <v>3196.3519999999999</v>
      </c>
      <c r="C64" s="298">
        <v>13368.516</v>
      </c>
      <c r="D64" s="297">
        <v>3262.1880000000001</v>
      </c>
      <c r="E64" s="299" t="s">
        <v>77</v>
      </c>
      <c r="F64" s="300">
        <v>3381.9380000000001</v>
      </c>
      <c r="G64" s="301">
        <v>14527.462</v>
      </c>
      <c r="H64" s="302">
        <v>3256.7249999999999</v>
      </c>
      <c r="I64" s="125"/>
      <c r="J64" s="296" t="s">
        <v>131</v>
      </c>
      <c r="K64" s="297">
        <v>118.65900000000001</v>
      </c>
      <c r="L64" s="298">
        <v>496.22800000000001</v>
      </c>
      <c r="M64" s="297">
        <v>73.775000000000006</v>
      </c>
      <c r="N64" s="299" t="s">
        <v>130</v>
      </c>
      <c r="O64" s="300">
        <v>536.36599999999999</v>
      </c>
      <c r="P64" s="301">
        <v>2307.806</v>
      </c>
      <c r="Q64" s="302">
        <v>294.82799999999997</v>
      </c>
    </row>
    <row r="65" spans="1:17" ht="15.75" x14ac:dyDescent="0.25">
      <c r="A65" s="296" t="s">
        <v>149</v>
      </c>
      <c r="B65" s="297">
        <v>2502.424</v>
      </c>
      <c r="C65" s="298">
        <v>10473.478999999999</v>
      </c>
      <c r="D65" s="297">
        <v>1696.2190000000001</v>
      </c>
      <c r="E65" s="299" t="s">
        <v>151</v>
      </c>
      <c r="F65" s="300">
        <v>2531.4639999999999</v>
      </c>
      <c r="G65" s="301">
        <v>10876.834000000001</v>
      </c>
      <c r="H65" s="302">
        <v>1463.366</v>
      </c>
      <c r="I65" s="125"/>
      <c r="J65" s="296" t="s">
        <v>205</v>
      </c>
      <c r="K65" s="297">
        <v>102.349</v>
      </c>
      <c r="L65" s="298">
        <v>427.97399999999999</v>
      </c>
      <c r="M65" s="297">
        <v>39.71</v>
      </c>
      <c r="N65" s="299" t="s">
        <v>211</v>
      </c>
      <c r="O65" s="300">
        <v>389.81900000000002</v>
      </c>
      <c r="P65" s="301">
        <v>1673.578</v>
      </c>
      <c r="Q65" s="302">
        <v>461.40800000000002</v>
      </c>
    </row>
    <row r="66" spans="1:17" ht="15.75" x14ac:dyDescent="0.25">
      <c r="A66" s="296" t="s">
        <v>151</v>
      </c>
      <c r="B66" s="297">
        <v>2366.6619999999998</v>
      </c>
      <c r="C66" s="298">
        <v>9905.43</v>
      </c>
      <c r="D66" s="297">
        <v>1283.2249999999999</v>
      </c>
      <c r="E66" s="299" t="s">
        <v>191</v>
      </c>
      <c r="F66" s="300">
        <v>2403.6480000000001</v>
      </c>
      <c r="G66" s="301">
        <v>10316.507</v>
      </c>
      <c r="H66" s="302">
        <v>1146.075</v>
      </c>
      <c r="I66" s="125"/>
      <c r="J66" s="296" t="s">
        <v>151</v>
      </c>
      <c r="K66" s="297">
        <v>87.849000000000004</v>
      </c>
      <c r="L66" s="298">
        <v>369.35300000000001</v>
      </c>
      <c r="M66" s="297">
        <v>69.433999999999997</v>
      </c>
      <c r="N66" s="299" t="s">
        <v>205</v>
      </c>
      <c r="O66" s="300">
        <v>177.137</v>
      </c>
      <c r="P66" s="301">
        <v>759.27300000000002</v>
      </c>
      <c r="Q66" s="302">
        <v>74.799000000000007</v>
      </c>
    </row>
    <row r="67" spans="1:17" ht="15.75" x14ac:dyDescent="0.25">
      <c r="A67" s="296" t="s">
        <v>140</v>
      </c>
      <c r="B67" s="297">
        <v>2200.7269999999999</v>
      </c>
      <c r="C67" s="298">
        <v>9209.8240000000005</v>
      </c>
      <c r="D67" s="297">
        <v>1595.1990000000001</v>
      </c>
      <c r="E67" s="299" t="s">
        <v>205</v>
      </c>
      <c r="F67" s="300">
        <v>2181.4560000000001</v>
      </c>
      <c r="G67" s="301">
        <v>9360.7279999999992</v>
      </c>
      <c r="H67" s="302">
        <v>1334.8820000000001</v>
      </c>
      <c r="I67" s="125"/>
      <c r="J67" s="296" t="s">
        <v>128</v>
      </c>
      <c r="K67" s="297">
        <v>53.9</v>
      </c>
      <c r="L67" s="298">
        <v>226.16900000000001</v>
      </c>
      <c r="M67" s="297">
        <v>29.254000000000001</v>
      </c>
      <c r="N67" s="299" t="s">
        <v>128</v>
      </c>
      <c r="O67" s="300">
        <v>156.41</v>
      </c>
      <c r="P67" s="301">
        <v>670.31200000000001</v>
      </c>
      <c r="Q67" s="302">
        <v>212.71700000000001</v>
      </c>
    </row>
    <row r="68" spans="1:17" ht="15.75" x14ac:dyDescent="0.25">
      <c r="A68" s="296" t="s">
        <v>189</v>
      </c>
      <c r="B68" s="297">
        <v>2001.693</v>
      </c>
      <c r="C68" s="298">
        <v>8376.4560000000001</v>
      </c>
      <c r="D68" s="297">
        <v>975.08900000000006</v>
      </c>
      <c r="E68" s="299" t="s">
        <v>189</v>
      </c>
      <c r="F68" s="300">
        <v>2076.04</v>
      </c>
      <c r="G68" s="301">
        <v>8916.9449999999997</v>
      </c>
      <c r="H68" s="302">
        <v>989.87300000000005</v>
      </c>
      <c r="I68" s="125"/>
      <c r="J68" s="296" t="s">
        <v>79</v>
      </c>
      <c r="K68" s="297">
        <v>52.667000000000002</v>
      </c>
      <c r="L68" s="298">
        <v>221.148</v>
      </c>
      <c r="M68" s="297">
        <v>42.576999999999998</v>
      </c>
      <c r="N68" s="299" t="s">
        <v>149</v>
      </c>
      <c r="O68" s="300">
        <v>115.087</v>
      </c>
      <c r="P68" s="301">
        <v>493.94</v>
      </c>
      <c r="Q68" s="302">
        <v>76.114999999999995</v>
      </c>
    </row>
    <row r="69" spans="1:17" ht="15.75" x14ac:dyDescent="0.25">
      <c r="A69" s="296" t="s">
        <v>205</v>
      </c>
      <c r="B69" s="297">
        <v>1987.8920000000001</v>
      </c>
      <c r="C69" s="298">
        <v>8318.5</v>
      </c>
      <c r="D69" s="297">
        <v>1168.0540000000001</v>
      </c>
      <c r="E69" s="299" t="s">
        <v>149</v>
      </c>
      <c r="F69" s="300">
        <v>2068.1469999999999</v>
      </c>
      <c r="G69" s="301">
        <v>8878.8119999999999</v>
      </c>
      <c r="H69" s="302">
        <v>1464.047</v>
      </c>
      <c r="I69" s="125"/>
      <c r="J69" s="296" t="s">
        <v>138</v>
      </c>
      <c r="K69" s="297">
        <v>47.423000000000002</v>
      </c>
      <c r="L69" s="298">
        <v>198.352</v>
      </c>
      <c r="M69" s="297">
        <v>10.808</v>
      </c>
      <c r="N69" s="299" t="s">
        <v>138</v>
      </c>
      <c r="O69" s="300">
        <v>105.07899999999999</v>
      </c>
      <c r="P69" s="301">
        <v>451.74099999999999</v>
      </c>
      <c r="Q69" s="302">
        <v>30.434999999999999</v>
      </c>
    </row>
    <row r="70" spans="1:17" ht="15.75" x14ac:dyDescent="0.25">
      <c r="A70" s="296" t="s">
        <v>191</v>
      </c>
      <c r="B70" s="297">
        <v>1568.086</v>
      </c>
      <c r="C70" s="298">
        <v>6557.1890000000003</v>
      </c>
      <c r="D70" s="297">
        <v>970</v>
      </c>
      <c r="E70" s="299" t="s">
        <v>140</v>
      </c>
      <c r="F70" s="300">
        <v>2050.739</v>
      </c>
      <c r="G70" s="301">
        <v>8806.4</v>
      </c>
      <c r="H70" s="302">
        <v>1624.8789999999999</v>
      </c>
      <c r="I70" s="125"/>
      <c r="J70" s="296" t="s">
        <v>149</v>
      </c>
      <c r="K70" s="297">
        <v>42.908999999999999</v>
      </c>
      <c r="L70" s="298">
        <v>178.89500000000001</v>
      </c>
      <c r="M70" s="297">
        <v>34.493000000000002</v>
      </c>
      <c r="N70" s="299" t="s">
        <v>141</v>
      </c>
      <c r="O70" s="300">
        <v>100.64</v>
      </c>
      <c r="P70" s="301">
        <v>432.17899999999997</v>
      </c>
      <c r="Q70" s="302">
        <v>103.98399999999999</v>
      </c>
    </row>
    <row r="71" spans="1:17" ht="15.75" x14ac:dyDescent="0.25">
      <c r="A71" s="296" t="s">
        <v>79</v>
      </c>
      <c r="B71" s="297">
        <v>1399.588</v>
      </c>
      <c r="C71" s="298">
        <v>5858.335</v>
      </c>
      <c r="D71" s="297">
        <v>1259.4380000000001</v>
      </c>
      <c r="E71" s="299" t="s">
        <v>134</v>
      </c>
      <c r="F71" s="300">
        <v>1658.7809999999999</v>
      </c>
      <c r="G71" s="301">
        <v>7120.8469999999998</v>
      </c>
      <c r="H71" s="302">
        <v>1240.7909999999999</v>
      </c>
      <c r="I71" s="125"/>
      <c r="J71" s="296" t="s">
        <v>136</v>
      </c>
      <c r="K71" s="297">
        <v>29.651</v>
      </c>
      <c r="L71" s="298">
        <v>124.247</v>
      </c>
      <c r="M71" s="297">
        <v>17.407</v>
      </c>
      <c r="N71" s="299" t="s">
        <v>129</v>
      </c>
      <c r="O71" s="300">
        <v>73.457999999999998</v>
      </c>
      <c r="P71" s="301">
        <v>315.04899999999998</v>
      </c>
      <c r="Q71" s="302">
        <v>16.149999999999999</v>
      </c>
    </row>
    <row r="72" spans="1:17" ht="15.75" x14ac:dyDescent="0.25">
      <c r="A72" s="296" t="s">
        <v>211</v>
      </c>
      <c r="B72" s="297">
        <v>1108.7059999999999</v>
      </c>
      <c r="C72" s="298">
        <v>4637.9040000000005</v>
      </c>
      <c r="D72" s="297">
        <v>770.10199999999998</v>
      </c>
      <c r="E72" s="299" t="s">
        <v>211</v>
      </c>
      <c r="F72" s="300">
        <v>1205.8689999999999</v>
      </c>
      <c r="G72" s="301">
        <v>5179.0460000000003</v>
      </c>
      <c r="H72" s="302">
        <v>1036.8140000000001</v>
      </c>
      <c r="I72" s="125"/>
      <c r="J72" s="296" t="s">
        <v>129</v>
      </c>
      <c r="K72" s="297">
        <v>15.849</v>
      </c>
      <c r="L72" s="298">
        <v>66.402000000000001</v>
      </c>
      <c r="M72" s="297">
        <v>10</v>
      </c>
      <c r="N72" s="299" t="s">
        <v>189</v>
      </c>
      <c r="O72" s="300">
        <v>56.982999999999997</v>
      </c>
      <c r="P72" s="301">
        <v>244.124</v>
      </c>
      <c r="Q72" s="302">
        <v>39.311999999999998</v>
      </c>
    </row>
    <row r="73" spans="1:17" ht="16.5" thickBot="1" x14ac:dyDescent="0.3">
      <c r="A73" s="303" t="s">
        <v>134</v>
      </c>
      <c r="B73" s="304">
        <v>858.99300000000005</v>
      </c>
      <c r="C73" s="305">
        <v>3595.6109999999999</v>
      </c>
      <c r="D73" s="304">
        <v>707.39</v>
      </c>
      <c r="E73" s="306" t="s">
        <v>79</v>
      </c>
      <c r="F73" s="307">
        <v>1164.2329999999999</v>
      </c>
      <c r="G73" s="308">
        <v>4999.4859999999999</v>
      </c>
      <c r="H73" s="309">
        <v>1103.133</v>
      </c>
      <c r="I73" s="125"/>
      <c r="J73" s="303" t="s">
        <v>189</v>
      </c>
      <c r="K73" s="304">
        <v>11.641999999999999</v>
      </c>
      <c r="L73" s="305">
        <v>48.627000000000002</v>
      </c>
      <c r="M73" s="304">
        <v>12.428000000000001</v>
      </c>
      <c r="N73" s="306" t="s">
        <v>79</v>
      </c>
      <c r="O73" s="307">
        <v>38.485999999999997</v>
      </c>
      <c r="P73" s="308">
        <v>166.286</v>
      </c>
      <c r="Q73" s="309">
        <v>21.111999999999998</v>
      </c>
    </row>
    <row r="74" spans="1:17" ht="15.75" x14ac:dyDescent="0.25">
      <c r="A74" s="439"/>
      <c r="B74" s="445"/>
      <c r="C74" s="445"/>
      <c r="D74" s="445"/>
      <c r="E74" s="446"/>
      <c r="F74" s="447"/>
      <c r="G74" s="447"/>
      <c r="H74" s="441"/>
      <c r="I74" s="125"/>
      <c r="J74" s="446"/>
      <c r="K74" s="445"/>
      <c r="L74" s="445"/>
      <c r="M74" s="445"/>
      <c r="N74" s="446"/>
      <c r="O74" s="447"/>
      <c r="P74" s="447"/>
      <c r="Q74" s="441"/>
    </row>
    <row r="75" spans="1:17" ht="15.75" x14ac:dyDescent="0.25">
      <c r="A75" s="439"/>
      <c r="B75" s="445"/>
      <c r="C75" s="445"/>
      <c r="D75" s="445"/>
      <c r="E75" s="446"/>
      <c r="F75" s="447"/>
      <c r="G75" s="447"/>
      <c r="H75" s="441"/>
      <c r="I75" s="125"/>
      <c r="J75" s="446"/>
      <c r="K75" s="445"/>
      <c r="L75" s="445"/>
      <c r="M75" s="445"/>
      <c r="N75" s="446"/>
      <c r="O75" s="447"/>
      <c r="P75" s="447"/>
      <c r="Q75" s="441"/>
    </row>
    <row r="76" spans="1:17" ht="15.75" x14ac:dyDescent="0.25">
      <c r="A76" s="439"/>
      <c r="B76" s="445"/>
      <c r="C76" s="445"/>
      <c r="D76" s="445"/>
      <c r="E76" s="446"/>
      <c r="F76" s="447"/>
      <c r="G76" s="447"/>
      <c r="H76" s="441"/>
      <c r="I76" s="125"/>
      <c r="J76" s="446"/>
      <c r="K76" s="445"/>
      <c r="L76" s="445"/>
      <c r="M76" s="445"/>
      <c r="N76" s="446"/>
      <c r="O76" s="447"/>
      <c r="P76" s="447"/>
      <c r="Q76" s="441"/>
    </row>
    <row r="77" spans="1:17" ht="15.75" x14ac:dyDescent="0.25">
      <c r="A77" s="442" t="s">
        <v>241</v>
      </c>
      <c r="B77" s="449"/>
      <c r="C77" s="449"/>
      <c r="D77" s="449"/>
      <c r="E77" s="444"/>
      <c r="F77" s="450"/>
      <c r="G77" s="450"/>
      <c r="H77" s="451"/>
      <c r="I77" s="125"/>
      <c r="J77" s="444" t="s">
        <v>242</v>
      </c>
      <c r="K77" s="449"/>
      <c r="L77" s="449"/>
      <c r="M77" s="449"/>
      <c r="N77" s="444"/>
      <c r="O77" s="450"/>
      <c r="P77" s="450"/>
      <c r="Q77" s="451"/>
    </row>
    <row r="78" spans="1:17" ht="16.5" thickBot="1" x14ac:dyDescent="0.3">
      <c r="A78" s="439" t="s">
        <v>227</v>
      </c>
      <c r="B78" s="445"/>
      <c r="C78" s="445"/>
      <c r="D78" s="445"/>
      <c r="E78" s="446"/>
      <c r="F78" s="447"/>
      <c r="G78" s="447"/>
      <c r="H78" s="441"/>
      <c r="I78" s="125"/>
      <c r="J78" s="446" t="s">
        <v>227</v>
      </c>
      <c r="K78" s="445"/>
      <c r="L78" s="445"/>
      <c r="M78" s="445"/>
      <c r="N78" s="446"/>
      <c r="O78" s="447"/>
      <c r="P78" s="447"/>
      <c r="Q78" s="441"/>
    </row>
    <row r="79" spans="1:17" ht="21" thickBot="1" x14ac:dyDescent="0.35">
      <c r="A79" s="122" t="s">
        <v>124</v>
      </c>
      <c r="B79" s="123"/>
      <c r="C79" s="123"/>
      <c r="D79" s="123"/>
      <c r="E79" s="123"/>
      <c r="F79" s="123"/>
      <c r="G79" s="123"/>
      <c r="H79" s="124"/>
      <c r="I79" s="125"/>
      <c r="J79" s="122" t="s">
        <v>125</v>
      </c>
      <c r="K79" s="123"/>
      <c r="L79" s="123"/>
      <c r="M79" s="123"/>
      <c r="N79" s="123"/>
      <c r="O79" s="123"/>
      <c r="P79" s="123"/>
      <c r="Q79" s="124"/>
    </row>
    <row r="80" spans="1:17" ht="19.5" thickBot="1" x14ac:dyDescent="0.35">
      <c r="A80" s="310" t="s">
        <v>264</v>
      </c>
      <c r="B80" s="311"/>
      <c r="C80" s="312"/>
      <c r="D80" s="313"/>
      <c r="E80" s="310" t="s">
        <v>265</v>
      </c>
      <c r="F80" s="311"/>
      <c r="G80" s="312"/>
      <c r="H80" s="313"/>
      <c r="I80" s="125"/>
      <c r="J80" s="310" t="s">
        <v>264</v>
      </c>
      <c r="K80" s="311"/>
      <c r="L80" s="312"/>
      <c r="M80" s="313"/>
      <c r="N80" s="310" t="s">
        <v>265</v>
      </c>
      <c r="O80" s="311"/>
      <c r="P80" s="312"/>
      <c r="Q80" s="313"/>
    </row>
    <row r="81" spans="1:17" ht="29.25" thickBot="1" x14ac:dyDescent="0.25">
      <c r="A81" s="126" t="s">
        <v>126</v>
      </c>
      <c r="B81" s="127" t="s">
        <v>103</v>
      </c>
      <c r="C81" s="128" t="s">
        <v>156</v>
      </c>
      <c r="D81" s="129" t="s">
        <v>127</v>
      </c>
      <c r="E81" s="126" t="s">
        <v>126</v>
      </c>
      <c r="F81" s="127" t="s">
        <v>103</v>
      </c>
      <c r="G81" s="128" t="s">
        <v>156</v>
      </c>
      <c r="H81" s="129" t="s">
        <v>127</v>
      </c>
      <c r="I81" s="125"/>
      <c r="J81" s="126" t="s">
        <v>126</v>
      </c>
      <c r="K81" s="127" t="s">
        <v>103</v>
      </c>
      <c r="L81" s="128" t="s">
        <v>156</v>
      </c>
      <c r="M81" s="129" t="s">
        <v>127</v>
      </c>
      <c r="N81" s="126" t="s">
        <v>126</v>
      </c>
      <c r="O81" s="127" t="s">
        <v>103</v>
      </c>
      <c r="P81" s="128" t="s">
        <v>156</v>
      </c>
      <c r="Q81" s="129" t="s">
        <v>127</v>
      </c>
    </row>
    <row r="82" spans="1:17" ht="16.5" thickBot="1" x14ac:dyDescent="0.3">
      <c r="A82" s="282" t="s">
        <v>117</v>
      </c>
      <c r="B82" s="283">
        <v>74069.759000000005</v>
      </c>
      <c r="C82" s="284">
        <v>310024.73499999999</v>
      </c>
      <c r="D82" s="285">
        <v>94234.232999999993</v>
      </c>
      <c r="E82" s="286" t="s">
        <v>117</v>
      </c>
      <c r="F82" s="287">
        <v>81357.951000000001</v>
      </c>
      <c r="G82" s="288">
        <v>349373.234</v>
      </c>
      <c r="H82" s="285">
        <v>83174.801000000007</v>
      </c>
      <c r="I82" s="125"/>
      <c r="J82" s="282" t="s">
        <v>117</v>
      </c>
      <c r="K82" s="283">
        <v>20384.258000000002</v>
      </c>
      <c r="L82" s="284">
        <v>85324.403999999995</v>
      </c>
      <c r="M82" s="285">
        <v>41306.974999999999</v>
      </c>
      <c r="N82" s="286" t="s">
        <v>117</v>
      </c>
      <c r="O82" s="287">
        <v>19143.063999999998</v>
      </c>
      <c r="P82" s="288">
        <v>82186.305999999997</v>
      </c>
      <c r="Q82" s="285">
        <v>29979.095000000001</v>
      </c>
    </row>
    <row r="83" spans="1:17" ht="15.75" x14ac:dyDescent="0.25">
      <c r="A83" s="289" t="s">
        <v>205</v>
      </c>
      <c r="B83" s="290">
        <v>23685.062999999998</v>
      </c>
      <c r="C83" s="291">
        <v>99089.856</v>
      </c>
      <c r="D83" s="290">
        <v>23046.876</v>
      </c>
      <c r="E83" s="292" t="s">
        <v>205</v>
      </c>
      <c r="F83" s="293">
        <v>26391.58</v>
      </c>
      <c r="G83" s="294">
        <v>113326.649</v>
      </c>
      <c r="H83" s="295">
        <v>22073.671999999999</v>
      </c>
      <c r="I83" s="125"/>
      <c r="J83" s="289" t="s">
        <v>77</v>
      </c>
      <c r="K83" s="290">
        <v>5209.5060000000003</v>
      </c>
      <c r="L83" s="291">
        <v>21790.876</v>
      </c>
      <c r="M83" s="290">
        <v>5721.6779999999999</v>
      </c>
      <c r="N83" s="292" t="s">
        <v>77</v>
      </c>
      <c r="O83" s="293">
        <v>4397.1559999999999</v>
      </c>
      <c r="P83" s="294">
        <v>18865.912</v>
      </c>
      <c r="Q83" s="295">
        <v>5491.3890000000001</v>
      </c>
    </row>
    <row r="84" spans="1:17" ht="15.75" x14ac:dyDescent="0.25">
      <c r="A84" s="296" t="s">
        <v>171</v>
      </c>
      <c r="B84" s="297">
        <v>7853.7950000000001</v>
      </c>
      <c r="C84" s="298">
        <v>32893.493999999999</v>
      </c>
      <c r="D84" s="297">
        <v>12075.951999999999</v>
      </c>
      <c r="E84" s="299" t="s">
        <v>226</v>
      </c>
      <c r="F84" s="300">
        <v>6447.4070000000002</v>
      </c>
      <c r="G84" s="301">
        <v>27703.641</v>
      </c>
      <c r="H84" s="302">
        <v>7396.7640000000001</v>
      </c>
      <c r="I84" s="125"/>
      <c r="J84" s="296" t="s">
        <v>131</v>
      </c>
      <c r="K84" s="297">
        <v>2443.4</v>
      </c>
      <c r="L84" s="298">
        <v>10225.323</v>
      </c>
      <c r="M84" s="297">
        <v>21545.444</v>
      </c>
      <c r="N84" s="299" t="s">
        <v>205</v>
      </c>
      <c r="O84" s="300">
        <v>2943.65</v>
      </c>
      <c r="P84" s="301">
        <v>12629.617</v>
      </c>
      <c r="Q84" s="302">
        <v>2908.9560000000001</v>
      </c>
    </row>
    <row r="85" spans="1:17" ht="15.75" x14ac:dyDescent="0.25">
      <c r="A85" s="296" t="s">
        <v>226</v>
      </c>
      <c r="B85" s="297">
        <v>5658.5569999999998</v>
      </c>
      <c r="C85" s="298">
        <v>23727.14</v>
      </c>
      <c r="D85" s="297">
        <v>7700</v>
      </c>
      <c r="E85" s="299" t="s">
        <v>77</v>
      </c>
      <c r="F85" s="300">
        <v>5412.7560000000003</v>
      </c>
      <c r="G85" s="301">
        <v>23249.635999999999</v>
      </c>
      <c r="H85" s="302">
        <v>12302.165000000001</v>
      </c>
      <c r="I85" s="125"/>
      <c r="J85" s="296" t="s">
        <v>205</v>
      </c>
      <c r="K85" s="297">
        <v>2347.7139999999999</v>
      </c>
      <c r="L85" s="298">
        <v>9813.777</v>
      </c>
      <c r="M85" s="297">
        <v>1489.3050000000001</v>
      </c>
      <c r="N85" s="299" t="s">
        <v>134</v>
      </c>
      <c r="O85" s="300">
        <v>2756.5619999999999</v>
      </c>
      <c r="P85" s="301">
        <v>11836.775</v>
      </c>
      <c r="Q85" s="302">
        <v>4187.1610000000001</v>
      </c>
    </row>
    <row r="86" spans="1:17" ht="15.75" x14ac:dyDescent="0.25">
      <c r="A86" s="296" t="s">
        <v>77</v>
      </c>
      <c r="B86" s="297">
        <v>4722.8450000000003</v>
      </c>
      <c r="C86" s="298">
        <v>19759.327000000001</v>
      </c>
      <c r="D86" s="297">
        <v>13957.62</v>
      </c>
      <c r="E86" s="299" t="s">
        <v>171</v>
      </c>
      <c r="F86" s="300">
        <v>4786.8710000000001</v>
      </c>
      <c r="G86" s="301">
        <v>20547.594000000001</v>
      </c>
      <c r="H86" s="302">
        <v>5615.7190000000001</v>
      </c>
      <c r="I86" s="125"/>
      <c r="J86" s="296" t="s">
        <v>134</v>
      </c>
      <c r="K86" s="297">
        <v>2230.8820000000001</v>
      </c>
      <c r="L86" s="298">
        <v>9353.1620000000003</v>
      </c>
      <c r="M86" s="297">
        <v>3402.15</v>
      </c>
      <c r="N86" s="299" t="s">
        <v>131</v>
      </c>
      <c r="O86" s="300">
        <v>2480.9780000000001</v>
      </c>
      <c r="P86" s="301">
        <v>10646.116</v>
      </c>
      <c r="Q86" s="302">
        <v>11037.394</v>
      </c>
    </row>
    <row r="87" spans="1:17" ht="15.75" x14ac:dyDescent="0.25">
      <c r="A87" s="296" t="s">
        <v>243</v>
      </c>
      <c r="B87" s="297">
        <v>3145.0819999999999</v>
      </c>
      <c r="C87" s="298">
        <v>13157.983</v>
      </c>
      <c r="D87" s="297">
        <v>4452</v>
      </c>
      <c r="E87" s="299" t="s">
        <v>243</v>
      </c>
      <c r="F87" s="300">
        <v>3213.4659999999999</v>
      </c>
      <c r="G87" s="301">
        <v>13786.228999999999</v>
      </c>
      <c r="H87" s="302">
        <v>3709</v>
      </c>
      <c r="I87" s="125"/>
      <c r="J87" s="296" t="s">
        <v>76</v>
      </c>
      <c r="K87" s="297">
        <v>1273.933</v>
      </c>
      <c r="L87" s="298">
        <v>5336.11</v>
      </c>
      <c r="M87" s="297">
        <v>798.49199999999996</v>
      </c>
      <c r="N87" s="299" t="s">
        <v>136</v>
      </c>
      <c r="O87" s="300">
        <v>989.91399999999999</v>
      </c>
      <c r="P87" s="301">
        <v>4251.1779999999999</v>
      </c>
      <c r="Q87" s="302">
        <v>299.20600000000002</v>
      </c>
    </row>
    <row r="88" spans="1:17" ht="15.75" x14ac:dyDescent="0.25">
      <c r="A88" s="296" t="s">
        <v>130</v>
      </c>
      <c r="B88" s="297">
        <v>2334.4119999999998</v>
      </c>
      <c r="C88" s="298">
        <v>9757.3330000000005</v>
      </c>
      <c r="D88" s="297">
        <v>1831.0609999999999</v>
      </c>
      <c r="E88" s="299" t="s">
        <v>136</v>
      </c>
      <c r="F88" s="300">
        <v>2564.752</v>
      </c>
      <c r="G88" s="301">
        <v>11002.098</v>
      </c>
      <c r="H88" s="302">
        <v>831.02499999999998</v>
      </c>
      <c r="I88" s="125"/>
      <c r="J88" s="296" t="s">
        <v>136</v>
      </c>
      <c r="K88" s="297">
        <v>1146.7370000000001</v>
      </c>
      <c r="L88" s="298">
        <v>4799.4769999999999</v>
      </c>
      <c r="M88" s="297">
        <v>125.443</v>
      </c>
      <c r="N88" s="299" t="s">
        <v>128</v>
      </c>
      <c r="O88" s="300">
        <v>967.32899999999995</v>
      </c>
      <c r="P88" s="301">
        <v>4167.5360000000001</v>
      </c>
      <c r="Q88" s="302">
        <v>1810.0989999999999</v>
      </c>
    </row>
    <row r="89" spans="1:17" ht="15.75" x14ac:dyDescent="0.25">
      <c r="A89" s="296" t="s">
        <v>76</v>
      </c>
      <c r="B89" s="297">
        <v>2256.009</v>
      </c>
      <c r="C89" s="298">
        <v>9450.9670000000006</v>
      </c>
      <c r="D89" s="297">
        <v>2307.808</v>
      </c>
      <c r="E89" s="299" t="s">
        <v>130</v>
      </c>
      <c r="F89" s="300">
        <v>2338.35</v>
      </c>
      <c r="G89" s="301">
        <v>10043.989</v>
      </c>
      <c r="H89" s="302">
        <v>1577.7080000000001</v>
      </c>
      <c r="I89" s="125"/>
      <c r="J89" s="296" t="s">
        <v>147</v>
      </c>
      <c r="K89" s="297">
        <v>1089.8530000000001</v>
      </c>
      <c r="L89" s="298">
        <v>4570.9160000000002</v>
      </c>
      <c r="M89" s="297">
        <v>518.39200000000005</v>
      </c>
      <c r="N89" s="299" t="s">
        <v>76</v>
      </c>
      <c r="O89" s="300">
        <v>943.23199999999997</v>
      </c>
      <c r="P89" s="301">
        <v>4047.7060000000001</v>
      </c>
      <c r="Q89" s="302">
        <v>572.89499999999998</v>
      </c>
    </row>
    <row r="90" spans="1:17" ht="15.75" x14ac:dyDescent="0.25">
      <c r="A90" s="296" t="s">
        <v>253</v>
      </c>
      <c r="B90" s="297">
        <v>2039.654</v>
      </c>
      <c r="C90" s="298">
        <v>8561.75</v>
      </c>
      <c r="D90" s="297">
        <v>3496</v>
      </c>
      <c r="E90" s="299" t="s">
        <v>149</v>
      </c>
      <c r="F90" s="300">
        <v>2080.2460000000001</v>
      </c>
      <c r="G90" s="301">
        <v>8939.143</v>
      </c>
      <c r="H90" s="302">
        <v>563.00099999999998</v>
      </c>
      <c r="I90" s="125"/>
      <c r="J90" s="296" t="s">
        <v>128</v>
      </c>
      <c r="K90" s="297">
        <v>783.07100000000003</v>
      </c>
      <c r="L90" s="298">
        <v>3284.7159999999999</v>
      </c>
      <c r="M90" s="297">
        <v>677.71799999999996</v>
      </c>
      <c r="N90" s="299" t="s">
        <v>147</v>
      </c>
      <c r="O90" s="300">
        <v>583.39499999999998</v>
      </c>
      <c r="P90" s="301">
        <v>2505.7649999999999</v>
      </c>
      <c r="Q90" s="302">
        <v>277.98899999999998</v>
      </c>
    </row>
    <row r="91" spans="1:17" ht="15.75" x14ac:dyDescent="0.25">
      <c r="A91" s="296" t="s">
        <v>128</v>
      </c>
      <c r="B91" s="297">
        <v>1864.3489999999999</v>
      </c>
      <c r="C91" s="298">
        <v>7796.1679999999997</v>
      </c>
      <c r="D91" s="297">
        <v>1986.454</v>
      </c>
      <c r="E91" s="299" t="s">
        <v>244</v>
      </c>
      <c r="F91" s="300">
        <v>2054.8249999999998</v>
      </c>
      <c r="G91" s="301">
        <v>8807.3880000000008</v>
      </c>
      <c r="H91" s="302">
        <v>2209</v>
      </c>
      <c r="I91" s="125"/>
      <c r="J91" s="296" t="s">
        <v>79</v>
      </c>
      <c r="K91" s="297">
        <v>680.77300000000002</v>
      </c>
      <c r="L91" s="298">
        <v>2848.558</v>
      </c>
      <c r="M91" s="297">
        <v>768.327</v>
      </c>
      <c r="N91" s="299" t="s">
        <v>245</v>
      </c>
      <c r="O91" s="300">
        <v>582.04399999999998</v>
      </c>
      <c r="P91" s="301">
        <v>2504.1260000000002</v>
      </c>
      <c r="Q91" s="302">
        <v>860</v>
      </c>
    </row>
    <row r="92" spans="1:17" ht="15.75" x14ac:dyDescent="0.25">
      <c r="A92" s="296" t="s">
        <v>136</v>
      </c>
      <c r="B92" s="297">
        <v>1584.7</v>
      </c>
      <c r="C92" s="298">
        <v>6639.308</v>
      </c>
      <c r="D92" s="297">
        <v>720.976</v>
      </c>
      <c r="E92" s="299" t="s">
        <v>128</v>
      </c>
      <c r="F92" s="300">
        <v>2048.0210000000002</v>
      </c>
      <c r="G92" s="301">
        <v>8793.7099999999991</v>
      </c>
      <c r="H92" s="302">
        <v>1782.34</v>
      </c>
      <c r="I92" s="125"/>
      <c r="J92" s="296" t="s">
        <v>133</v>
      </c>
      <c r="K92" s="297">
        <v>517.39499999999998</v>
      </c>
      <c r="L92" s="298">
        <v>2166.1390000000001</v>
      </c>
      <c r="M92" s="297">
        <v>691.56100000000004</v>
      </c>
      <c r="N92" s="299" t="s">
        <v>141</v>
      </c>
      <c r="O92" s="300">
        <v>564.84699999999998</v>
      </c>
      <c r="P92" s="301">
        <v>2427.6840000000002</v>
      </c>
      <c r="Q92" s="302">
        <v>191.429</v>
      </c>
    </row>
    <row r="93" spans="1:17" ht="15.75" x14ac:dyDescent="0.25">
      <c r="A93" s="296" t="s">
        <v>141</v>
      </c>
      <c r="B93" s="297">
        <v>1539.1790000000001</v>
      </c>
      <c r="C93" s="298">
        <v>6441.6949999999997</v>
      </c>
      <c r="D93" s="297">
        <v>1046.829</v>
      </c>
      <c r="E93" s="299" t="s">
        <v>76</v>
      </c>
      <c r="F93" s="300">
        <v>1782.616</v>
      </c>
      <c r="G93" s="301">
        <v>7652.0029999999997</v>
      </c>
      <c r="H93" s="302">
        <v>1692.607</v>
      </c>
      <c r="I93" s="125"/>
      <c r="J93" s="296" t="s">
        <v>151</v>
      </c>
      <c r="K93" s="297">
        <v>507.37599999999998</v>
      </c>
      <c r="L93" s="298">
        <v>2126.1219999999998</v>
      </c>
      <c r="M93" s="297">
        <v>2839.165</v>
      </c>
      <c r="N93" s="299" t="s">
        <v>138</v>
      </c>
      <c r="O93" s="300">
        <v>443.13099999999997</v>
      </c>
      <c r="P93" s="301">
        <v>1899.23</v>
      </c>
      <c r="Q93" s="302">
        <v>561.82299999999998</v>
      </c>
    </row>
    <row r="94" spans="1:17" ht="15.75" x14ac:dyDescent="0.25">
      <c r="A94" s="296" t="s">
        <v>244</v>
      </c>
      <c r="B94" s="297">
        <v>1136.7829999999999</v>
      </c>
      <c r="C94" s="298">
        <v>4754.799</v>
      </c>
      <c r="D94" s="297">
        <v>1546.4</v>
      </c>
      <c r="E94" s="299" t="s">
        <v>253</v>
      </c>
      <c r="F94" s="300">
        <v>1711.1</v>
      </c>
      <c r="G94" s="301">
        <v>7349.2079999999996</v>
      </c>
      <c r="H94" s="302">
        <v>1847.0260000000001</v>
      </c>
      <c r="I94" s="125"/>
      <c r="J94" s="296" t="s">
        <v>141</v>
      </c>
      <c r="K94" s="297">
        <v>466.476</v>
      </c>
      <c r="L94" s="298">
        <v>1951.027</v>
      </c>
      <c r="M94" s="297">
        <v>143.96299999999999</v>
      </c>
      <c r="N94" s="299" t="s">
        <v>132</v>
      </c>
      <c r="O94" s="300">
        <v>267.88400000000001</v>
      </c>
      <c r="P94" s="301">
        <v>1154.489</v>
      </c>
      <c r="Q94" s="302">
        <v>285.64100000000002</v>
      </c>
    </row>
    <row r="95" spans="1:17" ht="15.75" x14ac:dyDescent="0.25">
      <c r="A95" s="296" t="s">
        <v>157</v>
      </c>
      <c r="B95" s="297">
        <v>1127.8800000000001</v>
      </c>
      <c r="C95" s="298">
        <v>4701.7460000000001</v>
      </c>
      <c r="D95" s="297">
        <v>820</v>
      </c>
      <c r="E95" s="299" t="s">
        <v>199</v>
      </c>
      <c r="F95" s="300">
        <v>1505.7950000000001</v>
      </c>
      <c r="G95" s="301">
        <v>6470.0060000000003</v>
      </c>
      <c r="H95" s="302">
        <v>1743</v>
      </c>
      <c r="I95" s="125"/>
      <c r="J95" s="296" t="s">
        <v>138</v>
      </c>
      <c r="K95" s="297">
        <v>392.24599999999998</v>
      </c>
      <c r="L95" s="298">
        <v>1645.816</v>
      </c>
      <c r="M95" s="297">
        <v>502.56</v>
      </c>
      <c r="N95" s="299" t="s">
        <v>79</v>
      </c>
      <c r="O95" s="300">
        <v>230.76900000000001</v>
      </c>
      <c r="P95" s="301">
        <v>988.39599999999996</v>
      </c>
      <c r="Q95" s="302">
        <v>562.303</v>
      </c>
    </row>
    <row r="96" spans="1:17" ht="15.75" x14ac:dyDescent="0.25">
      <c r="A96" s="296" t="s">
        <v>252</v>
      </c>
      <c r="B96" s="297">
        <v>996.39200000000005</v>
      </c>
      <c r="C96" s="298">
        <v>4166.326</v>
      </c>
      <c r="D96" s="297">
        <v>1295.5</v>
      </c>
      <c r="E96" s="299" t="s">
        <v>252</v>
      </c>
      <c r="F96" s="300">
        <v>1269.5260000000001</v>
      </c>
      <c r="G96" s="301">
        <v>5453.991</v>
      </c>
      <c r="H96" s="302">
        <v>1402</v>
      </c>
      <c r="I96" s="125"/>
      <c r="J96" s="296" t="s">
        <v>129</v>
      </c>
      <c r="K96" s="297">
        <v>332.89</v>
      </c>
      <c r="L96" s="298">
        <v>1392.518</v>
      </c>
      <c r="M96" s="297">
        <v>258.26</v>
      </c>
      <c r="N96" s="299" t="s">
        <v>139</v>
      </c>
      <c r="O96" s="300">
        <v>227.559</v>
      </c>
      <c r="P96" s="301">
        <v>978.52499999999998</v>
      </c>
      <c r="Q96" s="302">
        <v>178.11500000000001</v>
      </c>
    </row>
    <row r="97" spans="1:17" ht="15.75" x14ac:dyDescent="0.25">
      <c r="A97" s="296" t="s">
        <v>138</v>
      </c>
      <c r="B97" s="297">
        <v>967.101</v>
      </c>
      <c r="C97" s="298">
        <v>4046.107</v>
      </c>
      <c r="D97" s="297">
        <v>1327.0889999999999</v>
      </c>
      <c r="E97" s="299" t="s">
        <v>268</v>
      </c>
      <c r="F97" s="300">
        <v>1117.6389999999999</v>
      </c>
      <c r="G97" s="301">
        <v>4799.0079999999998</v>
      </c>
      <c r="H97" s="302">
        <v>1323</v>
      </c>
      <c r="I97" s="125"/>
      <c r="J97" s="296" t="s">
        <v>189</v>
      </c>
      <c r="K97" s="297">
        <v>263.72000000000003</v>
      </c>
      <c r="L97" s="298">
        <v>1100.9259999999999</v>
      </c>
      <c r="M97" s="297">
        <v>980.77</v>
      </c>
      <c r="N97" s="299" t="s">
        <v>211</v>
      </c>
      <c r="O97" s="300">
        <v>189.065</v>
      </c>
      <c r="P97" s="301">
        <v>811.66800000000001</v>
      </c>
      <c r="Q97" s="302">
        <v>280</v>
      </c>
    </row>
    <row r="98" spans="1:17" ht="16.5" thickBot="1" x14ac:dyDescent="0.3">
      <c r="A98" s="303" t="s">
        <v>267</v>
      </c>
      <c r="B98" s="304">
        <v>954.69899999999996</v>
      </c>
      <c r="C98" s="305">
        <v>3998.732</v>
      </c>
      <c r="D98" s="304">
        <v>1241</v>
      </c>
      <c r="E98" s="306" t="s">
        <v>250</v>
      </c>
      <c r="F98" s="307">
        <v>1112.3150000000001</v>
      </c>
      <c r="G98" s="308">
        <v>4771.4780000000001</v>
      </c>
      <c r="H98" s="309">
        <v>1072</v>
      </c>
      <c r="I98" s="125"/>
      <c r="J98" s="303" t="s">
        <v>139</v>
      </c>
      <c r="K98" s="304">
        <v>231.762</v>
      </c>
      <c r="L98" s="305">
        <v>966.03700000000003</v>
      </c>
      <c r="M98" s="304">
        <v>171.93</v>
      </c>
      <c r="N98" s="306" t="s">
        <v>151</v>
      </c>
      <c r="O98" s="307">
        <v>150.57400000000001</v>
      </c>
      <c r="P98" s="308">
        <v>646.23699999999997</v>
      </c>
      <c r="Q98" s="309">
        <v>151</v>
      </c>
    </row>
    <row r="101" spans="1:17" ht="16.5" x14ac:dyDescent="0.25">
      <c r="A101" s="120"/>
      <c r="B101" s="120"/>
      <c r="C101" s="120"/>
      <c r="D101" s="120"/>
      <c r="E101" s="120"/>
      <c r="F101" s="120"/>
      <c r="G101" s="120"/>
      <c r="H101" s="121"/>
      <c r="I101" s="121"/>
      <c r="J101" s="120"/>
      <c r="K101" s="120"/>
      <c r="L101" s="120"/>
      <c r="M101" s="120"/>
      <c r="N101" s="120"/>
      <c r="O101" s="120"/>
      <c r="P101" s="120"/>
      <c r="Q101" s="121"/>
    </row>
    <row r="102" spans="1:17" ht="16.5" x14ac:dyDescent="0.25">
      <c r="A102" s="120" t="s">
        <v>232</v>
      </c>
      <c r="B102" s="120"/>
      <c r="C102" s="120"/>
      <c r="D102" s="120"/>
      <c r="E102" s="120"/>
      <c r="F102" s="121"/>
      <c r="G102" s="121"/>
      <c r="H102" s="121"/>
      <c r="I102" s="121"/>
      <c r="J102" s="120" t="s">
        <v>233</v>
      </c>
      <c r="K102" s="120"/>
      <c r="L102" s="120"/>
      <c r="M102" s="120"/>
      <c r="N102" s="120"/>
      <c r="O102" s="121"/>
      <c r="Q102" s="121"/>
    </row>
    <row r="103" spans="1:17" ht="17.25" thickBot="1" x14ac:dyDescent="0.3">
      <c r="A103" s="314" t="s">
        <v>227</v>
      </c>
      <c r="B103" s="120"/>
      <c r="C103" s="120"/>
      <c r="D103" s="120"/>
      <c r="E103" s="120"/>
      <c r="F103" s="121"/>
      <c r="G103" s="121"/>
      <c r="H103" s="121"/>
      <c r="I103" s="121"/>
      <c r="J103" s="314" t="s">
        <v>227</v>
      </c>
      <c r="K103" s="120"/>
      <c r="L103" s="120"/>
      <c r="M103" s="120"/>
      <c r="N103" s="120"/>
      <c r="O103" s="121"/>
      <c r="Q103" s="121"/>
    </row>
    <row r="104" spans="1:17" ht="21" thickBot="1" x14ac:dyDescent="0.35">
      <c r="A104" s="122" t="s">
        <v>124</v>
      </c>
      <c r="B104" s="123"/>
      <c r="C104" s="123"/>
      <c r="D104" s="123"/>
      <c r="E104" s="123"/>
      <c r="F104" s="123"/>
      <c r="G104" s="123"/>
      <c r="H104" s="124"/>
      <c r="I104" s="125"/>
      <c r="J104" s="122" t="s">
        <v>125</v>
      </c>
      <c r="K104" s="123"/>
      <c r="L104" s="123"/>
      <c r="M104" s="123"/>
      <c r="N104" s="123"/>
      <c r="O104" s="123"/>
      <c r="P104" s="123"/>
      <c r="Q104" s="124"/>
    </row>
    <row r="105" spans="1:17" ht="19.5" thickBot="1" x14ac:dyDescent="0.35">
      <c r="A105" s="310" t="s">
        <v>264</v>
      </c>
      <c r="B105" s="311"/>
      <c r="C105" s="312"/>
      <c r="D105" s="313"/>
      <c r="E105" s="310" t="s">
        <v>265</v>
      </c>
      <c r="F105" s="311"/>
      <c r="G105" s="312"/>
      <c r="H105" s="313"/>
      <c r="I105" s="125"/>
      <c r="J105" s="310" t="s">
        <v>264</v>
      </c>
      <c r="K105" s="311"/>
      <c r="L105" s="312"/>
      <c r="M105" s="313"/>
      <c r="N105" s="310" t="s">
        <v>265</v>
      </c>
      <c r="O105" s="311"/>
      <c r="P105" s="312"/>
      <c r="Q105" s="313"/>
    </row>
    <row r="106" spans="1:17" ht="29.25" thickBot="1" x14ac:dyDescent="0.25">
      <c r="A106" s="126" t="s">
        <v>126</v>
      </c>
      <c r="B106" s="127" t="s">
        <v>103</v>
      </c>
      <c r="C106" s="128" t="s">
        <v>156</v>
      </c>
      <c r="D106" s="129" t="s">
        <v>127</v>
      </c>
      <c r="E106" s="126" t="s">
        <v>126</v>
      </c>
      <c r="F106" s="127" t="s">
        <v>103</v>
      </c>
      <c r="G106" s="128" t="s">
        <v>156</v>
      </c>
      <c r="H106" s="129" t="s">
        <v>127</v>
      </c>
      <c r="I106" s="125"/>
      <c r="J106" s="126" t="s">
        <v>126</v>
      </c>
      <c r="K106" s="127" t="s">
        <v>103</v>
      </c>
      <c r="L106" s="128" t="s">
        <v>156</v>
      </c>
      <c r="M106" s="129" t="s">
        <v>127</v>
      </c>
      <c r="N106" s="126" t="s">
        <v>126</v>
      </c>
      <c r="O106" s="127" t="s">
        <v>103</v>
      </c>
      <c r="P106" s="128" t="s">
        <v>156</v>
      </c>
      <c r="Q106" s="129" t="s">
        <v>127</v>
      </c>
    </row>
    <row r="107" spans="1:17" ht="16.5" thickBot="1" x14ac:dyDescent="0.3">
      <c r="A107" s="282" t="s">
        <v>117</v>
      </c>
      <c r="B107" s="283">
        <v>150473.24100000001</v>
      </c>
      <c r="C107" s="284">
        <v>629709.68700000003</v>
      </c>
      <c r="D107" s="285">
        <v>33838.713000000003</v>
      </c>
      <c r="E107" s="286" t="s">
        <v>117</v>
      </c>
      <c r="F107" s="287">
        <v>108651.22900000001</v>
      </c>
      <c r="G107" s="288">
        <v>466525.13400000002</v>
      </c>
      <c r="H107" s="285">
        <v>25575.311000000002</v>
      </c>
      <c r="I107" s="125"/>
      <c r="J107" s="282" t="s">
        <v>117</v>
      </c>
      <c r="K107" s="283">
        <v>47180.387999999999</v>
      </c>
      <c r="L107" s="284">
        <v>197452.39799999999</v>
      </c>
      <c r="M107" s="285">
        <v>9130.7060000000001</v>
      </c>
      <c r="N107" s="286" t="s">
        <v>117</v>
      </c>
      <c r="O107" s="287">
        <v>36739.472999999998</v>
      </c>
      <c r="P107" s="288">
        <v>157744.50099999999</v>
      </c>
      <c r="Q107" s="285">
        <v>7039.1149999999998</v>
      </c>
    </row>
    <row r="108" spans="1:17" ht="15.75" x14ac:dyDescent="0.25">
      <c r="A108" s="289" t="s">
        <v>205</v>
      </c>
      <c r="B108" s="290">
        <v>43323.597000000002</v>
      </c>
      <c r="C108" s="291">
        <v>181291.25899999999</v>
      </c>
      <c r="D108" s="290">
        <v>9707.0110000000004</v>
      </c>
      <c r="E108" s="292" t="s">
        <v>132</v>
      </c>
      <c r="F108" s="293">
        <v>20094.093000000001</v>
      </c>
      <c r="G108" s="294">
        <v>86259.191999999995</v>
      </c>
      <c r="H108" s="295">
        <v>4844.4790000000003</v>
      </c>
      <c r="I108" s="125"/>
      <c r="J108" s="289" t="s">
        <v>205</v>
      </c>
      <c r="K108" s="290">
        <v>20888.561000000002</v>
      </c>
      <c r="L108" s="291">
        <v>87474.462</v>
      </c>
      <c r="M108" s="290">
        <v>4037.4250000000002</v>
      </c>
      <c r="N108" s="292" t="s">
        <v>205</v>
      </c>
      <c r="O108" s="293">
        <v>15553.097</v>
      </c>
      <c r="P108" s="294">
        <v>66710.308000000005</v>
      </c>
      <c r="Q108" s="295">
        <v>2872.741</v>
      </c>
    </row>
    <row r="109" spans="1:17" ht="15.75" x14ac:dyDescent="0.25">
      <c r="A109" s="296" t="s">
        <v>77</v>
      </c>
      <c r="B109" s="297">
        <v>22530.581999999999</v>
      </c>
      <c r="C109" s="298">
        <v>94281.892000000007</v>
      </c>
      <c r="D109" s="297">
        <v>5202.8339999999998</v>
      </c>
      <c r="E109" s="299" t="s">
        <v>205</v>
      </c>
      <c r="F109" s="300">
        <v>17445.37</v>
      </c>
      <c r="G109" s="301">
        <v>74857.256999999998</v>
      </c>
      <c r="H109" s="302">
        <v>3997.3890000000001</v>
      </c>
      <c r="I109" s="125"/>
      <c r="J109" s="296" t="s">
        <v>77</v>
      </c>
      <c r="K109" s="297">
        <v>10609.692999999999</v>
      </c>
      <c r="L109" s="298">
        <v>44406.082999999999</v>
      </c>
      <c r="M109" s="297">
        <v>2031.3579999999999</v>
      </c>
      <c r="N109" s="299" t="s">
        <v>77</v>
      </c>
      <c r="O109" s="300">
        <v>9526.268</v>
      </c>
      <c r="P109" s="301">
        <v>40909.779000000002</v>
      </c>
      <c r="Q109" s="302">
        <v>1742.7360000000001</v>
      </c>
    </row>
    <row r="110" spans="1:17" ht="15.75" x14ac:dyDescent="0.25">
      <c r="A110" s="296" t="s">
        <v>132</v>
      </c>
      <c r="B110" s="297">
        <v>17442.150000000001</v>
      </c>
      <c r="C110" s="298">
        <v>72999.563999999998</v>
      </c>
      <c r="D110" s="297">
        <v>3825.6640000000002</v>
      </c>
      <c r="E110" s="299" t="s">
        <v>77</v>
      </c>
      <c r="F110" s="300">
        <v>14429.325000000001</v>
      </c>
      <c r="G110" s="301">
        <v>61973.752</v>
      </c>
      <c r="H110" s="302">
        <v>3574.569</v>
      </c>
      <c r="I110" s="125"/>
      <c r="J110" s="296" t="s">
        <v>134</v>
      </c>
      <c r="K110" s="297">
        <v>3255.9549999999999</v>
      </c>
      <c r="L110" s="298">
        <v>13603.946</v>
      </c>
      <c r="M110" s="297">
        <v>546.33399999999995</v>
      </c>
      <c r="N110" s="299" t="s">
        <v>129</v>
      </c>
      <c r="O110" s="300">
        <v>1830.8409999999999</v>
      </c>
      <c r="P110" s="301">
        <v>7855.22</v>
      </c>
      <c r="Q110" s="302">
        <v>471.69799999999998</v>
      </c>
    </row>
    <row r="111" spans="1:17" ht="15.75" x14ac:dyDescent="0.25">
      <c r="A111" s="296" t="s">
        <v>76</v>
      </c>
      <c r="B111" s="297">
        <v>14935.233</v>
      </c>
      <c r="C111" s="298">
        <v>62493.192999999999</v>
      </c>
      <c r="D111" s="297">
        <v>3428.5450000000001</v>
      </c>
      <c r="E111" s="299" t="s">
        <v>76</v>
      </c>
      <c r="F111" s="300">
        <v>10133.233</v>
      </c>
      <c r="G111" s="301">
        <v>43480.406999999999</v>
      </c>
      <c r="H111" s="302">
        <v>2398.0050000000001</v>
      </c>
      <c r="I111" s="125"/>
      <c r="J111" s="296" t="s">
        <v>131</v>
      </c>
      <c r="K111" s="297">
        <v>2434.3710000000001</v>
      </c>
      <c r="L111" s="298">
        <v>10168.334999999999</v>
      </c>
      <c r="M111" s="297">
        <v>498.1</v>
      </c>
      <c r="N111" s="299" t="s">
        <v>134</v>
      </c>
      <c r="O111" s="300">
        <v>1793.576</v>
      </c>
      <c r="P111" s="301">
        <v>7730.9780000000001</v>
      </c>
      <c r="Q111" s="302">
        <v>322.18400000000003</v>
      </c>
    </row>
    <row r="112" spans="1:17" ht="15.75" x14ac:dyDescent="0.25">
      <c r="A112" s="296" t="s">
        <v>141</v>
      </c>
      <c r="B112" s="297">
        <v>8478.0439999999999</v>
      </c>
      <c r="C112" s="298">
        <v>35435.843999999997</v>
      </c>
      <c r="D112" s="297">
        <v>1798.5409999999999</v>
      </c>
      <c r="E112" s="299" t="s">
        <v>141</v>
      </c>
      <c r="F112" s="300">
        <v>8637.1650000000009</v>
      </c>
      <c r="G112" s="301">
        <v>37113.942999999999</v>
      </c>
      <c r="H112" s="302">
        <v>2031.683</v>
      </c>
      <c r="I112" s="125"/>
      <c r="J112" s="296" t="s">
        <v>140</v>
      </c>
      <c r="K112" s="297">
        <v>2096.1869999999999</v>
      </c>
      <c r="L112" s="298">
        <v>8754.75</v>
      </c>
      <c r="M112" s="297">
        <v>371.12</v>
      </c>
      <c r="N112" s="299" t="s">
        <v>139</v>
      </c>
      <c r="O112" s="300">
        <v>1515.5609999999999</v>
      </c>
      <c r="P112" s="301">
        <v>6521.9129999999996</v>
      </c>
      <c r="Q112" s="302">
        <v>315.95699999999999</v>
      </c>
    </row>
    <row r="113" spans="1:21" ht="15.75" x14ac:dyDescent="0.25">
      <c r="A113" s="296" t="s">
        <v>134</v>
      </c>
      <c r="B113" s="297">
        <v>8359.4920000000002</v>
      </c>
      <c r="C113" s="298">
        <v>35031.262000000002</v>
      </c>
      <c r="D113" s="297">
        <v>2040.855</v>
      </c>
      <c r="E113" s="299" t="s">
        <v>79</v>
      </c>
      <c r="F113" s="300">
        <v>7812.2929999999997</v>
      </c>
      <c r="G113" s="301">
        <v>33560.985999999997</v>
      </c>
      <c r="H113" s="302">
        <v>1870.0609999999999</v>
      </c>
      <c r="I113" s="125"/>
      <c r="J113" s="296" t="s">
        <v>128</v>
      </c>
      <c r="K113" s="297">
        <v>1912.317</v>
      </c>
      <c r="L113" s="298">
        <v>8004.26</v>
      </c>
      <c r="M113" s="297">
        <v>428.70499999999998</v>
      </c>
      <c r="N113" s="299" t="s">
        <v>138</v>
      </c>
      <c r="O113" s="300">
        <v>1383.1669999999999</v>
      </c>
      <c r="P113" s="301">
        <v>5945.7389999999996</v>
      </c>
      <c r="Q113" s="302">
        <v>277.26400000000001</v>
      </c>
    </row>
    <row r="114" spans="1:21" ht="15.75" x14ac:dyDescent="0.25">
      <c r="A114" s="296" t="s">
        <v>79</v>
      </c>
      <c r="B114" s="297">
        <v>7107.0110000000004</v>
      </c>
      <c r="C114" s="298">
        <v>29741.775000000001</v>
      </c>
      <c r="D114" s="297">
        <v>1546.3869999999999</v>
      </c>
      <c r="E114" s="299" t="s">
        <v>131</v>
      </c>
      <c r="F114" s="300">
        <v>6033.6139999999996</v>
      </c>
      <c r="G114" s="301">
        <v>25922.899000000001</v>
      </c>
      <c r="H114" s="302">
        <v>1422.703</v>
      </c>
      <c r="I114" s="125"/>
      <c r="J114" s="296" t="s">
        <v>76</v>
      </c>
      <c r="K114" s="297">
        <v>1630.114</v>
      </c>
      <c r="L114" s="298">
        <v>6820.9840000000004</v>
      </c>
      <c r="M114" s="297">
        <v>285.39699999999999</v>
      </c>
      <c r="N114" s="299" t="s">
        <v>140</v>
      </c>
      <c r="O114" s="300">
        <v>1382.9480000000001</v>
      </c>
      <c r="P114" s="301">
        <v>5946.4759999999997</v>
      </c>
      <c r="Q114" s="302">
        <v>312.92099999999999</v>
      </c>
    </row>
    <row r="115" spans="1:21" ht="15.75" x14ac:dyDescent="0.25">
      <c r="A115" s="296" t="s">
        <v>131</v>
      </c>
      <c r="B115" s="297">
        <v>4412.1840000000002</v>
      </c>
      <c r="C115" s="298">
        <v>18459.023000000001</v>
      </c>
      <c r="D115" s="297">
        <v>914.84799999999996</v>
      </c>
      <c r="E115" s="299" t="s">
        <v>194</v>
      </c>
      <c r="F115" s="300">
        <v>3036.6959999999999</v>
      </c>
      <c r="G115" s="301">
        <v>13041.011</v>
      </c>
      <c r="H115" s="302">
        <v>672.01300000000003</v>
      </c>
      <c r="I115" s="125"/>
      <c r="J115" s="296" t="s">
        <v>129</v>
      </c>
      <c r="K115" s="297">
        <v>1096.4469999999999</v>
      </c>
      <c r="L115" s="298">
        <v>4581.902</v>
      </c>
      <c r="M115" s="297">
        <v>269.375</v>
      </c>
      <c r="N115" s="299" t="s">
        <v>133</v>
      </c>
      <c r="O115" s="300">
        <v>1139.78</v>
      </c>
      <c r="P115" s="301">
        <v>4889.6030000000001</v>
      </c>
      <c r="Q115" s="302">
        <v>151.51</v>
      </c>
      <c r="U115" s="93">
        <v>1000</v>
      </c>
    </row>
    <row r="116" spans="1:21" ht="15.75" x14ac:dyDescent="0.25">
      <c r="A116" s="296" t="s">
        <v>139</v>
      </c>
      <c r="B116" s="297">
        <v>3910.9780000000001</v>
      </c>
      <c r="C116" s="298">
        <v>16355.203</v>
      </c>
      <c r="D116" s="297">
        <v>900.63900000000001</v>
      </c>
      <c r="E116" s="299" t="s">
        <v>151</v>
      </c>
      <c r="F116" s="300">
        <v>2994.75</v>
      </c>
      <c r="G116" s="301">
        <v>12878.361999999999</v>
      </c>
      <c r="H116" s="302">
        <v>679.42100000000005</v>
      </c>
      <c r="I116" s="125"/>
      <c r="J116" s="296" t="s">
        <v>133</v>
      </c>
      <c r="K116" s="297">
        <v>892.39300000000003</v>
      </c>
      <c r="L116" s="298">
        <v>3736.9319999999998</v>
      </c>
      <c r="M116" s="297">
        <v>132.636</v>
      </c>
      <c r="N116" s="299" t="s">
        <v>211</v>
      </c>
      <c r="O116" s="300">
        <v>676.32600000000002</v>
      </c>
      <c r="P116" s="301">
        <v>2909.3130000000001</v>
      </c>
      <c r="Q116" s="302">
        <v>180</v>
      </c>
    </row>
    <row r="117" spans="1:21" ht="15.75" x14ac:dyDescent="0.25">
      <c r="A117" s="296" t="s">
        <v>128</v>
      </c>
      <c r="B117" s="297">
        <v>3422.9029999999998</v>
      </c>
      <c r="C117" s="298">
        <v>14352.058000000001</v>
      </c>
      <c r="D117" s="297">
        <v>688.50599999999997</v>
      </c>
      <c r="E117" s="299" t="s">
        <v>128</v>
      </c>
      <c r="F117" s="300">
        <v>2984.654</v>
      </c>
      <c r="G117" s="301">
        <v>12811.366</v>
      </c>
      <c r="H117" s="302">
        <v>624.82500000000005</v>
      </c>
      <c r="I117" s="125"/>
      <c r="J117" s="296" t="s">
        <v>138</v>
      </c>
      <c r="K117" s="297">
        <v>638.02200000000005</v>
      </c>
      <c r="L117" s="298">
        <v>2676.0920000000001</v>
      </c>
      <c r="M117" s="297">
        <v>128.06899999999999</v>
      </c>
      <c r="N117" s="299" t="s">
        <v>76</v>
      </c>
      <c r="O117" s="300">
        <v>607.74099999999999</v>
      </c>
      <c r="P117" s="301">
        <v>2614.335</v>
      </c>
      <c r="Q117" s="302">
        <v>109.11499999999999</v>
      </c>
    </row>
    <row r="118" spans="1:21" ht="15.75" x14ac:dyDescent="0.25">
      <c r="A118" s="296" t="s">
        <v>194</v>
      </c>
      <c r="B118" s="297">
        <v>2688.65</v>
      </c>
      <c r="C118" s="298">
        <v>11243.127</v>
      </c>
      <c r="D118" s="297">
        <v>577</v>
      </c>
      <c r="E118" s="299" t="s">
        <v>139</v>
      </c>
      <c r="F118" s="300">
        <v>2672.68</v>
      </c>
      <c r="G118" s="301">
        <v>11473.749</v>
      </c>
      <c r="H118" s="302">
        <v>570.95899999999995</v>
      </c>
      <c r="I118" s="125"/>
      <c r="J118" s="296" t="s">
        <v>132</v>
      </c>
      <c r="K118" s="297">
        <v>550.39400000000001</v>
      </c>
      <c r="L118" s="298">
        <v>2290.0250000000001</v>
      </c>
      <c r="M118" s="297">
        <v>117.46</v>
      </c>
      <c r="N118" s="299" t="s">
        <v>128</v>
      </c>
      <c r="O118" s="300">
        <v>369.51900000000001</v>
      </c>
      <c r="P118" s="301">
        <v>1587.23</v>
      </c>
      <c r="Q118" s="302">
        <v>80.984999999999999</v>
      </c>
    </row>
    <row r="119" spans="1:21" ht="15.75" x14ac:dyDescent="0.25">
      <c r="A119" s="296" t="s">
        <v>151</v>
      </c>
      <c r="B119" s="297">
        <v>2238.9549999999999</v>
      </c>
      <c r="C119" s="298">
        <v>9420.9609999999993</v>
      </c>
      <c r="D119" s="297">
        <v>461.98</v>
      </c>
      <c r="E119" s="299" t="s">
        <v>136</v>
      </c>
      <c r="F119" s="300">
        <v>2564.5790000000002</v>
      </c>
      <c r="G119" s="301">
        <v>11003.941000000001</v>
      </c>
      <c r="H119" s="302">
        <v>571.65099999999995</v>
      </c>
      <c r="I119" s="125"/>
      <c r="J119" s="296" t="s">
        <v>139</v>
      </c>
      <c r="K119" s="297">
        <v>279.83600000000001</v>
      </c>
      <c r="L119" s="298">
        <v>1168.424</v>
      </c>
      <c r="M119" s="297">
        <v>72.290999999999997</v>
      </c>
      <c r="N119" s="299" t="s">
        <v>149</v>
      </c>
      <c r="O119" s="300">
        <v>339.274</v>
      </c>
      <c r="P119" s="301">
        <v>1459.6</v>
      </c>
      <c r="Q119" s="302">
        <v>67.900000000000006</v>
      </c>
    </row>
    <row r="120" spans="1:21" ht="15.75" x14ac:dyDescent="0.25">
      <c r="A120" s="296" t="s">
        <v>136</v>
      </c>
      <c r="B120" s="297">
        <v>1983.001</v>
      </c>
      <c r="C120" s="298">
        <v>8298.64</v>
      </c>
      <c r="D120" s="297">
        <v>418.51900000000001</v>
      </c>
      <c r="E120" s="299" t="s">
        <v>198</v>
      </c>
      <c r="F120" s="300">
        <v>1693.9259999999999</v>
      </c>
      <c r="G120" s="301">
        <v>7277.4679999999998</v>
      </c>
      <c r="H120" s="302">
        <v>362.20800000000003</v>
      </c>
      <c r="I120" s="125"/>
      <c r="J120" s="296" t="s">
        <v>149</v>
      </c>
      <c r="K120" s="297">
        <v>214.63800000000001</v>
      </c>
      <c r="L120" s="298">
        <v>910.40899999999999</v>
      </c>
      <c r="M120" s="297">
        <v>42.075000000000003</v>
      </c>
      <c r="N120" s="299" t="s">
        <v>131</v>
      </c>
      <c r="O120" s="300">
        <v>187.64099999999999</v>
      </c>
      <c r="P120" s="301">
        <v>803.92200000000003</v>
      </c>
      <c r="Q120" s="302">
        <v>44.235999999999997</v>
      </c>
    </row>
    <row r="121" spans="1:21" ht="15.75" x14ac:dyDescent="0.25">
      <c r="A121" s="296" t="s">
        <v>137</v>
      </c>
      <c r="B121" s="297">
        <v>1696.249</v>
      </c>
      <c r="C121" s="298">
        <v>7083.64</v>
      </c>
      <c r="D121" s="297">
        <v>367.77499999999998</v>
      </c>
      <c r="E121" s="299" t="s">
        <v>269</v>
      </c>
      <c r="F121" s="300">
        <v>1327.5550000000001</v>
      </c>
      <c r="G121" s="301">
        <v>5684.1360000000004</v>
      </c>
      <c r="H121" s="302">
        <v>290.90600000000001</v>
      </c>
      <c r="I121" s="125"/>
      <c r="J121" s="296" t="s">
        <v>151</v>
      </c>
      <c r="K121" s="297">
        <v>188.196</v>
      </c>
      <c r="L121" s="298">
        <v>783.32100000000003</v>
      </c>
      <c r="M121" s="297">
        <v>57.774999999999999</v>
      </c>
      <c r="N121" s="299" t="s">
        <v>132</v>
      </c>
      <c r="O121" s="300">
        <v>180.066</v>
      </c>
      <c r="P121" s="301">
        <v>771.52</v>
      </c>
      <c r="Q121" s="302">
        <v>42.929000000000002</v>
      </c>
    </row>
    <row r="122" spans="1:21" ht="15.75" x14ac:dyDescent="0.25">
      <c r="A122" s="296" t="s">
        <v>198</v>
      </c>
      <c r="B122" s="297">
        <v>1364.6569999999999</v>
      </c>
      <c r="C122" s="298">
        <v>5703.0929999999998</v>
      </c>
      <c r="D122" s="297">
        <v>285.07299999999998</v>
      </c>
      <c r="E122" s="299" t="s">
        <v>134</v>
      </c>
      <c r="F122" s="300">
        <v>1205.818</v>
      </c>
      <c r="G122" s="301">
        <v>5199.2139999999999</v>
      </c>
      <c r="H122" s="302">
        <v>284.98599999999999</v>
      </c>
      <c r="I122" s="125"/>
      <c r="J122" s="296" t="s">
        <v>211</v>
      </c>
      <c r="K122" s="297">
        <v>167.94</v>
      </c>
      <c r="L122" s="298">
        <v>712.33199999999999</v>
      </c>
      <c r="M122" s="297">
        <v>40</v>
      </c>
      <c r="N122" s="299" t="s">
        <v>79</v>
      </c>
      <c r="O122" s="300">
        <v>106.687</v>
      </c>
      <c r="P122" s="301">
        <v>458.608</v>
      </c>
      <c r="Q122" s="302">
        <v>17.096</v>
      </c>
    </row>
    <row r="123" spans="1:21" ht="16.5" thickBot="1" x14ac:dyDescent="0.3">
      <c r="A123" s="303" t="s">
        <v>164</v>
      </c>
      <c r="B123" s="304">
        <v>1250.749</v>
      </c>
      <c r="C123" s="305">
        <v>5223.9350000000004</v>
      </c>
      <c r="D123" s="304">
        <v>315.33300000000003</v>
      </c>
      <c r="E123" s="306" t="s">
        <v>137</v>
      </c>
      <c r="F123" s="307">
        <v>1113.4090000000001</v>
      </c>
      <c r="G123" s="308">
        <v>4788.8710000000001</v>
      </c>
      <c r="H123" s="309">
        <v>270.65499999999997</v>
      </c>
      <c r="I123" s="125"/>
      <c r="J123" s="303" t="s">
        <v>137</v>
      </c>
      <c r="K123" s="304">
        <v>167.44499999999999</v>
      </c>
      <c r="L123" s="305">
        <v>697.19</v>
      </c>
      <c r="M123" s="304">
        <v>41.1</v>
      </c>
      <c r="N123" s="306" t="s">
        <v>245</v>
      </c>
      <c r="O123" s="307">
        <v>90.3</v>
      </c>
      <c r="P123" s="308">
        <v>387.06200000000001</v>
      </c>
      <c r="Q123" s="309">
        <v>20</v>
      </c>
    </row>
    <row r="127" spans="1:21" ht="16.5" x14ac:dyDescent="0.25">
      <c r="A127" s="120"/>
      <c r="B127" s="120"/>
      <c r="C127" s="120"/>
      <c r="D127" s="120"/>
      <c r="E127" s="120"/>
      <c r="F127" s="120"/>
      <c r="G127" s="120"/>
      <c r="H127" s="121"/>
      <c r="I127" s="121"/>
      <c r="J127" s="120"/>
      <c r="K127" s="120"/>
      <c r="L127" s="120"/>
      <c r="M127" s="120"/>
      <c r="N127" s="120"/>
      <c r="O127" s="130"/>
      <c r="P127" s="130"/>
      <c r="Q127" s="125"/>
    </row>
    <row r="128" spans="1:21" ht="16.5" x14ac:dyDescent="0.25">
      <c r="A128" s="120" t="s">
        <v>234</v>
      </c>
      <c r="B128" s="120"/>
      <c r="C128" s="120"/>
      <c r="D128" s="120"/>
      <c r="E128" s="120"/>
      <c r="F128" s="120"/>
      <c r="G128" s="120"/>
      <c r="H128" s="121"/>
      <c r="I128" s="121"/>
      <c r="J128" s="120" t="s">
        <v>235</v>
      </c>
      <c r="K128" s="120"/>
      <c r="L128" s="120"/>
      <c r="M128" s="120"/>
      <c r="N128" s="120"/>
      <c r="O128" s="130"/>
      <c r="P128" s="130"/>
      <c r="Q128" s="125"/>
    </row>
    <row r="129" spans="1:17" ht="17.25" thickBot="1" x14ac:dyDescent="0.3">
      <c r="A129" s="314" t="s">
        <v>227</v>
      </c>
      <c r="B129" s="120"/>
      <c r="C129" s="120"/>
      <c r="D129" s="120"/>
      <c r="E129" s="125"/>
      <c r="F129" s="125"/>
      <c r="G129" s="125"/>
      <c r="H129" s="125"/>
      <c r="I129" s="125"/>
      <c r="J129" s="314" t="s">
        <v>227</v>
      </c>
      <c r="K129" s="120"/>
      <c r="L129" s="120"/>
      <c r="M129" s="120"/>
      <c r="N129" s="125"/>
      <c r="O129" s="125"/>
      <c r="P129" s="125"/>
      <c r="Q129" s="125"/>
    </row>
    <row r="130" spans="1:17" ht="21" thickBot="1" x14ac:dyDescent="0.35">
      <c r="A130" s="122" t="s">
        <v>124</v>
      </c>
      <c r="B130" s="123"/>
      <c r="C130" s="123"/>
      <c r="D130" s="123"/>
      <c r="E130" s="123"/>
      <c r="F130" s="123"/>
      <c r="G130" s="123"/>
      <c r="H130" s="124"/>
      <c r="I130" s="125"/>
      <c r="J130" s="122" t="s">
        <v>125</v>
      </c>
      <c r="K130" s="123"/>
      <c r="L130" s="123"/>
      <c r="M130" s="123"/>
      <c r="N130" s="123"/>
      <c r="O130" s="123"/>
      <c r="P130" s="123"/>
      <c r="Q130" s="124"/>
    </row>
    <row r="131" spans="1:17" ht="19.5" thickBot="1" x14ac:dyDescent="0.35">
      <c r="A131" s="310" t="s">
        <v>264</v>
      </c>
      <c r="B131" s="311"/>
      <c r="C131" s="312"/>
      <c r="D131" s="313"/>
      <c r="E131" s="310" t="s">
        <v>265</v>
      </c>
      <c r="F131" s="311"/>
      <c r="G131" s="312"/>
      <c r="H131" s="313"/>
      <c r="I131" s="125"/>
      <c r="J131" s="310" t="s">
        <v>264</v>
      </c>
      <c r="K131" s="311"/>
      <c r="L131" s="312"/>
      <c r="M131" s="313"/>
      <c r="N131" s="310" t="s">
        <v>265</v>
      </c>
      <c r="O131" s="311"/>
      <c r="P131" s="312"/>
      <c r="Q131" s="313"/>
    </row>
    <row r="132" spans="1:17" ht="29.25" thickBot="1" x14ac:dyDescent="0.25">
      <c r="A132" s="126" t="s">
        <v>126</v>
      </c>
      <c r="B132" s="127" t="s">
        <v>103</v>
      </c>
      <c r="C132" s="128" t="s">
        <v>156</v>
      </c>
      <c r="D132" s="129" t="s">
        <v>127</v>
      </c>
      <c r="E132" s="126" t="s">
        <v>126</v>
      </c>
      <c r="F132" s="127" t="s">
        <v>103</v>
      </c>
      <c r="G132" s="128" t="s">
        <v>156</v>
      </c>
      <c r="H132" s="129" t="s">
        <v>127</v>
      </c>
      <c r="I132" s="125"/>
      <c r="J132" s="126" t="s">
        <v>126</v>
      </c>
      <c r="K132" s="127" t="s">
        <v>103</v>
      </c>
      <c r="L132" s="128" t="s">
        <v>156</v>
      </c>
      <c r="M132" s="129" t="s">
        <v>127</v>
      </c>
      <c r="N132" s="126" t="s">
        <v>126</v>
      </c>
      <c r="O132" s="127" t="s">
        <v>103</v>
      </c>
      <c r="P132" s="128" t="s">
        <v>156</v>
      </c>
      <c r="Q132" s="129" t="s">
        <v>127</v>
      </c>
    </row>
    <row r="133" spans="1:17" ht="16.5" thickBot="1" x14ac:dyDescent="0.3">
      <c r="A133" s="282" t="s">
        <v>117</v>
      </c>
      <c r="B133" s="283">
        <v>326626.02600000001</v>
      </c>
      <c r="C133" s="284">
        <v>1366798.8219999999</v>
      </c>
      <c r="D133" s="285">
        <v>110759.143</v>
      </c>
      <c r="E133" s="286" t="s">
        <v>117</v>
      </c>
      <c r="F133" s="287">
        <v>329111.52600000001</v>
      </c>
      <c r="G133" s="288">
        <v>1413267.8870000001</v>
      </c>
      <c r="H133" s="285">
        <v>108176.46400000001</v>
      </c>
      <c r="I133" s="125"/>
      <c r="J133" s="282" t="s">
        <v>117</v>
      </c>
      <c r="K133" s="283">
        <v>132509.011</v>
      </c>
      <c r="L133" s="284">
        <v>554611.05900000001</v>
      </c>
      <c r="M133" s="285">
        <v>37203.726000000002</v>
      </c>
      <c r="N133" s="286" t="s">
        <v>117</v>
      </c>
      <c r="O133" s="287">
        <v>152718.30600000001</v>
      </c>
      <c r="P133" s="288">
        <v>655800.83799999999</v>
      </c>
      <c r="Q133" s="285">
        <v>41464.273999999998</v>
      </c>
    </row>
    <row r="134" spans="1:17" ht="15.75" x14ac:dyDescent="0.25">
      <c r="A134" s="289" t="s">
        <v>77</v>
      </c>
      <c r="B134" s="290">
        <v>42095.472000000002</v>
      </c>
      <c r="C134" s="291">
        <v>176113.79399999999</v>
      </c>
      <c r="D134" s="290">
        <v>16180.422</v>
      </c>
      <c r="E134" s="292" t="s">
        <v>77</v>
      </c>
      <c r="F134" s="293">
        <v>45666.758000000002</v>
      </c>
      <c r="G134" s="294">
        <v>196159.889</v>
      </c>
      <c r="H134" s="295">
        <v>18108.831999999999</v>
      </c>
      <c r="I134" s="125"/>
      <c r="J134" s="289" t="s">
        <v>77</v>
      </c>
      <c r="K134" s="290">
        <v>46034.512000000002</v>
      </c>
      <c r="L134" s="291">
        <v>192701.09899999999</v>
      </c>
      <c r="M134" s="290">
        <v>14488.806</v>
      </c>
      <c r="N134" s="292" t="s">
        <v>77</v>
      </c>
      <c r="O134" s="293">
        <v>62426.495999999999</v>
      </c>
      <c r="P134" s="294">
        <v>268091.65299999999</v>
      </c>
      <c r="Q134" s="295">
        <v>18977.917000000001</v>
      </c>
    </row>
    <row r="135" spans="1:17" ht="15.75" x14ac:dyDescent="0.25">
      <c r="A135" s="296" t="s">
        <v>132</v>
      </c>
      <c r="B135" s="297">
        <v>39308.514000000003</v>
      </c>
      <c r="C135" s="298">
        <v>164519.84299999999</v>
      </c>
      <c r="D135" s="297">
        <v>12318.716</v>
      </c>
      <c r="E135" s="299" t="s">
        <v>132</v>
      </c>
      <c r="F135" s="300">
        <v>41320.703999999998</v>
      </c>
      <c r="G135" s="301">
        <v>177384.878</v>
      </c>
      <c r="H135" s="302">
        <v>12862.333000000001</v>
      </c>
      <c r="I135" s="125"/>
      <c r="J135" s="296" t="s">
        <v>205</v>
      </c>
      <c r="K135" s="297">
        <v>16412.5</v>
      </c>
      <c r="L135" s="298">
        <v>68694.058999999994</v>
      </c>
      <c r="M135" s="297">
        <v>5544.5780000000004</v>
      </c>
      <c r="N135" s="299" t="s">
        <v>205</v>
      </c>
      <c r="O135" s="300">
        <v>21779.942999999999</v>
      </c>
      <c r="P135" s="301">
        <v>93522.990999999995</v>
      </c>
      <c r="Q135" s="302">
        <v>6648.6989999999996</v>
      </c>
    </row>
    <row r="136" spans="1:17" ht="15.75" x14ac:dyDescent="0.25">
      <c r="A136" s="296" t="s">
        <v>128</v>
      </c>
      <c r="B136" s="297">
        <v>27475.478999999999</v>
      </c>
      <c r="C136" s="298">
        <v>115086.401</v>
      </c>
      <c r="D136" s="297">
        <v>8870.1010000000006</v>
      </c>
      <c r="E136" s="299" t="s">
        <v>128</v>
      </c>
      <c r="F136" s="300">
        <v>29102.33</v>
      </c>
      <c r="G136" s="301">
        <v>124979.03</v>
      </c>
      <c r="H136" s="302">
        <v>8710.973</v>
      </c>
      <c r="I136" s="125"/>
      <c r="J136" s="296" t="s">
        <v>128</v>
      </c>
      <c r="K136" s="297">
        <v>15639.35</v>
      </c>
      <c r="L136" s="298">
        <v>65441.273000000001</v>
      </c>
      <c r="M136" s="297">
        <v>2988.7860000000001</v>
      </c>
      <c r="N136" s="299" t="s">
        <v>128</v>
      </c>
      <c r="O136" s="300">
        <v>17628.98</v>
      </c>
      <c r="P136" s="301">
        <v>75720.459000000003</v>
      </c>
      <c r="Q136" s="302">
        <v>3135.5479999999998</v>
      </c>
    </row>
    <row r="137" spans="1:17" ht="15.75" x14ac:dyDescent="0.25">
      <c r="A137" s="296" t="s">
        <v>79</v>
      </c>
      <c r="B137" s="297">
        <v>20110.27</v>
      </c>
      <c r="C137" s="298">
        <v>84179.179000000004</v>
      </c>
      <c r="D137" s="297">
        <v>7008.1109999999999</v>
      </c>
      <c r="E137" s="299" t="s">
        <v>139</v>
      </c>
      <c r="F137" s="300">
        <v>21944.095000000001</v>
      </c>
      <c r="G137" s="301">
        <v>94246.842999999993</v>
      </c>
      <c r="H137" s="302">
        <v>6787.6220000000003</v>
      </c>
      <c r="I137" s="125"/>
      <c r="J137" s="296" t="s">
        <v>132</v>
      </c>
      <c r="K137" s="297">
        <v>11537.371999999999</v>
      </c>
      <c r="L137" s="298">
        <v>48275.923999999999</v>
      </c>
      <c r="M137" s="297">
        <v>3015.5250000000001</v>
      </c>
      <c r="N137" s="299" t="s">
        <v>138</v>
      </c>
      <c r="O137" s="300">
        <v>9322.6650000000009</v>
      </c>
      <c r="P137" s="301">
        <v>40028.053999999996</v>
      </c>
      <c r="Q137" s="302">
        <v>2769.114</v>
      </c>
    </row>
    <row r="138" spans="1:17" ht="15.75" x14ac:dyDescent="0.25">
      <c r="A138" s="296" t="s">
        <v>135</v>
      </c>
      <c r="B138" s="297">
        <v>20082.526000000002</v>
      </c>
      <c r="C138" s="298">
        <v>83948.240999999995</v>
      </c>
      <c r="D138" s="297">
        <v>5819.0529999999999</v>
      </c>
      <c r="E138" s="299" t="s">
        <v>79</v>
      </c>
      <c r="F138" s="300">
        <v>19798.333999999999</v>
      </c>
      <c r="G138" s="301">
        <v>85029.826000000001</v>
      </c>
      <c r="H138" s="302">
        <v>6464.2060000000001</v>
      </c>
      <c r="I138" s="125"/>
      <c r="J138" s="296" t="s">
        <v>76</v>
      </c>
      <c r="K138" s="297">
        <v>11370.025</v>
      </c>
      <c r="L138" s="298">
        <v>47571.688999999998</v>
      </c>
      <c r="M138" s="297">
        <v>3105.3939999999998</v>
      </c>
      <c r="N138" s="299" t="s">
        <v>132</v>
      </c>
      <c r="O138" s="300">
        <v>9275.6180000000004</v>
      </c>
      <c r="P138" s="301">
        <v>39819.358</v>
      </c>
      <c r="Q138" s="302">
        <v>2440.3589999999999</v>
      </c>
    </row>
    <row r="139" spans="1:17" ht="15.75" x14ac:dyDescent="0.25">
      <c r="A139" s="296" t="s">
        <v>139</v>
      </c>
      <c r="B139" s="297">
        <v>19239.074000000001</v>
      </c>
      <c r="C139" s="298">
        <v>80494.737999999998</v>
      </c>
      <c r="D139" s="297">
        <v>6262.9080000000004</v>
      </c>
      <c r="E139" s="299" t="s">
        <v>135</v>
      </c>
      <c r="F139" s="300">
        <v>15619.357</v>
      </c>
      <c r="G139" s="301">
        <v>67076.978000000003</v>
      </c>
      <c r="H139" s="302">
        <v>4510.4059999999999</v>
      </c>
      <c r="I139" s="125"/>
      <c r="J139" s="296" t="s">
        <v>138</v>
      </c>
      <c r="K139" s="297">
        <v>9032.4150000000009</v>
      </c>
      <c r="L139" s="298">
        <v>37801.902000000002</v>
      </c>
      <c r="M139" s="297">
        <v>2623.518</v>
      </c>
      <c r="N139" s="299" t="s">
        <v>76</v>
      </c>
      <c r="O139" s="300">
        <v>9211.6350000000002</v>
      </c>
      <c r="P139" s="301">
        <v>39564.976000000002</v>
      </c>
      <c r="Q139" s="302">
        <v>2277.9699999999998</v>
      </c>
    </row>
    <row r="140" spans="1:17" ht="15.75" x14ac:dyDescent="0.25">
      <c r="A140" s="296" t="s">
        <v>136</v>
      </c>
      <c r="B140" s="297">
        <v>14713.870999999999</v>
      </c>
      <c r="C140" s="298">
        <v>61572.165000000001</v>
      </c>
      <c r="D140" s="297">
        <v>5296.7460000000001</v>
      </c>
      <c r="E140" s="299" t="s">
        <v>141</v>
      </c>
      <c r="F140" s="300">
        <v>14245.704</v>
      </c>
      <c r="G140" s="301">
        <v>61164.923999999999</v>
      </c>
      <c r="H140" s="302">
        <v>6080.7969999999996</v>
      </c>
      <c r="I140" s="125"/>
      <c r="J140" s="296" t="s">
        <v>139</v>
      </c>
      <c r="K140" s="297">
        <v>3751.6729999999998</v>
      </c>
      <c r="L140" s="298">
        <v>15688.022000000001</v>
      </c>
      <c r="M140" s="297">
        <v>1003.947</v>
      </c>
      <c r="N140" s="299" t="s">
        <v>164</v>
      </c>
      <c r="O140" s="300">
        <v>3457.55</v>
      </c>
      <c r="P140" s="301">
        <v>14839.852999999999</v>
      </c>
      <c r="Q140" s="302">
        <v>609.72699999999998</v>
      </c>
    </row>
    <row r="141" spans="1:17" ht="15.75" x14ac:dyDescent="0.25">
      <c r="A141" s="296" t="s">
        <v>141</v>
      </c>
      <c r="B141" s="297">
        <v>14022.401</v>
      </c>
      <c r="C141" s="298">
        <v>58686.510999999999</v>
      </c>
      <c r="D141" s="297">
        <v>5839.6289999999999</v>
      </c>
      <c r="E141" s="299" t="s">
        <v>136</v>
      </c>
      <c r="F141" s="300">
        <v>14107.651</v>
      </c>
      <c r="G141" s="301">
        <v>60591.035000000003</v>
      </c>
      <c r="H141" s="302">
        <v>4716.2960000000003</v>
      </c>
      <c r="I141" s="125"/>
      <c r="J141" s="296" t="s">
        <v>130</v>
      </c>
      <c r="K141" s="297">
        <v>3545.451</v>
      </c>
      <c r="L141" s="298">
        <v>14846.239</v>
      </c>
      <c r="M141" s="297">
        <v>626.94399999999996</v>
      </c>
      <c r="N141" s="299" t="s">
        <v>130</v>
      </c>
      <c r="O141" s="300">
        <v>3097.4879999999998</v>
      </c>
      <c r="P141" s="301">
        <v>13292.681</v>
      </c>
      <c r="Q141" s="302">
        <v>489.74700000000001</v>
      </c>
    </row>
    <row r="142" spans="1:17" ht="15.75" x14ac:dyDescent="0.25">
      <c r="A142" s="296" t="s">
        <v>205</v>
      </c>
      <c r="B142" s="297">
        <v>10164.4</v>
      </c>
      <c r="C142" s="298">
        <v>42513.879000000001</v>
      </c>
      <c r="D142" s="297">
        <v>3785.828</v>
      </c>
      <c r="E142" s="299" t="s">
        <v>211</v>
      </c>
      <c r="F142" s="300">
        <v>12230.526</v>
      </c>
      <c r="G142" s="301">
        <v>52525.724999999999</v>
      </c>
      <c r="H142" s="302">
        <v>3381.4549999999999</v>
      </c>
      <c r="I142" s="125"/>
      <c r="J142" s="296" t="s">
        <v>131</v>
      </c>
      <c r="K142" s="297">
        <v>2882.07</v>
      </c>
      <c r="L142" s="298">
        <v>12067.843000000001</v>
      </c>
      <c r="M142" s="297">
        <v>578.00400000000002</v>
      </c>
      <c r="N142" s="299" t="s">
        <v>131</v>
      </c>
      <c r="O142" s="300">
        <v>2938.3389999999999</v>
      </c>
      <c r="P142" s="301">
        <v>12605.485000000001</v>
      </c>
      <c r="Q142" s="302">
        <v>637.03399999999999</v>
      </c>
    </row>
    <row r="143" spans="1:17" ht="15.75" x14ac:dyDescent="0.25">
      <c r="A143" s="296" t="s">
        <v>131</v>
      </c>
      <c r="B143" s="297">
        <v>9374.2049999999999</v>
      </c>
      <c r="C143" s="298">
        <v>39229.063000000002</v>
      </c>
      <c r="D143" s="297">
        <v>3321.2550000000001</v>
      </c>
      <c r="E143" s="299" t="s">
        <v>131</v>
      </c>
      <c r="F143" s="300">
        <v>10368.769</v>
      </c>
      <c r="G143" s="301">
        <v>44539.321000000004</v>
      </c>
      <c r="H143" s="302">
        <v>3576.1030000000001</v>
      </c>
      <c r="I143" s="125"/>
      <c r="J143" s="296" t="s">
        <v>164</v>
      </c>
      <c r="K143" s="297">
        <v>2608.1170000000002</v>
      </c>
      <c r="L143" s="298">
        <v>10933.178</v>
      </c>
      <c r="M143" s="297">
        <v>459.86099999999999</v>
      </c>
      <c r="N143" s="299" t="s">
        <v>139</v>
      </c>
      <c r="O143" s="300">
        <v>2531.3939999999998</v>
      </c>
      <c r="P143" s="301">
        <v>10881.798000000001</v>
      </c>
      <c r="Q143" s="302">
        <v>553.35</v>
      </c>
    </row>
    <row r="144" spans="1:17" ht="15.75" x14ac:dyDescent="0.25">
      <c r="A144" s="296" t="s">
        <v>142</v>
      </c>
      <c r="B144" s="297">
        <v>8447.66</v>
      </c>
      <c r="C144" s="298">
        <v>35346.447999999997</v>
      </c>
      <c r="D144" s="297">
        <v>2692.5830000000001</v>
      </c>
      <c r="E144" s="299" t="s">
        <v>130</v>
      </c>
      <c r="F144" s="300">
        <v>7441.2340000000004</v>
      </c>
      <c r="G144" s="301">
        <v>31934.105</v>
      </c>
      <c r="H144" s="302">
        <v>2314.5720000000001</v>
      </c>
      <c r="I144" s="125"/>
      <c r="J144" s="296" t="s">
        <v>201</v>
      </c>
      <c r="K144" s="297">
        <v>1420.173</v>
      </c>
      <c r="L144" s="298">
        <v>5969.4170000000004</v>
      </c>
      <c r="M144" s="297">
        <v>196.46199999999999</v>
      </c>
      <c r="N144" s="299" t="s">
        <v>201</v>
      </c>
      <c r="O144" s="300">
        <v>2144.7350000000001</v>
      </c>
      <c r="P144" s="301">
        <v>9192.68</v>
      </c>
      <c r="Q144" s="302">
        <v>299.72199999999998</v>
      </c>
    </row>
    <row r="145" spans="1:17" ht="15.75" x14ac:dyDescent="0.25">
      <c r="A145" s="296" t="s">
        <v>138</v>
      </c>
      <c r="B145" s="297">
        <v>7213.02</v>
      </c>
      <c r="C145" s="298">
        <v>30187.063999999998</v>
      </c>
      <c r="D145" s="297">
        <v>2370.2869999999998</v>
      </c>
      <c r="E145" s="299" t="s">
        <v>142</v>
      </c>
      <c r="F145" s="300">
        <v>6868.7879999999996</v>
      </c>
      <c r="G145" s="301">
        <v>29488.574000000001</v>
      </c>
      <c r="H145" s="302">
        <v>2065.701</v>
      </c>
      <c r="I145" s="125"/>
      <c r="J145" s="296" t="s">
        <v>151</v>
      </c>
      <c r="K145" s="297">
        <v>1333.9659999999999</v>
      </c>
      <c r="L145" s="298">
        <v>5571.5910000000003</v>
      </c>
      <c r="M145" s="297">
        <v>562.94899999999996</v>
      </c>
      <c r="N145" s="299" t="s">
        <v>189</v>
      </c>
      <c r="O145" s="300">
        <v>1349.2529999999999</v>
      </c>
      <c r="P145" s="301">
        <v>5797.3440000000001</v>
      </c>
      <c r="Q145" s="302">
        <v>412.01799999999997</v>
      </c>
    </row>
    <row r="146" spans="1:17" ht="15.75" x14ac:dyDescent="0.25">
      <c r="A146" s="296" t="s">
        <v>130</v>
      </c>
      <c r="B146" s="297">
        <v>7066.3919999999998</v>
      </c>
      <c r="C146" s="298">
        <v>29588.276000000002</v>
      </c>
      <c r="D146" s="297">
        <v>2304.0210000000002</v>
      </c>
      <c r="E146" s="299" t="s">
        <v>138</v>
      </c>
      <c r="F146" s="300">
        <v>6239.66</v>
      </c>
      <c r="G146" s="301">
        <v>26796.233</v>
      </c>
      <c r="H146" s="302">
        <v>2026.577</v>
      </c>
      <c r="I146" s="125"/>
      <c r="J146" s="296" t="s">
        <v>133</v>
      </c>
      <c r="K146" s="297">
        <v>1253.3720000000001</v>
      </c>
      <c r="L146" s="298">
        <v>5247.0020000000004</v>
      </c>
      <c r="M146" s="297">
        <v>491.28100000000001</v>
      </c>
      <c r="N146" s="299" t="s">
        <v>134</v>
      </c>
      <c r="O146" s="300">
        <v>1236.585</v>
      </c>
      <c r="P146" s="301">
        <v>5309.8410000000003</v>
      </c>
      <c r="Q146" s="302">
        <v>359.47199999999998</v>
      </c>
    </row>
    <row r="147" spans="1:17" ht="15.75" x14ac:dyDescent="0.25">
      <c r="A147" s="296" t="s">
        <v>211</v>
      </c>
      <c r="B147" s="297">
        <v>6778.4160000000002</v>
      </c>
      <c r="C147" s="298">
        <v>28355.978999999999</v>
      </c>
      <c r="D147" s="297">
        <v>1932.675</v>
      </c>
      <c r="E147" s="299" t="s">
        <v>137</v>
      </c>
      <c r="F147" s="300">
        <v>6187.1949999999997</v>
      </c>
      <c r="G147" s="301">
        <v>26557.909</v>
      </c>
      <c r="H147" s="302">
        <v>2181.3649999999998</v>
      </c>
      <c r="I147" s="125"/>
      <c r="J147" s="296" t="s">
        <v>189</v>
      </c>
      <c r="K147" s="297">
        <v>1084.5730000000001</v>
      </c>
      <c r="L147" s="298">
        <v>4538.5540000000001</v>
      </c>
      <c r="M147" s="297">
        <v>341.80900000000003</v>
      </c>
      <c r="N147" s="299" t="s">
        <v>133</v>
      </c>
      <c r="O147" s="300">
        <v>1207.0630000000001</v>
      </c>
      <c r="P147" s="301">
        <v>5186.5749999999998</v>
      </c>
      <c r="Q147" s="302">
        <v>543.17499999999995</v>
      </c>
    </row>
    <row r="148" spans="1:17" ht="15.75" x14ac:dyDescent="0.25">
      <c r="A148" s="296" t="s">
        <v>137</v>
      </c>
      <c r="B148" s="297">
        <v>6584.8280000000004</v>
      </c>
      <c r="C148" s="298">
        <v>27548.829000000002</v>
      </c>
      <c r="D148" s="297">
        <v>2524.5889999999999</v>
      </c>
      <c r="E148" s="299" t="s">
        <v>205</v>
      </c>
      <c r="F148" s="300">
        <v>6111.0339999999997</v>
      </c>
      <c r="G148" s="301">
        <v>26240.190999999999</v>
      </c>
      <c r="H148" s="302">
        <v>2158.81</v>
      </c>
      <c r="I148" s="125"/>
      <c r="J148" s="296" t="s">
        <v>129</v>
      </c>
      <c r="K148" s="297">
        <v>948.02599999999995</v>
      </c>
      <c r="L148" s="298">
        <v>3960.2060000000001</v>
      </c>
      <c r="M148" s="297">
        <v>225.68199999999999</v>
      </c>
      <c r="N148" s="299" t="s">
        <v>79</v>
      </c>
      <c r="O148" s="300">
        <v>1013.229</v>
      </c>
      <c r="P148" s="301">
        <v>4353.9080000000004</v>
      </c>
      <c r="Q148" s="302">
        <v>320.262</v>
      </c>
    </row>
    <row r="149" spans="1:17" ht="16.5" thickBot="1" x14ac:dyDescent="0.3">
      <c r="A149" s="303" t="s">
        <v>255</v>
      </c>
      <c r="B149" s="304">
        <v>5637.1170000000002</v>
      </c>
      <c r="C149" s="305">
        <v>23605.653999999999</v>
      </c>
      <c r="D149" s="304">
        <v>2073</v>
      </c>
      <c r="E149" s="306" t="s">
        <v>202</v>
      </c>
      <c r="F149" s="307">
        <v>5826.7910000000002</v>
      </c>
      <c r="G149" s="308">
        <v>25015.197</v>
      </c>
      <c r="H149" s="309">
        <v>1686.068</v>
      </c>
      <c r="I149" s="125"/>
      <c r="J149" s="303" t="s">
        <v>136</v>
      </c>
      <c r="K149" s="304">
        <v>870.73500000000001</v>
      </c>
      <c r="L149" s="305">
        <v>3644.3339999999998</v>
      </c>
      <c r="M149" s="304">
        <v>148.93</v>
      </c>
      <c r="N149" s="306" t="s">
        <v>136</v>
      </c>
      <c r="O149" s="307">
        <v>979.50099999999998</v>
      </c>
      <c r="P149" s="308">
        <v>4209.625</v>
      </c>
      <c r="Q149" s="309">
        <v>178.89099999999999</v>
      </c>
    </row>
    <row r="151" spans="1:17" ht="14.25" x14ac:dyDescent="0.2">
      <c r="A151" s="73" t="s">
        <v>122</v>
      </c>
    </row>
  </sheetData>
  <phoneticPr fontId="1" type="noConversion"/>
  <pageMargins left="0.2" right="0.3" top="1" bottom="0.48" header="0.24" footer="0.24"/>
  <pageSetup paperSize="9" scale="95" orientation="landscape" r:id="rId1"/>
  <headerFooter alignWithMargins="0">
    <oddHeader xml:space="preserve">&amp;L&amp;"Times New Roman CE,Pogrubiona kursywa"&amp;12Departament Rynków Rolnych&amp;C
&amp;"Times New Roman CE,Standardowy"&amp;16Polski handel art. mleczarskimi (CN 0402, 0405, 0406) w okresie I 2008 - SAD + Intrastat (według ważniejszych krajów) </oddHeader>
    <oddFooter>&amp;L&amp;"Times New Roman CE,Pogrubiona kursywa"&amp;12Źródło: Dane MF, CIHZ&amp;R&amp;"Times New Roman CE,Pogrubiona kursywa"&amp;12Przygotował: Dariusz Banasiewicz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24"/>
  <sheetViews>
    <sheetView zoomScale="75" workbookViewId="0">
      <selection activeCell="L36" sqref="L36"/>
    </sheetView>
  </sheetViews>
  <sheetFormatPr defaultRowHeight="12.75" x14ac:dyDescent="0.2"/>
  <cols>
    <col min="3" max="3" width="31" customWidth="1"/>
    <col min="4" max="4" width="13.42578125" customWidth="1"/>
    <col min="5" max="5" width="12.140625" customWidth="1"/>
    <col min="6" max="6" width="12.7109375" customWidth="1"/>
    <col min="7" max="7" width="12.42578125" customWidth="1"/>
    <col min="8" max="8" width="12.140625" customWidth="1"/>
    <col min="9" max="9" width="11.85546875" customWidth="1"/>
    <col min="10" max="10" width="12.42578125" customWidth="1"/>
    <col min="11" max="12" width="12.28515625" customWidth="1"/>
    <col min="13" max="13" width="12" customWidth="1"/>
    <col min="14" max="14" width="11.85546875" customWidth="1"/>
    <col min="15" max="15" width="12.28515625" customWidth="1"/>
    <col min="16" max="16" width="12.85546875" customWidth="1"/>
    <col min="17" max="17" width="10.85546875" customWidth="1"/>
    <col min="18" max="18" width="10.140625" customWidth="1"/>
    <col min="19" max="19" width="12.28515625" customWidth="1"/>
  </cols>
  <sheetData>
    <row r="1" spans="3:19" ht="18.75" x14ac:dyDescent="0.3">
      <c r="C1" s="2" t="s">
        <v>281</v>
      </c>
    </row>
    <row r="2" spans="3:19" ht="18.75" x14ac:dyDescent="0.3">
      <c r="C2" s="2" t="s">
        <v>23</v>
      </c>
      <c r="F2" s="2"/>
    </row>
    <row r="3" spans="3:19" ht="15.75" x14ac:dyDescent="0.25">
      <c r="C3" s="16" t="s">
        <v>15</v>
      </c>
      <c r="D3" s="1"/>
    </row>
    <row r="4" spans="3:19" ht="13.5" thickBot="1" x14ac:dyDescent="0.25">
      <c r="K4" s="50"/>
    </row>
    <row r="5" spans="3:19" ht="15" customHeight="1" thickBot="1" x14ac:dyDescent="0.25">
      <c r="C5" s="493" t="s">
        <v>0</v>
      </c>
      <c r="D5" s="496" t="s">
        <v>168</v>
      </c>
      <c r="E5" s="478" t="s">
        <v>1</v>
      </c>
      <c r="F5" s="479"/>
      <c r="G5" s="480"/>
      <c r="H5" s="5" t="s">
        <v>9</v>
      </c>
      <c r="I5" s="5"/>
      <c r="J5" s="5"/>
      <c r="K5" s="6"/>
      <c r="L5" s="6"/>
      <c r="M5" s="6"/>
      <c r="N5" s="6"/>
      <c r="O5" s="6"/>
      <c r="P5" s="6"/>
      <c r="Q5" s="6"/>
      <c r="R5" s="6"/>
      <c r="S5" s="7"/>
    </row>
    <row r="6" spans="3:19" ht="15" customHeight="1" thickBot="1" x14ac:dyDescent="0.25">
      <c r="C6" s="494"/>
      <c r="D6" s="497"/>
      <c r="E6" s="481"/>
      <c r="F6" s="482"/>
      <c r="G6" s="483"/>
      <c r="H6" s="8" t="s">
        <v>10</v>
      </c>
      <c r="I6" s="5"/>
      <c r="J6" s="49"/>
      <c r="K6" s="8" t="s">
        <v>11</v>
      </c>
      <c r="L6" s="5"/>
      <c r="M6" s="49"/>
      <c r="N6" s="5" t="s">
        <v>12</v>
      </c>
      <c r="O6" s="6"/>
      <c r="P6" s="7"/>
      <c r="Q6" s="5" t="s">
        <v>13</v>
      </c>
      <c r="R6" s="6"/>
      <c r="S6" s="7"/>
    </row>
    <row r="7" spans="3:19" ht="30.75" thickBot="1" x14ac:dyDescent="0.3">
      <c r="C7" s="494"/>
      <c r="D7" s="498"/>
      <c r="E7" s="179" t="s">
        <v>26</v>
      </c>
      <c r="F7" s="180"/>
      <c r="G7" s="100" t="s">
        <v>169</v>
      </c>
      <c r="H7" s="476" t="s">
        <v>26</v>
      </c>
      <c r="I7" s="477"/>
      <c r="J7" s="181" t="s">
        <v>169</v>
      </c>
      <c r="K7" s="476" t="s">
        <v>26</v>
      </c>
      <c r="L7" s="477"/>
      <c r="M7" s="181" t="s">
        <v>169</v>
      </c>
      <c r="N7" s="476" t="s">
        <v>26</v>
      </c>
      <c r="O7" s="477"/>
      <c r="P7" s="181" t="s">
        <v>169</v>
      </c>
      <c r="Q7" s="476" t="s">
        <v>26</v>
      </c>
      <c r="R7" s="477"/>
      <c r="S7" s="181" t="s">
        <v>169</v>
      </c>
    </row>
    <row r="8" spans="3:19" ht="15.75" customHeight="1" thickBot="1" x14ac:dyDescent="0.25">
      <c r="C8" s="495"/>
      <c r="D8" s="499"/>
      <c r="E8" s="12" t="s">
        <v>282</v>
      </c>
      <c r="F8" s="91" t="s">
        <v>276</v>
      </c>
      <c r="G8" s="14" t="s">
        <v>14</v>
      </c>
      <c r="H8" s="329" t="s">
        <v>282</v>
      </c>
      <c r="I8" s="330" t="s">
        <v>276</v>
      </c>
      <c r="J8" s="269" t="s">
        <v>14</v>
      </c>
      <c r="K8" s="329" t="s">
        <v>282</v>
      </c>
      <c r="L8" s="330" t="s">
        <v>276</v>
      </c>
      <c r="M8" s="14" t="s">
        <v>14</v>
      </c>
      <c r="N8" s="333" t="s">
        <v>282</v>
      </c>
      <c r="O8" s="330" t="s">
        <v>276</v>
      </c>
      <c r="P8" s="14" t="s">
        <v>14</v>
      </c>
      <c r="Q8" s="333" t="s">
        <v>282</v>
      </c>
      <c r="R8" s="330" t="s">
        <v>276</v>
      </c>
      <c r="S8" s="14" t="s">
        <v>14</v>
      </c>
    </row>
    <row r="9" spans="3:19" ht="24" customHeight="1" x14ac:dyDescent="0.2">
      <c r="C9" s="488" t="s">
        <v>38</v>
      </c>
      <c r="D9" s="182" t="s">
        <v>84</v>
      </c>
      <c r="E9" s="317">
        <v>1506.5540000000001</v>
      </c>
      <c r="F9" s="318">
        <v>1501.15</v>
      </c>
      <c r="G9" s="338">
        <v>0.35999067381674021</v>
      </c>
      <c r="H9" s="317">
        <v>1547.9880000000001</v>
      </c>
      <c r="I9" s="318">
        <v>1501.933</v>
      </c>
      <c r="J9" s="345">
        <v>3.066381789334149</v>
      </c>
      <c r="K9" s="317">
        <v>1520.981</v>
      </c>
      <c r="L9" s="318">
        <v>1514.2470000000001</v>
      </c>
      <c r="M9" s="338">
        <v>0.44470948266695742</v>
      </c>
      <c r="N9" s="334">
        <v>1567.431</v>
      </c>
      <c r="O9" s="318">
        <v>1498.9680000000001</v>
      </c>
      <c r="P9" s="338">
        <v>4.5673423315240855</v>
      </c>
      <c r="Q9" s="334">
        <v>1395.7940000000001</v>
      </c>
      <c r="R9" s="318">
        <v>1496.538</v>
      </c>
      <c r="S9" s="338">
        <v>-6.7318036695359504</v>
      </c>
    </row>
    <row r="10" spans="3:19" ht="27" customHeight="1" x14ac:dyDescent="0.2">
      <c r="C10" s="489"/>
      <c r="D10" s="183" t="s">
        <v>224</v>
      </c>
      <c r="E10" s="319">
        <v>1652.78</v>
      </c>
      <c r="F10" s="320">
        <v>1694.604</v>
      </c>
      <c r="G10" s="339">
        <v>-2.468069236234546</v>
      </c>
      <c r="H10" s="319">
        <v>1633.394</v>
      </c>
      <c r="I10" s="320">
        <v>1673.4870000000001</v>
      </c>
      <c r="J10" s="346">
        <v>-2.3957760054305814</v>
      </c>
      <c r="K10" s="319">
        <v>1652.405</v>
      </c>
      <c r="L10" s="320">
        <v>1712.606</v>
      </c>
      <c r="M10" s="339">
        <v>-3.5151692800328869</v>
      </c>
      <c r="N10" s="335">
        <v>1740.0709999999999</v>
      </c>
      <c r="O10" s="320">
        <v>1771.671</v>
      </c>
      <c r="P10" s="339">
        <v>-1.7836268697743618</v>
      </c>
      <c r="Q10" s="335">
        <v>1705.6869999999999</v>
      </c>
      <c r="R10" s="320">
        <v>1724.92</v>
      </c>
      <c r="S10" s="339">
        <v>-1.1150082322658543</v>
      </c>
    </row>
    <row r="11" spans="3:19" ht="30" customHeight="1" thickBot="1" x14ac:dyDescent="0.25">
      <c r="C11" s="184" t="s">
        <v>145</v>
      </c>
      <c r="D11" s="185" t="s">
        <v>85</v>
      </c>
      <c r="E11" s="321" t="s">
        <v>27</v>
      </c>
      <c r="F11" s="322" t="s">
        <v>27</v>
      </c>
      <c r="G11" s="340" t="s">
        <v>27</v>
      </c>
      <c r="H11" s="321" t="s">
        <v>27</v>
      </c>
      <c r="I11" s="322" t="s">
        <v>27</v>
      </c>
      <c r="J11" s="350" t="s">
        <v>27</v>
      </c>
      <c r="K11" s="321" t="s">
        <v>27</v>
      </c>
      <c r="L11" s="322" t="s">
        <v>27</v>
      </c>
      <c r="M11" s="340" t="s">
        <v>27</v>
      </c>
      <c r="N11" s="351" t="s">
        <v>27</v>
      </c>
      <c r="O11" s="322" t="s">
        <v>27</v>
      </c>
      <c r="P11" s="340" t="s">
        <v>27</v>
      </c>
      <c r="Q11" s="351" t="s">
        <v>27</v>
      </c>
      <c r="R11" s="322" t="s">
        <v>27</v>
      </c>
      <c r="S11" s="340" t="s">
        <v>27</v>
      </c>
    </row>
    <row r="12" spans="3:19" ht="24.75" customHeight="1" thickBot="1" x14ac:dyDescent="0.25">
      <c r="C12" s="186" t="s">
        <v>39</v>
      </c>
      <c r="D12" s="187" t="s">
        <v>24</v>
      </c>
      <c r="E12" s="323">
        <v>1613.7187744247399</v>
      </c>
      <c r="F12" s="324">
        <v>1642.7680974585369</v>
      </c>
      <c r="G12" s="341">
        <v>-1.7683155083628721</v>
      </c>
      <c r="H12" s="323">
        <v>1608.4348052443174</v>
      </c>
      <c r="I12" s="324">
        <v>1619.0216113651452</v>
      </c>
      <c r="J12" s="352">
        <v>-0.65390147027753731</v>
      </c>
      <c r="K12" s="323">
        <v>1647.4680169278997</v>
      </c>
      <c r="L12" s="324">
        <v>1705.929213334043</v>
      </c>
      <c r="M12" s="341">
        <v>-3.4269415137036985</v>
      </c>
      <c r="N12" s="353">
        <v>1736.7084940809634</v>
      </c>
      <c r="O12" s="324">
        <v>1741.3888005685485</v>
      </c>
      <c r="P12" s="341">
        <v>-0.2687686107810619</v>
      </c>
      <c r="Q12" s="353">
        <v>1551.4978408698453</v>
      </c>
      <c r="R12" s="324">
        <v>1633.8339771742271</v>
      </c>
      <c r="S12" s="341">
        <v>-5.0394432637999778</v>
      </c>
    </row>
    <row r="13" spans="3:19" ht="20.25" customHeight="1" x14ac:dyDescent="0.2">
      <c r="C13" s="488" t="s">
        <v>28</v>
      </c>
      <c r="D13" s="182" t="s">
        <v>29</v>
      </c>
      <c r="E13" s="317">
        <v>1200.829</v>
      </c>
      <c r="F13" s="318">
        <v>1230.558</v>
      </c>
      <c r="G13" s="338">
        <v>-2.4158958781300877</v>
      </c>
      <c r="H13" s="317">
        <v>1190.9860000000001</v>
      </c>
      <c r="I13" s="318">
        <v>1197.519</v>
      </c>
      <c r="J13" s="345">
        <v>-0.54554458008598627</v>
      </c>
      <c r="K13" s="317">
        <v>1217.9010000000001</v>
      </c>
      <c r="L13" s="318">
        <v>1255.4849999999999</v>
      </c>
      <c r="M13" s="338">
        <v>-2.9935841527377738</v>
      </c>
      <c r="N13" s="334" t="s">
        <v>95</v>
      </c>
      <c r="O13" s="318" t="s">
        <v>95</v>
      </c>
      <c r="P13" s="338" t="s">
        <v>222</v>
      </c>
      <c r="Q13" s="334" t="s">
        <v>95</v>
      </c>
      <c r="R13" s="318" t="s">
        <v>95</v>
      </c>
      <c r="S13" s="338" t="s">
        <v>222</v>
      </c>
    </row>
    <row r="14" spans="3:19" ht="20.25" customHeight="1" thickBot="1" x14ac:dyDescent="0.25">
      <c r="C14" s="489"/>
      <c r="D14" s="183" t="s">
        <v>30</v>
      </c>
      <c r="E14" s="321">
        <v>850.33399999999995</v>
      </c>
      <c r="F14" s="322">
        <v>855.07899999999995</v>
      </c>
      <c r="G14" s="340">
        <v>-0.55491948697137983</v>
      </c>
      <c r="H14" s="321">
        <v>843.12400000000002</v>
      </c>
      <c r="I14" s="322">
        <v>861.54600000000005</v>
      </c>
      <c r="J14" s="350">
        <v>-2.1382491474628198</v>
      </c>
      <c r="K14" s="321">
        <v>872.87199999999996</v>
      </c>
      <c r="L14" s="322">
        <v>895.76800000000003</v>
      </c>
      <c r="M14" s="340">
        <v>-2.5560189691973894</v>
      </c>
      <c r="N14" s="351">
        <v>855.78</v>
      </c>
      <c r="O14" s="322">
        <v>830.43</v>
      </c>
      <c r="P14" s="340">
        <v>3.0526353816697402</v>
      </c>
      <c r="Q14" s="351">
        <v>846.61099999999999</v>
      </c>
      <c r="R14" s="322">
        <v>851.84</v>
      </c>
      <c r="S14" s="340">
        <v>-0.61384767092412207</v>
      </c>
    </row>
    <row r="15" spans="3:19" ht="20.25" customHeight="1" thickBot="1" x14ac:dyDescent="0.25">
      <c r="C15" s="490"/>
      <c r="D15" s="187" t="s">
        <v>24</v>
      </c>
      <c r="E15" s="323">
        <v>1015.9661094441873</v>
      </c>
      <c r="F15" s="324">
        <v>979.33810938050806</v>
      </c>
      <c r="G15" s="341">
        <v>3.7400770696903338</v>
      </c>
      <c r="H15" s="323">
        <v>1033.6400236246382</v>
      </c>
      <c r="I15" s="324">
        <v>988.00572229885051</v>
      </c>
      <c r="J15" s="352">
        <v>4.618829658152956</v>
      </c>
      <c r="K15" s="323">
        <v>1074.9130001209996</v>
      </c>
      <c r="L15" s="324">
        <v>1115.2917422124654</v>
      </c>
      <c r="M15" s="341">
        <v>-3.6204645442244718</v>
      </c>
      <c r="N15" s="353">
        <v>961.55475301866068</v>
      </c>
      <c r="O15" s="324">
        <v>911.71322390317698</v>
      </c>
      <c r="P15" s="341">
        <v>5.4667989680027738</v>
      </c>
      <c r="Q15" s="353">
        <v>963.5551795315564</v>
      </c>
      <c r="R15" s="324">
        <v>876.9171894924765</v>
      </c>
      <c r="S15" s="341">
        <v>9.8798371245547614</v>
      </c>
    </row>
    <row r="16" spans="3:19" ht="18.75" customHeight="1" x14ac:dyDescent="0.2">
      <c r="C16" s="488" t="s">
        <v>31</v>
      </c>
      <c r="D16" s="188" t="s">
        <v>32</v>
      </c>
      <c r="E16" s="317" t="s">
        <v>95</v>
      </c>
      <c r="F16" s="318" t="s">
        <v>95</v>
      </c>
      <c r="G16" s="342" t="s">
        <v>222</v>
      </c>
      <c r="H16" s="317" t="s">
        <v>27</v>
      </c>
      <c r="I16" s="318" t="s">
        <v>27</v>
      </c>
      <c r="J16" s="345" t="s">
        <v>27</v>
      </c>
      <c r="K16" s="317" t="s">
        <v>27</v>
      </c>
      <c r="L16" s="318" t="s">
        <v>27</v>
      </c>
      <c r="M16" s="338" t="s">
        <v>27</v>
      </c>
      <c r="N16" s="334" t="s">
        <v>27</v>
      </c>
      <c r="O16" s="318" t="s">
        <v>27</v>
      </c>
      <c r="P16" s="338" t="s">
        <v>27</v>
      </c>
      <c r="Q16" s="334" t="s">
        <v>95</v>
      </c>
      <c r="R16" s="318" t="s">
        <v>95</v>
      </c>
      <c r="S16" s="342" t="s">
        <v>222</v>
      </c>
    </row>
    <row r="17" spans="3:19" ht="18" customHeight="1" thickBot="1" x14ac:dyDescent="0.25">
      <c r="C17" s="489"/>
      <c r="D17" s="183" t="s">
        <v>33</v>
      </c>
      <c r="E17" s="325">
        <v>582.63499999999999</v>
      </c>
      <c r="F17" s="326">
        <v>572.44899999999996</v>
      </c>
      <c r="G17" s="343">
        <v>1.7793724855838751</v>
      </c>
      <c r="H17" s="325" t="s">
        <v>95</v>
      </c>
      <c r="I17" s="326" t="s">
        <v>95</v>
      </c>
      <c r="J17" s="354" t="s">
        <v>222</v>
      </c>
      <c r="K17" s="325" t="s">
        <v>27</v>
      </c>
      <c r="L17" s="326" t="s">
        <v>27</v>
      </c>
      <c r="M17" s="343" t="s">
        <v>27</v>
      </c>
      <c r="N17" s="355" t="s">
        <v>27</v>
      </c>
      <c r="O17" s="326" t="s">
        <v>27</v>
      </c>
      <c r="P17" s="343" t="s">
        <v>27</v>
      </c>
      <c r="Q17" s="355" t="s">
        <v>95</v>
      </c>
      <c r="R17" s="326" t="s">
        <v>95</v>
      </c>
      <c r="S17" s="356" t="s">
        <v>222</v>
      </c>
    </row>
    <row r="18" spans="3:19" ht="18.75" customHeight="1" thickBot="1" x14ac:dyDescent="0.25">
      <c r="C18" s="490" t="s">
        <v>25</v>
      </c>
      <c r="D18" s="187" t="s">
        <v>24</v>
      </c>
      <c r="E18" s="323">
        <v>667.77004697986581</v>
      </c>
      <c r="F18" s="324">
        <v>662.65006386014977</v>
      </c>
      <c r="G18" s="341">
        <v>0.77265262601658724</v>
      </c>
      <c r="H18" s="323" t="s">
        <v>95</v>
      </c>
      <c r="I18" s="324" t="s">
        <v>95</v>
      </c>
      <c r="J18" s="352" t="s">
        <v>222</v>
      </c>
      <c r="K18" s="323" t="s">
        <v>27</v>
      </c>
      <c r="L18" s="324" t="s">
        <v>27</v>
      </c>
      <c r="M18" s="341" t="s">
        <v>27</v>
      </c>
      <c r="N18" s="353" t="s">
        <v>27</v>
      </c>
      <c r="O18" s="324" t="s">
        <v>27</v>
      </c>
      <c r="P18" s="341" t="s">
        <v>27</v>
      </c>
      <c r="Q18" s="353" t="s">
        <v>95</v>
      </c>
      <c r="R18" s="324" t="s">
        <v>95</v>
      </c>
      <c r="S18" s="357" t="s">
        <v>222</v>
      </c>
    </row>
    <row r="19" spans="3:19" ht="18.75" customHeight="1" x14ac:dyDescent="0.2">
      <c r="C19" s="491" t="s">
        <v>37</v>
      </c>
      <c r="D19" s="492"/>
      <c r="E19" s="317" t="s">
        <v>95</v>
      </c>
      <c r="F19" s="318" t="s">
        <v>95</v>
      </c>
      <c r="G19" s="342" t="s">
        <v>222</v>
      </c>
      <c r="H19" s="331" t="s">
        <v>95</v>
      </c>
      <c r="I19" s="332" t="s">
        <v>95</v>
      </c>
      <c r="J19" s="347" t="s">
        <v>222</v>
      </c>
      <c r="K19" s="331" t="s">
        <v>27</v>
      </c>
      <c r="L19" s="332" t="s">
        <v>27</v>
      </c>
      <c r="M19" s="349" t="s">
        <v>27</v>
      </c>
      <c r="N19" s="336" t="s">
        <v>27</v>
      </c>
      <c r="O19" s="332" t="s">
        <v>27</v>
      </c>
      <c r="P19" s="349" t="s">
        <v>27</v>
      </c>
      <c r="Q19" s="336" t="s">
        <v>27</v>
      </c>
      <c r="R19" s="332" t="s">
        <v>27</v>
      </c>
      <c r="S19" s="349" t="s">
        <v>27</v>
      </c>
    </row>
    <row r="20" spans="3:19" ht="20.25" customHeight="1" x14ac:dyDescent="0.2">
      <c r="C20" s="484" t="s">
        <v>34</v>
      </c>
      <c r="D20" s="485"/>
      <c r="E20" s="319">
        <v>309.62900000000002</v>
      </c>
      <c r="F20" s="320">
        <v>306.351</v>
      </c>
      <c r="G20" s="339">
        <v>1.0700144605371029</v>
      </c>
      <c r="H20" s="319">
        <v>316.59899999999999</v>
      </c>
      <c r="I20" s="320">
        <v>308.40300000000002</v>
      </c>
      <c r="J20" s="346">
        <v>2.6575616968706433</v>
      </c>
      <c r="K20" s="319">
        <v>301.82299999999998</v>
      </c>
      <c r="L20" s="320">
        <v>300.88499999999999</v>
      </c>
      <c r="M20" s="339">
        <v>0.31174701297837654</v>
      </c>
      <c r="N20" s="335">
        <v>287.60500000000002</v>
      </c>
      <c r="O20" s="320">
        <v>299.45499999999998</v>
      </c>
      <c r="P20" s="339">
        <v>-3.9571888931558883</v>
      </c>
      <c r="Q20" s="335" t="s">
        <v>27</v>
      </c>
      <c r="R20" s="320" t="s">
        <v>27</v>
      </c>
      <c r="S20" s="339" t="s">
        <v>27</v>
      </c>
    </row>
    <row r="21" spans="3:19" ht="18" customHeight="1" x14ac:dyDescent="0.2">
      <c r="C21" s="484" t="s">
        <v>35</v>
      </c>
      <c r="D21" s="485"/>
      <c r="E21" s="319" t="s">
        <v>27</v>
      </c>
      <c r="F21" s="320" t="s">
        <v>27</v>
      </c>
      <c r="G21" s="339" t="s">
        <v>27</v>
      </c>
      <c r="H21" s="319" t="s">
        <v>27</v>
      </c>
      <c r="I21" s="320" t="s">
        <v>27</v>
      </c>
      <c r="J21" s="346" t="s">
        <v>27</v>
      </c>
      <c r="K21" s="319" t="s">
        <v>27</v>
      </c>
      <c r="L21" s="320" t="s">
        <v>27</v>
      </c>
      <c r="M21" s="339" t="s">
        <v>27</v>
      </c>
      <c r="N21" s="335" t="s">
        <v>27</v>
      </c>
      <c r="O21" s="320" t="s">
        <v>27</v>
      </c>
      <c r="P21" s="339" t="s">
        <v>27</v>
      </c>
      <c r="Q21" s="335" t="s">
        <v>27</v>
      </c>
      <c r="R21" s="320" t="s">
        <v>27</v>
      </c>
      <c r="S21" s="339" t="s">
        <v>27</v>
      </c>
    </row>
    <row r="22" spans="3:19" ht="21" customHeight="1" thickBot="1" x14ac:dyDescent="0.25">
      <c r="C22" s="486" t="s">
        <v>36</v>
      </c>
      <c r="D22" s="487"/>
      <c r="E22" s="327" t="s">
        <v>27</v>
      </c>
      <c r="F22" s="328" t="s">
        <v>27</v>
      </c>
      <c r="G22" s="344" t="s">
        <v>27</v>
      </c>
      <c r="H22" s="327" t="s">
        <v>27</v>
      </c>
      <c r="I22" s="328" t="s">
        <v>27</v>
      </c>
      <c r="J22" s="348" t="s">
        <v>27</v>
      </c>
      <c r="K22" s="327" t="s">
        <v>27</v>
      </c>
      <c r="L22" s="328" t="s">
        <v>27</v>
      </c>
      <c r="M22" s="344" t="s">
        <v>27</v>
      </c>
      <c r="N22" s="337" t="s">
        <v>27</v>
      </c>
      <c r="O22" s="328" t="s">
        <v>27</v>
      </c>
      <c r="P22" s="344" t="s">
        <v>27</v>
      </c>
      <c r="Q22" s="337" t="s">
        <v>27</v>
      </c>
      <c r="R22" s="328" t="s">
        <v>27</v>
      </c>
      <c r="S22" s="344" t="s">
        <v>27</v>
      </c>
    </row>
    <row r="24" spans="3:19" ht="21" x14ac:dyDescent="0.25">
      <c r="C24" s="46"/>
      <c r="D24" s="266"/>
    </row>
  </sheetData>
  <mergeCells count="14">
    <mergeCell ref="Q7:R7"/>
    <mergeCell ref="E5:G6"/>
    <mergeCell ref="C21:D21"/>
    <mergeCell ref="C22:D22"/>
    <mergeCell ref="C9:C10"/>
    <mergeCell ref="C13:C15"/>
    <mergeCell ref="C16:C18"/>
    <mergeCell ref="C19:D19"/>
    <mergeCell ref="C20:D20"/>
    <mergeCell ref="C5:C8"/>
    <mergeCell ref="D5:D8"/>
    <mergeCell ref="H7:I7"/>
    <mergeCell ref="K7:L7"/>
    <mergeCell ref="N7:O7"/>
  </mergeCells>
  <phoneticPr fontId="18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1"/>
  <sheetViews>
    <sheetView zoomScale="80" workbookViewId="0">
      <selection activeCell="L35" sqref="L35"/>
    </sheetView>
  </sheetViews>
  <sheetFormatPr defaultRowHeight="12.75" x14ac:dyDescent="0.2"/>
  <cols>
    <col min="1" max="1" width="20.85546875" customWidth="1"/>
    <col min="2" max="2" width="21.5703125" customWidth="1"/>
    <col min="3" max="3" width="22.42578125" customWidth="1"/>
    <col min="4" max="4" width="12" customWidth="1"/>
    <col min="5" max="5" width="12.28515625" customWidth="1"/>
    <col min="6" max="6" width="13.5703125" customWidth="1"/>
    <col min="7" max="7" width="11.5703125" customWidth="1"/>
    <col min="8" max="8" width="12.140625" customWidth="1"/>
    <col min="9" max="9" width="11.7109375" customWidth="1"/>
    <col min="10" max="10" width="11.42578125" customWidth="1"/>
    <col min="11" max="11" width="11.28515625" customWidth="1"/>
    <col min="12" max="12" width="11.85546875" customWidth="1"/>
    <col min="13" max="13" width="11.28515625" customWidth="1"/>
    <col min="14" max="14" width="11.42578125" customWidth="1"/>
    <col min="15" max="15" width="13.28515625" customWidth="1"/>
    <col min="16" max="16" width="11.85546875" customWidth="1"/>
    <col min="17" max="17" width="12.140625" customWidth="1"/>
    <col min="18" max="18" width="11.7109375" customWidth="1"/>
  </cols>
  <sheetData>
    <row r="1" spans="2:18" ht="18.75" x14ac:dyDescent="0.3">
      <c r="B1" s="2" t="s">
        <v>281</v>
      </c>
    </row>
    <row r="2" spans="2:18" ht="18.75" x14ac:dyDescent="0.3">
      <c r="B2" s="2" t="s">
        <v>23</v>
      </c>
      <c r="E2" s="2"/>
    </row>
    <row r="3" spans="2:18" ht="15.75" thickBot="1" x14ac:dyDescent="0.3">
      <c r="B3" s="92" t="s">
        <v>123</v>
      </c>
      <c r="C3" s="1"/>
    </row>
    <row r="4" spans="2:18" ht="15" thickBot="1" x14ac:dyDescent="0.25">
      <c r="B4" s="500" t="s">
        <v>0</v>
      </c>
      <c r="C4" s="503" t="s">
        <v>40</v>
      </c>
      <c r="D4" s="506" t="s">
        <v>1</v>
      </c>
      <c r="E4" s="507"/>
      <c r="F4" s="508"/>
      <c r="G4" s="5" t="s">
        <v>9</v>
      </c>
      <c r="H4" s="5"/>
      <c r="I4" s="5"/>
      <c r="J4" s="6"/>
      <c r="K4" s="6"/>
      <c r="L4" s="6"/>
      <c r="M4" s="6"/>
      <c r="N4" s="6"/>
      <c r="O4" s="6"/>
      <c r="P4" s="6"/>
      <c r="Q4" s="6"/>
      <c r="R4" s="7"/>
    </row>
    <row r="5" spans="2:18" ht="15" thickBot="1" x14ac:dyDescent="0.25">
      <c r="B5" s="501"/>
      <c r="C5" s="504"/>
      <c r="D5" s="509"/>
      <c r="E5" s="510"/>
      <c r="F5" s="511"/>
      <c r="G5" s="8" t="s">
        <v>10</v>
      </c>
      <c r="H5" s="5"/>
      <c r="I5" s="5"/>
      <c r="J5" s="8" t="s">
        <v>11</v>
      </c>
      <c r="K5" s="5"/>
      <c r="L5" s="5"/>
      <c r="M5" s="8" t="s">
        <v>12</v>
      </c>
      <c r="N5" s="6"/>
      <c r="O5" s="6"/>
      <c r="P5" s="8" t="s">
        <v>13</v>
      </c>
      <c r="Q5" s="6"/>
      <c r="R5" s="7"/>
    </row>
    <row r="6" spans="2:18" ht="30.75" thickBot="1" x14ac:dyDescent="0.3">
      <c r="B6" s="501"/>
      <c r="C6" s="504"/>
      <c r="D6" s="21" t="s">
        <v>26</v>
      </c>
      <c r="E6" s="99"/>
      <c r="F6" s="100" t="s">
        <v>165</v>
      </c>
      <c r="G6" s="21" t="s">
        <v>26</v>
      </c>
      <c r="H6" s="99"/>
      <c r="I6" s="100" t="s">
        <v>166</v>
      </c>
      <c r="J6" s="47" t="s">
        <v>26</v>
      </c>
      <c r="K6" s="47"/>
      <c r="L6" s="100" t="s">
        <v>166</v>
      </c>
      <c r="M6" s="48" t="s">
        <v>26</v>
      </c>
      <c r="N6" s="267"/>
      <c r="O6" s="100" t="s">
        <v>166</v>
      </c>
      <c r="P6" s="22" t="s">
        <v>26</v>
      </c>
      <c r="Q6" s="99"/>
      <c r="R6" s="100" t="s">
        <v>166</v>
      </c>
    </row>
    <row r="7" spans="2:18" ht="15.75" thickBot="1" x14ac:dyDescent="0.25">
      <c r="B7" s="502"/>
      <c r="C7" s="505"/>
      <c r="D7" s="12" t="s">
        <v>282</v>
      </c>
      <c r="E7" s="91" t="s">
        <v>276</v>
      </c>
      <c r="F7" s="145" t="s">
        <v>14</v>
      </c>
      <c r="G7" s="12" t="s">
        <v>282</v>
      </c>
      <c r="H7" s="91" t="s">
        <v>276</v>
      </c>
      <c r="I7" s="270" t="s">
        <v>14</v>
      </c>
      <c r="J7" s="12" t="s">
        <v>282</v>
      </c>
      <c r="K7" s="91" t="s">
        <v>276</v>
      </c>
      <c r="L7" s="271" t="s">
        <v>14</v>
      </c>
      <c r="M7" s="12" t="s">
        <v>282</v>
      </c>
      <c r="N7" s="91" t="s">
        <v>276</v>
      </c>
      <c r="O7" s="145" t="s">
        <v>14</v>
      </c>
      <c r="P7" s="12" t="s">
        <v>282</v>
      </c>
      <c r="Q7" s="91" t="s">
        <v>276</v>
      </c>
      <c r="R7" s="145" t="s">
        <v>14</v>
      </c>
    </row>
    <row r="8" spans="2:18" ht="27" customHeight="1" x14ac:dyDescent="0.2">
      <c r="B8" s="514" t="s">
        <v>55</v>
      </c>
      <c r="C8" s="168" t="s">
        <v>153</v>
      </c>
      <c r="D8" s="368">
        <v>1255.855</v>
      </c>
      <c r="E8" s="369">
        <v>1284.327</v>
      </c>
      <c r="F8" s="338">
        <v>-2.2168809033836383</v>
      </c>
      <c r="G8" s="368">
        <v>1253.7170000000001</v>
      </c>
      <c r="H8" s="378">
        <v>1287.7650000000001</v>
      </c>
      <c r="I8" s="360">
        <v>-2.6439606605242414</v>
      </c>
      <c r="J8" s="368">
        <v>1329.107</v>
      </c>
      <c r="K8" s="369">
        <v>1329.36</v>
      </c>
      <c r="L8" s="345">
        <v>-1.9031714509232193E-2</v>
      </c>
      <c r="M8" s="368" t="s">
        <v>27</v>
      </c>
      <c r="N8" s="378" t="s">
        <v>27</v>
      </c>
      <c r="O8" s="360" t="s">
        <v>27</v>
      </c>
      <c r="P8" s="368">
        <v>1244.9739999999999</v>
      </c>
      <c r="Q8" s="378">
        <v>1258.7860000000001</v>
      </c>
      <c r="R8" s="360">
        <v>-1.0972476656079846</v>
      </c>
    </row>
    <row r="9" spans="2:18" ht="23.25" customHeight="1" x14ac:dyDescent="0.2">
      <c r="B9" s="515"/>
      <c r="C9" s="169" t="s">
        <v>154</v>
      </c>
      <c r="D9" s="370">
        <v>1322.251</v>
      </c>
      <c r="E9" s="371">
        <v>1306.8340000000001</v>
      </c>
      <c r="F9" s="339">
        <v>1.1797213724160771</v>
      </c>
      <c r="G9" s="370">
        <v>1329.8140000000001</v>
      </c>
      <c r="H9" s="379">
        <v>1305.7550000000001</v>
      </c>
      <c r="I9" s="361">
        <v>1.8425355445699971</v>
      </c>
      <c r="J9" s="370">
        <v>1304.9469999999999</v>
      </c>
      <c r="K9" s="371">
        <v>1372.0450000000001</v>
      </c>
      <c r="L9" s="346">
        <v>-4.890364383092404</v>
      </c>
      <c r="M9" s="370">
        <v>1322.9290000000001</v>
      </c>
      <c r="N9" s="379">
        <v>1338.479</v>
      </c>
      <c r="O9" s="361">
        <v>-1.1617664528169627</v>
      </c>
      <c r="P9" s="370">
        <v>1226.308</v>
      </c>
      <c r="Q9" s="384">
        <v>1214.268</v>
      </c>
      <c r="R9" s="361">
        <v>0.9915438766400797</v>
      </c>
    </row>
    <row r="10" spans="2:18" ht="27" customHeight="1" x14ac:dyDescent="0.2">
      <c r="B10" s="515"/>
      <c r="C10" s="169" t="s">
        <v>159</v>
      </c>
      <c r="D10" s="370">
        <v>1298.7180000000001</v>
      </c>
      <c r="E10" s="371">
        <v>1282.5</v>
      </c>
      <c r="F10" s="339">
        <v>1.2645614035087778</v>
      </c>
      <c r="G10" s="370">
        <v>1200.76</v>
      </c>
      <c r="H10" s="379">
        <v>1202.7</v>
      </c>
      <c r="I10" s="362">
        <v>-0.16130373326682088</v>
      </c>
      <c r="J10" s="382" t="s">
        <v>95</v>
      </c>
      <c r="K10" s="371" t="s">
        <v>95</v>
      </c>
      <c r="L10" s="365" t="s">
        <v>222</v>
      </c>
      <c r="M10" s="370" t="s">
        <v>27</v>
      </c>
      <c r="N10" s="379" t="s">
        <v>27</v>
      </c>
      <c r="O10" s="362" t="s">
        <v>27</v>
      </c>
      <c r="P10" s="385" t="s">
        <v>27</v>
      </c>
      <c r="Q10" s="386" t="s">
        <v>27</v>
      </c>
      <c r="R10" s="362" t="s">
        <v>27</v>
      </c>
    </row>
    <row r="11" spans="2:18" ht="27.75" customHeight="1" x14ac:dyDescent="0.2">
      <c r="B11" s="515"/>
      <c r="C11" s="169" t="s">
        <v>160</v>
      </c>
      <c r="D11" s="370">
        <v>1493.9659999999999</v>
      </c>
      <c r="E11" s="371">
        <v>1528.693</v>
      </c>
      <c r="F11" s="339">
        <v>-2.2716791402852037</v>
      </c>
      <c r="G11" s="370">
        <v>1506.0650000000001</v>
      </c>
      <c r="H11" s="379">
        <v>1565.617</v>
      </c>
      <c r="I11" s="361">
        <v>-3.8037399951584527</v>
      </c>
      <c r="J11" s="382" t="s">
        <v>95</v>
      </c>
      <c r="K11" s="371" t="s">
        <v>95</v>
      </c>
      <c r="L11" s="365" t="s">
        <v>222</v>
      </c>
      <c r="M11" s="370" t="s">
        <v>95</v>
      </c>
      <c r="N11" s="379" t="s">
        <v>95</v>
      </c>
      <c r="O11" s="362" t="s">
        <v>222</v>
      </c>
      <c r="P11" s="385" t="s">
        <v>95</v>
      </c>
      <c r="Q11" s="386" t="s">
        <v>95</v>
      </c>
      <c r="R11" s="362" t="s">
        <v>222</v>
      </c>
    </row>
    <row r="12" spans="2:18" ht="25.5" x14ac:dyDescent="0.2">
      <c r="B12" s="515"/>
      <c r="C12" s="169" t="s">
        <v>56</v>
      </c>
      <c r="D12" s="370">
        <v>1317.1289999999999</v>
      </c>
      <c r="E12" s="371">
        <v>1315.1790000000001</v>
      </c>
      <c r="F12" s="339">
        <v>0.14826879078816024</v>
      </c>
      <c r="G12" s="370">
        <v>1317.6410000000001</v>
      </c>
      <c r="H12" s="379">
        <v>1311.0309999999999</v>
      </c>
      <c r="I12" s="361">
        <v>0.50418334883005267</v>
      </c>
      <c r="J12" s="382" t="s">
        <v>95</v>
      </c>
      <c r="K12" s="371" t="s">
        <v>95</v>
      </c>
      <c r="L12" s="365" t="s">
        <v>222</v>
      </c>
      <c r="M12" s="370">
        <v>1314.306</v>
      </c>
      <c r="N12" s="379">
        <v>1366.499</v>
      </c>
      <c r="O12" s="361">
        <v>-3.8194685835847655</v>
      </c>
      <c r="P12" s="370" t="s">
        <v>95</v>
      </c>
      <c r="Q12" s="379" t="s">
        <v>95</v>
      </c>
      <c r="R12" s="362" t="s">
        <v>222</v>
      </c>
    </row>
    <row r="13" spans="2:18" ht="23.25" customHeight="1" x14ac:dyDescent="0.2">
      <c r="B13" s="515"/>
      <c r="C13" s="169" t="s">
        <v>57</v>
      </c>
      <c r="D13" s="370" t="s">
        <v>27</v>
      </c>
      <c r="E13" s="371" t="s">
        <v>95</v>
      </c>
      <c r="F13" s="358" t="s">
        <v>222</v>
      </c>
      <c r="G13" s="370" t="s">
        <v>27</v>
      </c>
      <c r="H13" s="379" t="s">
        <v>95</v>
      </c>
      <c r="I13" s="362" t="s">
        <v>222</v>
      </c>
      <c r="J13" s="382" t="s">
        <v>27</v>
      </c>
      <c r="K13" s="371" t="s">
        <v>27</v>
      </c>
      <c r="L13" s="365" t="s">
        <v>27</v>
      </c>
      <c r="M13" s="370" t="s">
        <v>27</v>
      </c>
      <c r="N13" s="379" t="s">
        <v>27</v>
      </c>
      <c r="O13" s="362" t="s">
        <v>27</v>
      </c>
      <c r="P13" s="370" t="s">
        <v>27</v>
      </c>
      <c r="Q13" s="379" t="s">
        <v>27</v>
      </c>
      <c r="R13" s="362" t="s">
        <v>27</v>
      </c>
    </row>
    <row r="14" spans="2:18" ht="15.75" thickBot="1" x14ac:dyDescent="0.25">
      <c r="B14" s="516"/>
      <c r="C14" s="235" t="s">
        <v>58</v>
      </c>
      <c r="D14" s="372" t="s">
        <v>95</v>
      </c>
      <c r="E14" s="373" t="s">
        <v>95</v>
      </c>
      <c r="F14" s="359" t="s">
        <v>222</v>
      </c>
      <c r="G14" s="374" t="s">
        <v>27</v>
      </c>
      <c r="H14" s="380" t="s">
        <v>27</v>
      </c>
      <c r="I14" s="363" t="s">
        <v>27</v>
      </c>
      <c r="J14" s="383" t="s">
        <v>27</v>
      </c>
      <c r="K14" s="375" t="s">
        <v>27</v>
      </c>
      <c r="L14" s="366" t="s">
        <v>27</v>
      </c>
      <c r="M14" s="374" t="s">
        <v>95</v>
      </c>
      <c r="N14" s="380" t="s">
        <v>95</v>
      </c>
      <c r="O14" s="363" t="s">
        <v>222</v>
      </c>
      <c r="P14" s="374" t="s">
        <v>27</v>
      </c>
      <c r="Q14" s="380" t="s">
        <v>27</v>
      </c>
      <c r="R14" s="363" t="s">
        <v>27</v>
      </c>
    </row>
    <row r="15" spans="2:18" ht="15.75" customHeight="1" x14ac:dyDescent="0.2">
      <c r="B15" s="517" t="s">
        <v>59</v>
      </c>
      <c r="C15" s="518"/>
      <c r="D15" s="368">
        <v>1463.712</v>
      </c>
      <c r="E15" s="369">
        <v>1477.7080000000001</v>
      </c>
      <c r="F15" s="338">
        <v>-0.9471424665766236</v>
      </c>
      <c r="G15" s="370">
        <v>1467.135</v>
      </c>
      <c r="H15" s="379">
        <v>1488.8009999999999</v>
      </c>
      <c r="I15" s="362">
        <v>-1.4552650085538592</v>
      </c>
      <c r="J15" s="368">
        <v>1522.18</v>
      </c>
      <c r="K15" s="369">
        <v>1509.9960000000001</v>
      </c>
      <c r="L15" s="345">
        <v>0.80688955467431489</v>
      </c>
      <c r="M15" s="368">
        <v>1382.605</v>
      </c>
      <c r="N15" s="378">
        <v>1322.48</v>
      </c>
      <c r="O15" s="360">
        <v>4.5463825539894742</v>
      </c>
      <c r="P15" s="368" t="s">
        <v>27</v>
      </c>
      <c r="Q15" s="378" t="s">
        <v>27</v>
      </c>
      <c r="R15" s="360" t="s">
        <v>27</v>
      </c>
    </row>
    <row r="16" spans="2:18" ht="15" x14ac:dyDescent="0.2">
      <c r="B16" s="519" t="s">
        <v>60</v>
      </c>
      <c r="C16" s="520"/>
      <c r="D16" s="370">
        <v>1111.4290000000001</v>
      </c>
      <c r="E16" s="371">
        <v>1112.4349999999999</v>
      </c>
      <c r="F16" s="339">
        <v>-9.043224997414305E-2</v>
      </c>
      <c r="G16" s="370" t="s">
        <v>95</v>
      </c>
      <c r="H16" s="379" t="s">
        <v>95</v>
      </c>
      <c r="I16" s="362" t="s">
        <v>222</v>
      </c>
      <c r="J16" s="382" t="s">
        <v>95</v>
      </c>
      <c r="K16" s="371" t="s">
        <v>95</v>
      </c>
      <c r="L16" s="365" t="s">
        <v>222</v>
      </c>
      <c r="M16" s="370" t="s">
        <v>95</v>
      </c>
      <c r="N16" s="379" t="s">
        <v>95</v>
      </c>
      <c r="O16" s="362" t="s">
        <v>222</v>
      </c>
      <c r="P16" s="370" t="s">
        <v>27</v>
      </c>
      <c r="Q16" s="379" t="s">
        <v>27</v>
      </c>
      <c r="R16" s="361" t="s">
        <v>27</v>
      </c>
    </row>
    <row r="17" spans="2:18" ht="15" customHeight="1" thickBot="1" x14ac:dyDescent="0.25">
      <c r="B17" s="521" t="s">
        <v>61</v>
      </c>
      <c r="C17" s="522"/>
      <c r="D17" s="374">
        <v>1985.3510000000001</v>
      </c>
      <c r="E17" s="375">
        <v>2009.54</v>
      </c>
      <c r="F17" s="344">
        <v>-1.2037083113548299</v>
      </c>
      <c r="G17" s="374">
        <v>1804.4590000000001</v>
      </c>
      <c r="H17" s="380">
        <v>1806.518</v>
      </c>
      <c r="I17" s="363">
        <v>-0.11397616851866238</v>
      </c>
      <c r="J17" s="383" t="s">
        <v>27</v>
      </c>
      <c r="K17" s="375" t="s">
        <v>27</v>
      </c>
      <c r="L17" s="366" t="s">
        <v>27</v>
      </c>
      <c r="M17" s="374" t="s">
        <v>27</v>
      </c>
      <c r="N17" s="380" t="s">
        <v>27</v>
      </c>
      <c r="O17" s="363" t="s">
        <v>27</v>
      </c>
      <c r="P17" s="374">
        <v>2152.4279999999999</v>
      </c>
      <c r="Q17" s="380">
        <v>2177.0819999999999</v>
      </c>
      <c r="R17" s="367">
        <v>-1.132433229432791</v>
      </c>
    </row>
    <row r="18" spans="2:18" ht="15.75" customHeight="1" x14ac:dyDescent="0.2">
      <c r="B18" s="512" t="s">
        <v>62</v>
      </c>
      <c r="C18" s="236" t="s">
        <v>53</v>
      </c>
      <c r="D18" s="376">
        <v>925.03800000000001</v>
      </c>
      <c r="E18" s="377">
        <v>924.005</v>
      </c>
      <c r="F18" s="349">
        <v>0.11179593184019734</v>
      </c>
      <c r="G18" s="376">
        <v>973.43700000000001</v>
      </c>
      <c r="H18" s="381">
        <v>977.47</v>
      </c>
      <c r="I18" s="364">
        <v>-0.41259578299078392</v>
      </c>
      <c r="J18" s="376">
        <v>980.55</v>
      </c>
      <c r="K18" s="377">
        <v>1024.3440000000001</v>
      </c>
      <c r="L18" s="347">
        <v>-4.2753215716595303</v>
      </c>
      <c r="M18" s="376">
        <v>983.04100000000005</v>
      </c>
      <c r="N18" s="381">
        <v>969.24900000000002</v>
      </c>
      <c r="O18" s="364">
        <v>1.4229573618337528</v>
      </c>
      <c r="P18" s="376">
        <v>776.32</v>
      </c>
      <c r="Q18" s="381">
        <v>780.48099999999999</v>
      </c>
      <c r="R18" s="364">
        <v>-0.53313277325135966</v>
      </c>
    </row>
    <row r="19" spans="2:18" ht="37.5" customHeight="1" thickBot="1" x14ac:dyDescent="0.25">
      <c r="B19" s="513"/>
      <c r="C19" s="170" t="s">
        <v>63</v>
      </c>
      <c r="D19" s="374">
        <v>671.78200000000004</v>
      </c>
      <c r="E19" s="375">
        <v>674.05700000000002</v>
      </c>
      <c r="F19" s="344">
        <v>-0.33750854898027571</v>
      </c>
      <c r="G19" s="374" t="s">
        <v>95</v>
      </c>
      <c r="H19" s="380" t="s">
        <v>95</v>
      </c>
      <c r="I19" s="363" t="s">
        <v>222</v>
      </c>
      <c r="J19" s="383" t="s">
        <v>95</v>
      </c>
      <c r="K19" s="375" t="s">
        <v>95</v>
      </c>
      <c r="L19" s="366" t="s">
        <v>222</v>
      </c>
      <c r="M19" s="374" t="s">
        <v>95</v>
      </c>
      <c r="N19" s="380" t="s">
        <v>95</v>
      </c>
      <c r="O19" s="363" t="s">
        <v>222</v>
      </c>
      <c r="P19" s="374" t="s">
        <v>95</v>
      </c>
      <c r="Q19" s="380" t="s">
        <v>95</v>
      </c>
      <c r="R19" s="363" t="s">
        <v>222</v>
      </c>
    </row>
    <row r="21" spans="2:18" ht="24" x14ac:dyDescent="0.3">
      <c r="B21" s="142"/>
    </row>
  </sheetData>
  <mergeCells count="8">
    <mergeCell ref="B4:B7"/>
    <mergeCell ref="C4:C7"/>
    <mergeCell ref="D4:F5"/>
    <mergeCell ref="B18:B19"/>
    <mergeCell ref="B8:B14"/>
    <mergeCell ref="B15:C15"/>
    <mergeCell ref="B16:C16"/>
    <mergeCell ref="B17:C17"/>
  </mergeCells>
  <phoneticPr fontId="18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43"/>
  <sheetViews>
    <sheetView zoomScale="75" workbookViewId="0">
      <selection activeCell="Z27" sqref="Z27"/>
    </sheetView>
  </sheetViews>
  <sheetFormatPr defaultRowHeight="12.75" x14ac:dyDescent="0.2"/>
  <cols>
    <col min="3" max="3" width="22" customWidth="1"/>
    <col min="4" max="4" width="13.42578125" customWidth="1"/>
    <col min="5" max="5" width="12.5703125" customWidth="1"/>
    <col min="6" max="6" width="12" customWidth="1"/>
    <col min="7" max="7" width="13" customWidth="1"/>
    <col min="8" max="8" width="12.5703125" customWidth="1"/>
    <col min="9" max="9" width="12" customWidth="1"/>
    <col min="10" max="10" width="12.7109375" customWidth="1"/>
    <col min="11" max="11" width="11.85546875" customWidth="1"/>
    <col min="12" max="12" width="11.5703125" customWidth="1"/>
    <col min="13" max="13" width="12" customWidth="1"/>
    <col min="14" max="14" width="12.7109375" customWidth="1"/>
    <col min="15" max="15" width="12" customWidth="1"/>
    <col min="16" max="16" width="12.28515625" customWidth="1"/>
    <col min="17" max="17" width="11.7109375" customWidth="1"/>
    <col min="18" max="18" width="11.5703125" customWidth="1"/>
    <col min="19" max="19" width="12.7109375" customWidth="1"/>
  </cols>
  <sheetData>
    <row r="1" spans="3:19" ht="18.75" x14ac:dyDescent="0.3">
      <c r="C1" s="2" t="s">
        <v>281</v>
      </c>
    </row>
    <row r="2" spans="3:19" ht="18.75" x14ac:dyDescent="0.3">
      <c r="C2" s="2" t="s">
        <v>23</v>
      </c>
      <c r="F2" s="2"/>
    </row>
    <row r="3" spans="3:19" ht="15.75" x14ac:dyDescent="0.25">
      <c r="C3" s="16" t="s">
        <v>15</v>
      </c>
      <c r="D3" s="1"/>
    </row>
    <row r="5" spans="3:19" ht="13.5" thickBot="1" x14ac:dyDescent="0.25"/>
    <row r="6" spans="3:19" ht="15.75" thickBot="1" x14ac:dyDescent="0.3">
      <c r="C6" s="25"/>
      <c r="D6" s="26"/>
      <c r="E6" s="3" t="s">
        <v>1</v>
      </c>
      <c r="F6" s="4"/>
      <c r="G6" s="27"/>
      <c r="H6" s="5" t="s">
        <v>9</v>
      </c>
      <c r="I6" s="5"/>
      <c r="J6" s="5"/>
      <c r="K6" s="6"/>
      <c r="L6" s="6"/>
      <c r="M6" s="6"/>
      <c r="N6" s="6"/>
      <c r="O6" s="6"/>
      <c r="P6" s="6"/>
      <c r="Q6" s="6"/>
      <c r="R6" s="6"/>
      <c r="S6" s="7"/>
    </row>
    <row r="7" spans="3:19" ht="15.75" thickBot="1" x14ac:dyDescent="0.3">
      <c r="C7" s="28"/>
      <c r="D7" s="31" t="s">
        <v>41</v>
      </c>
      <c r="E7" s="19"/>
      <c r="F7" s="20"/>
      <c r="G7" s="29"/>
      <c r="H7" s="8" t="s">
        <v>10</v>
      </c>
      <c r="I7" s="5"/>
      <c r="J7" s="5"/>
      <c r="K7" s="8" t="s">
        <v>11</v>
      </c>
      <c r="L7" s="5"/>
      <c r="M7" s="5"/>
      <c r="N7" s="8" t="s">
        <v>12</v>
      </c>
      <c r="O7" s="6"/>
      <c r="P7" s="6"/>
      <c r="Q7" s="8" t="s">
        <v>13</v>
      </c>
      <c r="R7" s="6"/>
      <c r="S7" s="7"/>
    </row>
    <row r="8" spans="3:19" ht="33.75" customHeight="1" thickBot="1" x14ac:dyDescent="0.3">
      <c r="C8" s="30" t="s">
        <v>0</v>
      </c>
      <c r="D8" s="31" t="s">
        <v>42</v>
      </c>
      <c r="E8" s="24" t="s">
        <v>26</v>
      </c>
      <c r="F8" s="9"/>
      <c r="G8" s="11" t="s">
        <v>166</v>
      </c>
      <c r="H8" s="24" t="s">
        <v>26</v>
      </c>
      <c r="I8" s="9"/>
      <c r="J8" s="10" t="s">
        <v>167</v>
      </c>
      <c r="K8" s="24" t="s">
        <v>26</v>
      </c>
      <c r="L8" s="9"/>
      <c r="M8" s="10" t="s">
        <v>167</v>
      </c>
      <c r="N8" s="24" t="s">
        <v>26</v>
      </c>
      <c r="O8" s="9"/>
      <c r="P8" s="10" t="s">
        <v>167</v>
      </c>
      <c r="Q8" s="24" t="s">
        <v>26</v>
      </c>
      <c r="R8" s="9"/>
      <c r="S8" s="11" t="s">
        <v>167</v>
      </c>
    </row>
    <row r="9" spans="3:19" ht="30" customHeight="1" thickBot="1" x14ac:dyDescent="0.25">
      <c r="C9" s="23"/>
      <c r="D9" s="15"/>
      <c r="E9" s="12" t="s">
        <v>282</v>
      </c>
      <c r="F9" s="91" t="s">
        <v>276</v>
      </c>
      <c r="G9" s="13" t="s">
        <v>14</v>
      </c>
      <c r="H9" s="12" t="s">
        <v>282</v>
      </c>
      <c r="I9" s="91" t="s">
        <v>276</v>
      </c>
      <c r="J9" s="13" t="s">
        <v>14</v>
      </c>
      <c r="K9" s="12" t="s">
        <v>282</v>
      </c>
      <c r="L9" s="91" t="s">
        <v>276</v>
      </c>
      <c r="M9" s="13" t="s">
        <v>14</v>
      </c>
      <c r="N9" s="12" t="s">
        <v>282</v>
      </c>
      <c r="O9" s="91" t="s">
        <v>276</v>
      </c>
      <c r="P9" s="13" t="s">
        <v>14</v>
      </c>
      <c r="Q9" s="12" t="s">
        <v>282</v>
      </c>
      <c r="R9" s="91" t="s">
        <v>276</v>
      </c>
      <c r="S9" s="14" t="s">
        <v>14</v>
      </c>
    </row>
    <row r="10" spans="3:19" ht="17.25" customHeight="1" x14ac:dyDescent="0.2">
      <c r="C10" s="488" t="s">
        <v>83</v>
      </c>
      <c r="D10" s="171" t="s">
        <v>43</v>
      </c>
      <c r="E10" s="404" t="s">
        <v>27</v>
      </c>
      <c r="F10" s="405" t="s">
        <v>27</v>
      </c>
      <c r="G10" s="387" t="s">
        <v>27</v>
      </c>
      <c r="H10" s="404" t="s">
        <v>27</v>
      </c>
      <c r="I10" s="405" t="s">
        <v>27</v>
      </c>
      <c r="J10" s="387" t="s">
        <v>27</v>
      </c>
      <c r="K10" s="404" t="s">
        <v>27</v>
      </c>
      <c r="L10" s="405" t="s">
        <v>27</v>
      </c>
      <c r="M10" s="387" t="s">
        <v>27</v>
      </c>
      <c r="N10" s="404" t="s">
        <v>27</v>
      </c>
      <c r="O10" s="405" t="s">
        <v>27</v>
      </c>
      <c r="P10" s="387" t="s">
        <v>27</v>
      </c>
      <c r="Q10" s="404" t="s">
        <v>27</v>
      </c>
      <c r="R10" s="405" t="s">
        <v>27</v>
      </c>
      <c r="S10" s="395" t="s">
        <v>27</v>
      </c>
    </row>
    <row r="11" spans="3:19" ht="15" customHeight="1" x14ac:dyDescent="0.2">
      <c r="C11" s="523"/>
      <c r="D11" s="172" t="s">
        <v>44</v>
      </c>
      <c r="E11" s="319" t="s">
        <v>222</v>
      </c>
      <c r="F11" s="320" t="s">
        <v>27</v>
      </c>
      <c r="G11" s="388" t="s">
        <v>27</v>
      </c>
      <c r="H11" s="319" t="s">
        <v>27</v>
      </c>
      <c r="I11" s="320" t="s">
        <v>27</v>
      </c>
      <c r="J11" s="388" t="s">
        <v>27</v>
      </c>
      <c r="K11" s="319" t="s">
        <v>27</v>
      </c>
      <c r="L11" s="320" t="s">
        <v>27</v>
      </c>
      <c r="M11" s="388" t="s">
        <v>27</v>
      </c>
      <c r="N11" s="319" t="s">
        <v>27</v>
      </c>
      <c r="O11" s="320" t="s">
        <v>27</v>
      </c>
      <c r="P11" s="388" t="s">
        <v>27</v>
      </c>
      <c r="Q11" s="319">
        <v>304.41000000000003</v>
      </c>
      <c r="R11" s="320" t="s">
        <v>27</v>
      </c>
      <c r="S11" s="396" t="s">
        <v>27</v>
      </c>
    </row>
    <row r="12" spans="3:19" ht="15" customHeight="1" x14ac:dyDescent="0.2">
      <c r="C12" s="523"/>
      <c r="D12" s="172" t="s">
        <v>45</v>
      </c>
      <c r="E12" s="319">
        <v>175.35499999999999</v>
      </c>
      <c r="F12" s="320">
        <v>176.161</v>
      </c>
      <c r="G12" s="388">
        <v>-0.45753600399635086</v>
      </c>
      <c r="H12" s="319">
        <v>176.988</v>
      </c>
      <c r="I12" s="320">
        <v>178.50899999999999</v>
      </c>
      <c r="J12" s="388">
        <v>-0.85205787943464295</v>
      </c>
      <c r="K12" s="319">
        <v>181.054</v>
      </c>
      <c r="L12" s="320">
        <v>179.667</v>
      </c>
      <c r="M12" s="388">
        <v>0.77198372544763394</v>
      </c>
      <c r="N12" s="319">
        <v>174.745</v>
      </c>
      <c r="O12" s="320">
        <v>173.38499999999999</v>
      </c>
      <c r="P12" s="388">
        <v>0.78438157856793489</v>
      </c>
      <c r="Q12" s="319">
        <v>165.012</v>
      </c>
      <c r="R12" s="320">
        <v>167.35300000000001</v>
      </c>
      <c r="S12" s="396">
        <v>-1.3988395786152672</v>
      </c>
    </row>
    <row r="13" spans="3:19" ht="15" customHeight="1" x14ac:dyDescent="0.2">
      <c r="C13" s="523"/>
      <c r="D13" s="173" t="s">
        <v>46</v>
      </c>
      <c r="E13" s="319">
        <v>186.77799999999999</v>
      </c>
      <c r="F13" s="320">
        <v>189.32</v>
      </c>
      <c r="G13" s="388">
        <v>-1.342700190154237</v>
      </c>
      <c r="H13" s="319">
        <v>186.03</v>
      </c>
      <c r="I13" s="320">
        <v>189.00800000000001</v>
      </c>
      <c r="J13" s="388">
        <v>-1.5755946838229113</v>
      </c>
      <c r="K13" s="319">
        <v>198.816</v>
      </c>
      <c r="L13" s="320">
        <v>199.8</v>
      </c>
      <c r="M13" s="388">
        <v>-0.49249249249249688</v>
      </c>
      <c r="N13" s="319" t="s">
        <v>95</v>
      </c>
      <c r="O13" s="320" t="s">
        <v>95</v>
      </c>
      <c r="P13" s="388" t="s">
        <v>222</v>
      </c>
      <c r="Q13" s="319">
        <v>155.66200000000001</v>
      </c>
      <c r="R13" s="320">
        <v>163.173</v>
      </c>
      <c r="S13" s="396">
        <v>-4.6030899719929135</v>
      </c>
    </row>
    <row r="14" spans="3:19" ht="15" customHeight="1" thickBot="1" x14ac:dyDescent="0.25">
      <c r="C14" s="523"/>
      <c r="D14" s="174" t="s">
        <v>47</v>
      </c>
      <c r="E14" s="321">
        <v>290.60599999999999</v>
      </c>
      <c r="F14" s="322">
        <v>292.38499999999999</v>
      </c>
      <c r="G14" s="389">
        <v>-0.60844434564016503</v>
      </c>
      <c r="H14" s="321" t="s">
        <v>95</v>
      </c>
      <c r="I14" s="322" t="s">
        <v>95</v>
      </c>
      <c r="J14" s="393" t="s">
        <v>222</v>
      </c>
      <c r="K14" s="321" t="s">
        <v>27</v>
      </c>
      <c r="L14" s="322" t="s">
        <v>27</v>
      </c>
      <c r="M14" s="389" t="s">
        <v>27</v>
      </c>
      <c r="N14" s="321" t="s">
        <v>95</v>
      </c>
      <c r="O14" s="322" t="s">
        <v>95</v>
      </c>
      <c r="P14" s="393" t="s">
        <v>222</v>
      </c>
      <c r="Q14" s="321" t="s">
        <v>27</v>
      </c>
      <c r="R14" s="322" t="s">
        <v>27</v>
      </c>
      <c r="S14" s="397" t="s">
        <v>27</v>
      </c>
    </row>
    <row r="15" spans="3:19" ht="15" customHeight="1" thickBot="1" x14ac:dyDescent="0.25">
      <c r="C15" s="524"/>
      <c r="D15" s="175" t="s">
        <v>24</v>
      </c>
      <c r="E15" s="406">
        <v>181.6473180312006</v>
      </c>
      <c r="F15" s="407">
        <v>182.9049617850923</v>
      </c>
      <c r="G15" s="390">
        <v>-0.68759411533591519</v>
      </c>
      <c r="H15" s="406">
        <v>183.15045782502659</v>
      </c>
      <c r="I15" s="407">
        <v>185.37152523132323</v>
      </c>
      <c r="J15" s="390">
        <v>-1.1981707565522768</v>
      </c>
      <c r="K15" s="406">
        <v>188.43823115673277</v>
      </c>
      <c r="L15" s="407">
        <v>188.2385623974169</v>
      </c>
      <c r="M15" s="390">
        <v>0.10607218668315203</v>
      </c>
      <c r="N15" s="406">
        <v>177.9750594954983</v>
      </c>
      <c r="O15" s="407">
        <v>176.41075302865411</v>
      </c>
      <c r="P15" s="390">
        <v>0.88674099508554272</v>
      </c>
      <c r="Q15" s="406">
        <v>165.40409092069009</v>
      </c>
      <c r="R15" s="407">
        <v>166.97252905033298</v>
      </c>
      <c r="S15" s="398">
        <v>-0.93933902694262239</v>
      </c>
    </row>
    <row r="16" spans="3:19" ht="15.75" customHeight="1" x14ac:dyDescent="0.2">
      <c r="C16" s="488" t="s">
        <v>25</v>
      </c>
      <c r="D16" s="171" t="s">
        <v>43</v>
      </c>
      <c r="E16" s="404">
        <v>172.68700000000001</v>
      </c>
      <c r="F16" s="405">
        <v>175.80799999999999</v>
      </c>
      <c r="G16" s="387">
        <v>-1.7752320713505534</v>
      </c>
      <c r="H16" s="404">
        <v>174.61099999999999</v>
      </c>
      <c r="I16" s="405">
        <v>178</v>
      </c>
      <c r="J16" s="387">
        <v>-1.9039325842696686</v>
      </c>
      <c r="K16" s="404">
        <v>167.101</v>
      </c>
      <c r="L16" s="405">
        <v>169.20699999999999</v>
      </c>
      <c r="M16" s="387">
        <v>-1.2446293593054629</v>
      </c>
      <c r="N16" s="404" t="s">
        <v>27</v>
      </c>
      <c r="O16" s="405" t="s">
        <v>27</v>
      </c>
      <c r="P16" s="387" t="s">
        <v>27</v>
      </c>
      <c r="Q16" s="404" t="s">
        <v>27</v>
      </c>
      <c r="R16" s="405" t="s">
        <v>27</v>
      </c>
      <c r="S16" s="395" t="s">
        <v>27</v>
      </c>
    </row>
    <row r="17" spans="3:19" ht="15" customHeight="1" x14ac:dyDescent="0.2">
      <c r="C17" s="526"/>
      <c r="D17" s="176" t="s">
        <v>44</v>
      </c>
      <c r="E17" s="319">
        <v>178.304</v>
      </c>
      <c r="F17" s="320">
        <v>174.798</v>
      </c>
      <c r="G17" s="388">
        <v>2.0057437728120462</v>
      </c>
      <c r="H17" s="319">
        <v>176.709</v>
      </c>
      <c r="I17" s="320">
        <v>170.584</v>
      </c>
      <c r="J17" s="388">
        <v>3.59060638746893</v>
      </c>
      <c r="K17" s="319">
        <v>182.619</v>
      </c>
      <c r="L17" s="320">
        <v>185.43700000000001</v>
      </c>
      <c r="M17" s="388">
        <v>-1.5196535750686282</v>
      </c>
      <c r="N17" s="319" t="s">
        <v>27</v>
      </c>
      <c r="O17" s="320" t="s">
        <v>27</v>
      </c>
      <c r="P17" s="388" t="s">
        <v>27</v>
      </c>
      <c r="Q17" s="319" t="s">
        <v>27</v>
      </c>
      <c r="R17" s="320" t="s">
        <v>27</v>
      </c>
      <c r="S17" s="396" t="s">
        <v>27</v>
      </c>
    </row>
    <row r="18" spans="3:19" ht="15" customHeight="1" x14ac:dyDescent="0.2">
      <c r="C18" s="526"/>
      <c r="D18" s="176" t="s">
        <v>45</v>
      </c>
      <c r="E18" s="319">
        <v>194.40100000000001</v>
      </c>
      <c r="F18" s="320">
        <v>190.334</v>
      </c>
      <c r="G18" s="388">
        <v>2.136770098878817</v>
      </c>
      <c r="H18" s="319">
        <v>202.91800000000001</v>
      </c>
      <c r="I18" s="320">
        <v>197.54599999999999</v>
      </c>
      <c r="J18" s="388">
        <v>2.7193666285320961</v>
      </c>
      <c r="K18" s="319">
        <v>173.755</v>
      </c>
      <c r="L18" s="320">
        <v>172.65199999999999</v>
      </c>
      <c r="M18" s="388">
        <v>0.6388573546787808</v>
      </c>
      <c r="N18" s="319" t="s">
        <v>95</v>
      </c>
      <c r="O18" s="320" t="s">
        <v>95</v>
      </c>
      <c r="P18" s="394" t="s">
        <v>222</v>
      </c>
      <c r="Q18" s="319" t="s">
        <v>95</v>
      </c>
      <c r="R18" s="320" t="s">
        <v>95</v>
      </c>
      <c r="S18" s="399" t="s">
        <v>222</v>
      </c>
    </row>
    <row r="19" spans="3:19" ht="15" customHeight="1" x14ac:dyDescent="0.2">
      <c r="C19" s="526"/>
      <c r="D19" s="176" t="s">
        <v>46</v>
      </c>
      <c r="E19" s="319">
        <v>192.12200000000001</v>
      </c>
      <c r="F19" s="320">
        <v>192.566</v>
      </c>
      <c r="G19" s="388">
        <v>-0.23057029797575293</v>
      </c>
      <c r="H19" s="319">
        <v>192.773</v>
      </c>
      <c r="I19" s="320">
        <v>193.77699999999999</v>
      </c>
      <c r="J19" s="388">
        <v>-0.51812134567053403</v>
      </c>
      <c r="K19" s="319">
        <v>188.18600000000001</v>
      </c>
      <c r="L19" s="320">
        <v>186.84200000000001</v>
      </c>
      <c r="M19" s="388">
        <v>0.71932434891512298</v>
      </c>
      <c r="N19" s="319" t="s">
        <v>27</v>
      </c>
      <c r="O19" s="320" t="s">
        <v>27</v>
      </c>
      <c r="P19" s="388" t="s">
        <v>27</v>
      </c>
      <c r="Q19" s="319" t="s">
        <v>95</v>
      </c>
      <c r="R19" s="320" t="s">
        <v>95</v>
      </c>
      <c r="S19" s="396" t="s">
        <v>222</v>
      </c>
    </row>
    <row r="20" spans="3:19" ht="15" customHeight="1" thickBot="1" x14ac:dyDescent="0.25">
      <c r="C20" s="526"/>
      <c r="D20" s="176" t="s">
        <v>47</v>
      </c>
      <c r="E20" s="321">
        <v>205.60499999999999</v>
      </c>
      <c r="F20" s="322">
        <v>208.929</v>
      </c>
      <c r="G20" s="389">
        <v>-1.5909710954439125</v>
      </c>
      <c r="H20" s="321">
        <v>204.523</v>
      </c>
      <c r="I20" s="322">
        <v>208.904</v>
      </c>
      <c r="J20" s="389">
        <v>-2.0971355263661779</v>
      </c>
      <c r="K20" s="321">
        <v>216.566</v>
      </c>
      <c r="L20" s="322">
        <v>211.297</v>
      </c>
      <c r="M20" s="389">
        <v>2.4936463839997756</v>
      </c>
      <c r="N20" s="321" t="s">
        <v>95</v>
      </c>
      <c r="O20" s="322" t="s">
        <v>95</v>
      </c>
      <c r="P20" s="393" t="s">
        <v>222</v>
      </c>
      <c r="Q20" s="321" t="s">
        <v>27</v>
      </c>
      <c r="R20" s="322" t="s">
        <v>27</v>
      </c>
      <c r="S20" s="400" t="s">
        <v>27</v>
      </c>
    </row>
    <row r="21" spans="3:19" ht="15" customHeight="1" thickBot="1" x14ac:dyDescent="0.25">
      <c r="C21" s="527"/>
      <c r="D21" s="175" t="s">
        <v>24</v>
      </c>
      <c r="E21" s="406">
        <v>190.64824068563485</v>
      </c>
      <c r="F21" s="407">
        <v>190.42094302779967</v>
      </c>
      <c r="G21" s="390">
        <v>0.11936589233359531</v>
      </c>
      <c r="H21" s="406">
        <v>192.38722778723988</v>
      </c>
      <c r="I21" s="407">
        <v>192.34956885077204</v>
      </c>
      <c r="J21" s="390">
        <v>1.9578383613145331E-2</v>
      </c>
      <c r="K21" s="406">
        <v>184.0810924290063</v>
      </c>
      <c r="L21" s="407">
        <v>183.27414747710114</v>
      </c>
      <c r="M21" s="390">
        <v>0.44029393289415691</v>
      </c>
      <c r="N21" s="406" t="s">
        <v>95</v>
      </c>
      <c r="O21" s="407" t="s">
        <v>95</v>
      </c>
      <c r="P21" s="390" t="s">
        <v>222</v>
      </c>
      <c r="Q21" s="406" t="s">
        <v>95</v>
      </c>
      <c r="R21" s="407" t="s">
        <v>95</v>
      </c>
      <c r="S21" s="398" t="s">
        <v>222</v>
      </c>
    </row>
    <row r="22" spans="3:19" ht="15.75" customHeight="1" x14ac:dyDescent="0.2">
      <c r="C22" s="488" t="s">
        <v>48</v>
      </c>
      <c r="D22" s="177" t="s">
        <v>43</v>
      </c>
      <c r="E22" s="404">
        <v>253.876</v>
      </c>
      <c r="F22" s="405">
        <v>252.619</v>
      </c>
      <c r="G22" s="387">
        <v>0.49758727569977118</v>
      </c>
      <c r="H22" s="404" t="s">
        <v>95</v>
      </c>
      <c r="I22" s="405" t="s">
        <v>95</v>
      </c>
      <c r="J22" s="387" t="s">
        <v>222</v>
      </c>
      <c r="K22" s="404">
        <v>294.20499999999998</v>
      </c>
      <c r="L22" s="405">
        <v>296.27300000000002</v>
      </c>
      <c r="M22" s="387">
        <v>-0.69800488063375343</v>
      </c>
      <c r="N22" s="404" t="s">
        <v>27</v>
      </c>
      <c r="O22" s="405" t="s">
        <v>27</v>
      </c>
      <c r="P22" s="387" t="s">
        <v>27</v>
      </c>
      <c r="Q22" s="404" t="s">
        <v>27</v>
      </c>
      <c r="R22" s="405" t="s">
        <v>27</v>
      </c>
      <c r="S22" s="395" t="s">
        <v>27</v>
      </c>
    </row>
    <row r="23" spans="3:19" ht="15" customHeight="1" x14ac:dyDescent="0.2">
      <c r="C23" s="526"/>
      <c r="D23" s="176" t="s">
        <v>44</v>
      </c>
      <c r="E23" s="321">
        <v>470.80200000000002</v>
      </c>
      <c r="F23" s="322">
        <v>482.798</v>
      </c>
      <c r="G23" s="389">
        <v>-2.4846830351409865</v>
      </c>
      <c r="H23" s="321" t="s">
        <v>95</v>
      </c>
      <c r="I23" s="322" t="s">
        <v>95</v>
      </c>
      <c r="J23" s="393" t="s">
        <v>222</v>
      </c>
      <c r="K23" s="321" t="s">
        <v>95</v>
      </c>
      <c r="L23" s="322" t="s">
        <v>95</v>
      </c>
      <c r="M23" s="393" t="s">
        <v>222</v>
      </c>
      <c r="N23" s="321">
        <v>282.79199999999997</v>
      </c>
      <c r="O23" s="322">
        <v>295.55200000000002</v>
      </c>
      <c r="P23" s="389">
        <v>-4.3173451710697437</v>
      </c>
      <c r="Q23" s="319" t="s">
        <v>95</v>
      </c>
      <c r="R23" s="320" t="s">
        <v>95</v>
      </c>
      <c r="S23" s="399" t="s">
        <v>222</v>
      </c>
    </row>
    <row r="24" spans="3:19" ht="15" customHeight="1" x14ac:dyDescent="0.2">
      <c r="C24" s="526"/>
      <c r="D24" s="176" t="s">
        <v>45</v>
      </c>
      <c r="E24" s="321">
        <v>362.07299999999998</v>
      </c>
      <c r="F24" s="322">
        <v>359.80399999999997</v>
      </c>
      <c r="G24" s="389">
        <v>0.63062111594090275</v>
      </c>
      <c r="H24" s="321">
        <v>386.64299999999997</v>
      </c>
      <c r="I24" s="322">
        <v>392.64600000000002</v>
      </c>
      <c r="J24" s="389">
        <v>-1.5288580553475757</v>
      </c>
      <c r="K24" s="321" t="s">
        <v>95</v>
      </c>
      <c r="L24" s="322" t="s">
        <v>95</v>
      </c>
      <c r="M24" s="393" t="s">
        <v>222</v>
      </c>
      <c r="N24" s="321">
        <v>343.14600000000002</v>
      </c>
      <c r="O24" s="322">
        <v>335.71699999999998</v>
      </c>
      <c r="P24" s="389">
        <v>2.2128757256856311</v>
      </c>
      <c r="Q24" s="319" t="s">
        <v>95</v>
      </c>
      <c r="R24" s="320" t="s">
        <v>95</v>
      </c>
      <c r="S24" s="396" t="s">
        <v>222</v>
      </c>
    </row>
    <row r="25" spans="3:19" ht="15" customHeight="1" x14ac:dyDescent="0.2">
      <c r="C25" s="526"/>
      <c r="D25" s="176" t="s">
        <v>46</v>
      </c>
      <c r="E25" s="321">
        <v>510.45299999999997</v>
      </c>
      <c r="F25" s="322">
        <v>502.05700000000002</v>
      </c>
      <c r="G25" s="389">
        <v>1.6723200752105754</v>
      </c>
      <c r="H25" s="321" t="s">
        <v>27</v>
      </c>
      <c r="I25" s="322" t="s">
        <v>27</v>
      </c>
      <c r="J25" s="389" t="s">
        <v>27</v>
      </c>
      <c r="K25" s="321" t="s">
        <v>95</v>
      </c>
      <c r="L25" s="322" t="s">
        <v>95</v>
      </c>
      <c r="M25" s="393" t="s">
        <v>222</v>
      </c>
      <c r="N25" s="321" t="s">
        <v>27</v>
      </c>
      <c r="O25" s="322" t="s">
        <v>27</v>
      </c>
      <c r="P25" s="389" t="s">
        <v>27</v>
      </c>
      <c r="Q25" s="319" t="s">
        <v>95</v>
      </c>
      <c r="R25" s="320" t="s">
        <v>95</v>
      </c>
      <c r="S25" s="399" t="s">
        <v>222</v>
      </c>
    </row>
    <row r="26" spans="3:19" ht="15" customHeight="1" thickBot="1" x14ac:dyDescent="0.25">
      <c r="C26" s="526"/>
      <c r="D26" s="176" t="s">
        <v>47</v>
      </c>
      <c r="E26" s="321">
        <v>399.209</v>
      </c>
      <c r="F26" s="322">
        <v>397.99200000000002</v>
      </c>
      <c r="G26" s="389">
        <v>0.30578504090534092</v>
      </c>
      <c r="H26" s="321" t="s">
        <v>95</v>
      </c>
      <c r="I26" s="322" t="s">
        <v>95</v>
      </c>
      <c r="J26" s="389" t="s">
        <v>222</v>
      </c>
      <c r="K26" s="321" t="s">
        <v>95</v>
      </c>
      <c r="L26" s="322" t="s">
        <v>95</v>
      </c>
      <c r="M26" s="393" t="s">
        <v>222</v>
      </c>
      <c r="N26" s="321">
        <v>392.87</v>
      </c>
      <c r="O26" s="322">
        <v>399.214</v>
      </c>
      <c r="P26" s="389">
        <v>-1.58912262596001</v>
      </c>
      <c r="Q26" s="408" t="s">
        <v>27</v>
      </c>
      <c r="R26" s="409" t="s">
        <v>27</v>
      </c>
      <c r="S26" s="401" t="s">
        <v>27</v>
      </c>
    </row>
    <row r="27" spans="3:19" ht="15" customHeight="1" thickBot="1" x14ac:dyDescent="0.25">
      <c r="C27" s="525"/>
      <c r="D27" s="175" t="s">
        <v>24</v>
      </c>
      <c r="E27" s="406">
        <v>443.80128449510045</v>
      </c>
      <c r="F27" s="407">
        <v>443.11651772423551</v>
      </c>
      <c r="G27" s="390">
        <v>0.15453424629300103</v>
      </c>
      <c r="H27" s="406">
        <v>379.9471446589348</v>
      </c>
      <c r="I27" s="407">
        <v>374.85756644252973</v>
      </c>
      <c r="J27" s="390">
        <v>1.3577365570358222</v>
      </c>
      <c r="K27" s="406">
        <v>425.28427853723929</v>
      </c>
      <c r="L27" s="407">
        <v>422.25738530025757</v>
      </c>
      <c r="M27" s="390">
        <v>0.71683606784742593</v>
      </c>
      <c r="N27" s="406">
        <v>348.0673098947305</v>
      </c>
      <c r="O27" s="407">
        <v>341.09186734365267</v>
      </c>
      <c r="P27" s="390">
        <v>2.0450333821797111</v>
      </c>
      <c r="Q27" s="406">
        <v>509.10321203713585</v>
      </c>
      <c r="R27" s="407">
        <v>501.56776459437793</v>
      </c>
      <c r="S27" s="398">
        <v>1.50237873617175</v>
      </c>
    </row>
    <row r="28" spans="3:19" ht="15.75" customHeight="1" x14ac:dyDescent="0.2">
      <c r="C28" s="488" t="s">
        <v>49</v>
      </c>
      <c r="D28" s="177" t="s">
        <v>43</v>
      </c>
      <c r="E28" s="404">
        <v>337.54</v>
      </c>
      <c r="F28" s="405">
        <v>321.17500000000001</v>
      </c>
      <c r="G28" s="387">
        <v>5.0953530007005554</v>
      </c>
      <c r="H28" s="404">
        <v>337.54</v>
      </c>
      <c r="I28" s="405">
        <v>321.17500000000001</v>
      </c>
      <c r="J28" s="387">
        <v>5.0953530007005554</v>
      </c>
      <c r="K28" s="404" t="s">
        <v>27</v>
      </c>
      <c r="L28" s="405" t="s">
        <v>27</v>
      </c>
      <c r="M28" s="387" t="s">
        <v>27</v>
      </c>
      <c r="N28" s="404" t="s">
        <v>27</v>
      </c>
      <c r="O28" s="405" t="s">
        <v>27</v>
      </c>
      <c r="P28" s="387" t="s">
        <v>27</v>
      </c>
      <c r="Q28" s="404" t="s">
        <v>27</v>
      </c>
      <c r="R28" s="405" t="s">
        <v>27</v>
      </c>
      <c r="S28" s="395" t="s">
        <v>27</v>
      </c>
    </row>
    <row r="29" spans="3:19" ht="15" customHeight="1" x14ac:dyDescent="0.2">
      <c r="C29" s="526"/>
      <c r="D29" s="176" t="s">
        <v>44</v>
      </c>
      <c r="E29" s="321">
        <v>266.47199999999998</v>
      </c>
      <c r="F29" s="322">
        <v>263.97000000000003</v>
      </c>
      <c r="G29" s="389">
        <v>0.94783498124785104</v>
      </c>
      <c r="H29" s="321">
        <v>224.96899999999999</v>
      </c>
      <c r="I29" s="322">
        <v>226.66399999999999</v>
      </c>
      <c r="J29" s="389">
        <v>-0.7478029153284127</v>
      </c>
      <c r="K29" s="321">
        <v>274.99900000000002</v>
      </c>
      <c r="L29" s="322">
        <v>275.524</v>
      </c>
      <c r="M29" s="389">
        <v>-0.19054601414032071</v>
      </c>
      <c r="N29" s="321">
        <v>317.44600000000003</v>
      </c>
      <c r="O29" s="322">
        <v>299.39999999999998</v>
      </c>
      <c r="P29" s="389">
        <v>6.0273881095524544</v>
      </c>
      <c r="Q29" s="321">
        <v>322.76</v>
      </c>
      <c r="R29" s="322">
        <v>298.803</v>
      </c>
      <c r="S29" s="397">
        <v>8.0176571185697583</v>
      </c>
    </row>
    <row r="30" spans="3:19" ht="15" customHeight="1" x14ac:dyDescent="0.2">
      <c r="C30" s="526"/>
      <c r="D30" s="176" t="s">
        <v>45</v>
      </c>
      <c r="E30" s="321">
        <v>281.47300000000001</v>
      </c>
      <c r="F30" s="322">
        <v>278.137</v>
      </c>
      <c r="G30" s="389">
        <v>1.1994089243789978</v>
      </c>
      <c r="H30" s="321">
        <v>339.06400000000002</v>
      </c>
      <c r="I30" s="322">
        <v>330.27499999999998</v>
      </c>
      <c r="J30" s="389">
        <v>2.6611157368859417</v>
      </c>
      <c r="K30" s="321">
        <v>255.119</v>
      </c>
      <c r="L30" s="322">
        <v>273.09199999999998</v>
      </c>
      <c r="M30" s="389">
        <v>-6.5812986099922322</v>
      </c>
      <c r="N30" s="321">
        <v>278.72399999999999</v>
      </c>
      <c r="O30" s="322">
        <v>273.31900000000002</v>
      </c>
      <c r="P30" s="389">
        <v>1.9775427248014126</v>
      </c>
      <c r="Q30" s="321">
        <v>344.65199999999999</v>
      </c>
      <c r="R30" s="322">
        <v>328.66899999999998</v>
      </c>
      <c r="S30" s="397">
        <v>4.8629472204558395</v>
      </c>
    </row>
    <row r="31" spans="3:19" ht="15" customHeight="1" x14ac:dyDescent="0.2">
      <c r="C31" s="526"/>
      <c r="D31" s="176" t="s">
        <v>46</v>
      </c>
      <c r="E31" s="321" t="s">
        <v>27</v>
      </c>
      <c r="F31" s="322" t="s">
        <v>27</v>
      </c>
      <c r="G31" s="389" t="s">
        <v>27</v>
      </c>
      <c r="H31" s="321" t="s">
        <v>27</v>
      </c>
      <c r="I31" s="322" t="s">
        <v>27</v>
      </c>
      <c r="J31" s="389" t="s">
        <v>27</v>
      </c>
      <c r="K31" s="321" t="s">
        <v>27</v>
      </c>
      <c r="L31" s="322" t="s">
        <v>27</v>
      </c>
      <c r="M31" s="389" t="s">
        <v>27</v>
      </c>
      <c r="N31" s="321" t="s">
        <v>27</v>
      </c>
      <c r="O31" s="322" t="s">
        <v>27</v>
      </c>
      <c r="P31" s="389" t="s">
        <v>27</v>
      </c>
      <c r="Q31" s="321" t="s">
        <v>27</v>
      </c>
      <c r="R31" s="322" t="s">
        <v>27</v>
      </c>
      <c r="S31" s="397" t="s">
        <v>27</v>
      </c>
    </row>
    <row r="32" spans="3:19" ht="15" customHeight="1" thickBot="1" x14ac:dyDescent="0.25">
      <c r="C32" s="526"/>
      <c r="D32" s="176" t="s">
        <v>47</v>
      </c>
      <c r="E32" s="321" t="s">
        <v>27</v>
      </c>
      <c r="F32" s="322" t="s">
        <v>27</v>
      </c>
      <c r="G32" s="389" t="s">
        <v>27</v>
      </c>
      <c r="H32" s="321" t="s">
        <v>27</v>
      </c>
      <c r="I32" s="322" t="s">
        <v>27</v>
      </c>
      <c r="J32" s="389" t="s">
        <v>27</v>
      </c>
      <c r="K32" s="321" t="s">
        <v>27</v>
      </c>
      <c r="L32" s="322" t="s">
        <v>27</v>
      </c>
      <c r="M32" s="389" t="s">
        <v>27</v>
      </c>
      <c r="N32" s="321" t="s">
        <v>27</v>
      </c>
      <c r="O32" s="322" t="s">
        <v>27</v>
      </c>
      <c r="P32" s="389" t="s">
        <v>27</v>
      </c>
      <c r="Q32" s="321" t="s">
        <v>27</v>
      </c>
      <c r="R32" s="322" t="s">
        <v>27</v>
      </c>
      <c r="S32" s="397" t="s">
        <v>27</v>
      </c>
    </row>
    <row r="33" spans="3:19" ht="15" customHeight="1" thickBot="1" x14ac:dyDescent="0.25">
      <c r="C33" s="525"/>
      <c r="D33" s="175" t="s">
        <v>24</v>
      </c>
      <c r="E33" s="406">
        <v>275.30899575604582</v>
      </c>
      <c r="F33" s="407">
        <v>273.42247647446646</v>
      </c>
      <c r="G33" s="390">
        <v>0.68996496041740951</v>
      </c>
      <c r="H33" s="406">
        <v>251.14002845586722</v>
      </c>
      <c r="I33" s="407">
        <v>258.49320134472975</v>
      </c>
      <c r="J33" s="390">
        <v>-2.8446291239421218</v>
      </c>
      <c r="K33" s="406">
        <v>271.71162555931352</v>
      </c>
      <c r="L33" s="407">
        <v>275.08888688868888</v>
      </c>
      <c r="M33" s="390">
        <v>-1.2276982060500039</v>
      </c>
      <c r="N33" s="406">
        <v>282.32559504225935</v>
      </c>
      <c r="O33" s="407">
        <v>275.17229331996248</v>
      </c>
      <c r="P33" s="390">
        <v>2.5995719394536638</v>
      </c>
      <c r="Q33" s="406">
        <v>327.40935781347792</v>
      </c>
      <c r="R33" s="407">
        <v>309.09333398223851</v>
      </c>
      <c r="S33" s="398">
        <v>5.9257259272669778</v>
      </c>
    </row>
    <row r="34" spans="3:19" ht="15.75" customHeight="1" x14ac:dyDescent="0.2">
      <c r="C34" s="488" t="s">
        <v>50</v>
      </c>
      <c r="D34" s="178" t="s">
        <v>51</v>
      </c>
      <c r="E34" s="317">
        <v>598.95399999999995</v>
      </c>
      <c r="F34" s="318">
        <v>602.54300000000001</v>
      </c>
      <c r="G34" s="391">
        <v>-0.59564213674377686</v>
      </c>
      <c r="H34" s="317">
        <v>611.375</v>
      </c>
      <c r="I34" s="318">
        <v>616.57500000000005</v>
      </c>
      <c r="J34" s="391">
        <v>-0.84336860884726828</v>
      </c>
      <c r="K34" s="317">
        <v>537.30999999999995</v>
      </c>
      <c r="L34" s="318">
        <v>529.28499999999997</v>
      </c>
      <c r="M34" s="391">
        <v>1.5161963781327599</v>
      </c>
      <c r="N34" s="317">
        <v>684.93299999999999</v>
      </c>
      <c r="O34" s="318">
        <v>676.17499999999995</v>
      </c>
      <c r="P34" s="391">
        <v>1.295226827374576</v>
      </c>
      <c r="Q34" s="317">
        <v>578.55700000000002</v>
      </c>
      <c r="R34" s="318">
        <v>593.61099999999999</v>
      </c>
      <c r="S34" s="402">
        <v>-2.5360042182506684</v>
      </c>
    </row>
    <row r="35" spans="3:19" ht="15.75" customHeight="1" thickBot="1" x14ac:dyDescent="0.25">
      <c r="C35" s="489"/>
      <c r="D35" s="171" t="s">
        <v>52</v>
      </c>
      <c r="E35" s="325">
        <v>938.02499999999998</v>
      </c>
      <c r="F35" s="326">
        <v>953.29899999999998</v>
      </c>
      <c r="G35" s="392">
        <v>-1.6022255346958301</v>
      </c>
      <c r="H35" s="325">
        <v>961.66700000000003</v>
      </c>
      <c r="I35" s="326">
        <v>952.80899999999997</v>
      </c>
      <c r="J35" s="392">
        <v>0.92967215884821219</v>
      </c>
      <c r="K35" s="325">
        <v>921.45899999999995</v>
      </c>
      <c r="L35" s="326">
        <v>922.73199999999997</v>
      </c>
      <c r="M35" s="392">
        <v>-0.13795988434345233</v>
      </c>
      <c r="N35" s="325">
        <v>633.52700000000004</v>
      </c>
      <c r="O35" s="326">
        <v>630.18499999999995</v>
      </c>
      <c r="P35" s="392">
        <v>0.53032046145181144</v>
      </c>
      <c r="Q35" s="325">
        <v>1012.177</v>
      </c>
      <c r="R35" s="326">
        <v>1062.663</v>
      </c>
      <c r="S35" s="403">
        <v>-4.7508946862740107</v>
      </c>
    </row>
    <row r="36" spans="3:19" ht="15" customHeight="1" thickBot="1" x14ac:dyDescent="0.25">
      <c r="C36" s="525"/>
      <c r="D36" s="175" t="s">
        <v>24</v>
      </c>
      <c r="E36" s="406">
        <v>674.92333642861615</v>
      </c>
      <c r="F36" s="407">
        <v>678.15799071535491</v>
      </c>
      <c r="G36" s="390">
        <v>-0.476976505626172</v>
      </c>
      <c r="H36" s="406">
        <v>665.51329210142615</v>
      </c>
      <c r="I36" s="407">
        <v>672.20238128062613</v>
      </c>
      <c r="J36" s="390">
        <v>-0.99510048840595677</v>
      </c>
      <c r="K36" s="406">
        <v>694.43169210497308</v>
      </c>
      <c r="L36" s="407">
        <v>659.66518063997955</v>
      </c>
      <c r="M36" s="390">
        <v>5.2703268999683317</v>
      </c>
      <c r="N36" s="406">
        <v>671.94803376945788</v>
      </c>
      <c r="O36" s="407">
        <v>665.03883690674036</v>
      </c>
      <c r="P36" s="390">
        <v>1.0389162977088526</v>
      </c>
      <c r="Q36" s="406">
        <v>683.29963901572216</v>
      </c>
      <c r="R36" s="407">
        <v>705.22018083378862</v>
      </c>
      <c r="S36" s="398">
        <v>-3.108325940438855</v>
      </c>
    </row>
    <row r="37" spans="3:19" ht="15" customHeight="1" x14ac:dyDescent="0.2">
      <c r="J37" s="146"/>
    </row>
    <row r="38" spans="3:19" ht="18.75" x14ac:dyDescent="0.25">
      <c r="D38" s="101"/>
    </row>
    <row r="39" spans="3:19" ht="21" x14ac:dyDescent="0.25">
      <c r="D39" s="46"/>
    </row>
    <row r="43" spans="3:19" ht="18" x14ac:dyDescent="0.25">
      <c r="G43" s="147"/>
      <c r="K43" s="146"/>
    </row>
  </sheetData>
  <mergeCells count="5">
    <mergeCell ref="C10:C15"/>
    <mergeCell ref="C34:C36"/>
    <mergeCell ref="C16:C21"/>
    <mergeCell ref="C22:C27"/>
    <mergeCell ref="C28:C33"/>
  </mergeCells>
  <phoneticPr fontId="18" type="noConversion"/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20"/>
  <sheetViews>
    <sheetView zoomScale="80" workbookViewId="0">
      <selection activeCell="J43" sqref="J43"/>
    </sheetView>
  </sheetViews>
  <sheetFormatPr defaultRowHeight="12.75" x14ac:dyDescent="0.2"/>
  <cols>
    <col min="1" max="1" width="11.5703125" customWidth="1"/>
    <col min="2" max="2" width="7" customWidth="1"/>
    <col min="3" max="3" width="21.7109375" customWidth="1"/>
    <col min="4" max="4" width="14.5703125" customWidth="1"/>
    <col min="5" max="5" width="11.7109375" customWidth="1"/>
    <col min="6" max="6" width="12.85546875" customWidth="1"/>
    <col min="7" max="7" width="12.140625" customWidth="1"/>
    <col min="8" max="8" width="12.5703125" customWidth="1"/>
    <col min="9" max="9" width="16.140625" customWidth="1"/>
    <col min="10" max="10" width="15.85546875" customWidth="1"/>
    <col min="11" max="11" width="16" customWidth="1"/>
    <col min="12" max="12" width="15.85546875" customWidth="1"/>
    <col min="13" max="13" width="10" customWidth="1"/>
    <col min="14" max="14" width="11.28515625" customWidth="1"/>
  </cols>
  <sheetData>
    <row r="2" spans="2:15" ht="15.75" x14ac:dyDescent="0.25">
      <c r="B2" s="45" t="s">
        <v>193</v>
      </c>
      <c r="C2" s="222"/>
      <c r="D2" s="222"/>
      <c r="E2" s="222"/>
      <c r="F2" s="222"/>
      <c r="G2" s="222"/>
      <c r="H2" s="222"/>
    </row>
    <row r="3" spans="2:15" ht="20.25" customHeight="1" thickBot="1" x14ac:dyDescent="0.25"/>
    <row r="4" spans="2:15" ht="15" x14ac:dyDescent="0.25">
      <c r="F4" s="528" t="s">
        <v>0</v>
      </c>
      <c r="G4" s="529"/>
      <c r="H4" s="239" t="s">
        <v>1</v>
      </c>
      <c r="I4" s="240"/>
      <c r="J4" s="241"/>
    </row>
    <row r="5" spans="2:15" ht="18.75" customHeight="1" x14ac:dyDescent="0.3">
      <c r="B5" s="221"/>
      <c r="F5" s="530"/>
      <c r="G5" s="531"/>
      <c r="H5" s="242" t="s">
        <v>26</v>
      </c>
      <c r="I5" s="242"/>
      <c r="J5" s="534" t="s">
        <v>195</v>
      </c>
    </row>
    <row r="6" spans="2:15" ht="24.75" customHeight="1" x14ac:dyDescent="0.2">
      <c r="F6" s="532"/>
      <c r="G6" s="533"/>
      <c r="H6" s="250" t="s">
        <v>270</v>
      </c>
      <c r="I6" s="250" t="s">
        <v>260</v>
      </c>
      <c r="J6" s="535"/>
    </row>
    <row r="7" spans="2:15" ht="48" customHeight="1" thickBot="1" x14ac:dyDescent="0.25">
      <c r="F7" s="536" t="s">
        <v>197</v>
      </c>
      <c r="G7" s="537"/>
      <c r="H7" s="431">
        <v>132.31</v>
      </c>
      <c r="I7" s="431">
        <v>135.25</v>
      </c>
      <c r="J7" s="344">
        <v>-2.1737523105360426</v>
      </c>
    </row>
    <row r="8" spans="2:15" ht="15.75" customHeight="1" thickBot="1" x14ac:dyDescent="0.25"/>
    <row r="9" spans="2:15" ht="15" customHeight="1" thickBot="1" x14ac:dyDescent="0.25">
      <c r="B9" s="540" t="s">
        <v>0</v>
      </c>
      <c r="C9" s="480"/>
      <c r="D9" s="5" t="s">
        <v>9</v>
      </c>
      <c r="E9" s="5"/>
      <c r="F9" s="5"/>
      <c r="G9" s="6"/>
      <c r="H9" s="6"/>
      <c r="I9" s="6"/>
      <c r="J9" s="6"/>
      <c r="K9" s="6"/>
      <c r="L9" s="6"/>
      <c r="M9" s="6"/>
      <c r="N9" s="6"/>
      <c r="O9" s="7"/>
    </row>
    <row r="10" spans="2:15" ht="15" customHeight="1" thickBot="1" x14ac:dyDescent="0.25">
      <c r="B10" s="530"/>
      <c r="C10" s="541"/>
      <c r="D10" s="8" t="s">
        <v>10</v>
      </c>
      <c r="E10" s="5"/>
      <c r="F10" s="5"/>
      <c r="G10" s="8" t="s">
        <v>11</v>
      </c>
      <c r="H10" s="5"/>
      <c r="I10" s="5"/>
      <c r="J10" s="8" t="s">
        <v>12</v>
      </c>
      <c r="K10" s="6"/>
      <c r="L10" s="6"/>
      <c r="M10" s="8" t="s">
        <v>13</v>
      </c>
      <c r="N10" s="6"/>
      <c r="O10" s="7"/>
    </row>
    <row r="11" spans="2:15" ht="31.5" customHeight="1" thickBot="1" x14ac:dyDescent="0.3">
      <c r="B11" s="530"/>
      <c r="C11" s="541"/>
      <c r="D11" s="24" t="s">
        <v>26</v>
      </c>
      <c r="E11" s="9"/>
      <c r="F11" s="10" t="s">
        <v>146</v>
      </c>
      <c r="G11" s="24" t="s">
        <v>26</v>
      </c>
      <c r="H11" s="9"/>
      <c r="I11" s="10" t="s">
        <v>146</v>
      </c>
      <c r="J11" s="24" t="s">
        <v>26</v>
      </c>
      <c r="K11" s="9"/>
      <c r="L11" s="10" t="s">
        <v>146</v>
      </c>
      <c r="M11" s="24" t="s">
        <v>26</v>
      </c>
      <c r="N11" s="9"/>
      <c r="O11" s="11" t="s">
        <v>146</v>
      </c>
    </row>
    <row r="12" spans="2:15" ht="19.5" customHeight="1" thickBot="1" x14ac:dyDescent="0.25">
      <c r="B12" s="481"/>
      <c r="C12" s="483"/>
      <c r="D12" s="205" t="s">
        <v>270</v>
      </c>
      <c r="E12" s="205" t="s">
        <v>260</v>
      </c>
      <c r="F12" s="206" t="s">
        <v>14</v>
      </c>
      <c r="G12" s="205" t="s">
        <v>270</v>
      </c>
      <c r="H12" s="205" t="s">
        <v>260</v>
      </c>
      <c r="I12" s="206" t="s">
        <v>14</v>
      </c>
      <c r="J12" s="205" t="s">
        <v>270</v>
      </c>
      <c r="K12" s="205" t="s">
        <v>260</v>
      </c>
      <c r="L12" s="206" t="s">
        <v>14</v>
      </c>
      <c r="M12" s="205" t="s">
        <v>270</v>
      </c>
      <c r="N12" s="205" t="s">
        <v>260</v>
      </c>
      <c r="O12" s="207" t="s">
        <v>14</v>
      </c>
    </row>
    <row r="13" spans="2:15" ht="36" customHeight="1" thickBot="1" x14ac:dyDescent="0.25">
      <c r="B13" s="542" t="s">
        <v>200</v>
      </c>
      <c r="C13" s="543"/>
      <c r="D13" s="432">
        <v>135.22</v>
      </c>
      <c r="E13" s="432">
        <v>137.88</v>
      </c>
      <c r="F13" s="410">
        <v>-1.9292138091093682</v>
      </c>
      <c r="G13" s="433">
        <v>124.94</v>
      </c>
      <c r="H13" s="433">
        <v>128.72999999999999</v>
      </c>
      <c r="I13" s="410">
        <v>-2.944146663559382</v>
      </c>
      <c r="J13" s="433">
        <v>132.66</v>
      </c>
      <c r="K13" s="433">
        <v>136.38999999999999</v>
      </c>
      <c r="L13" s="410">
        <v>-2.7348046044431338</v>
      </c>
      <c r="M13" s="433">
        <v>129.53</v>
      </c>
      <c r="N13" s="433">
        <v>131.68</v>
      </c>
      <c r="O13" s="411">
        <v>-1.6327460510328111</v>
      </c>
    </row>
    <row r="16" spans="2:15" ht="23.25" thickBot="1" x14ac:dyDescent="0.4">
      <c r="B16" s="46"/>
      <c r="I16" s="74"/>
      <c r="J16" s="75"/>
      <c r="K16" s="74"/>
      <c r="L16" s="74"/>
      <c r="M16" s="74"/>
      <c r="N16" s="74"/>
    </row>
    <row r="17" spans="9:14" ht="16.5" thickBot="1" x14ac:dyDescent="0.3">
      <c r="I17" s="76"/>
      <c r="J17" s="77" t="s">
        <v>1</v>
      </c>
      <c r="K17" s="78"/>
      <c r="L17" s="78"/>
      <c r="M17" s="78"/>
      <c r="N17" s="79"/>
    </row>
    <row r="18" spans="9:14" ht="32.25" customHeight="1" thickBot="1" x14ac:dyDescent="0.3">
      <c r="I18" s="80" t="s">
        <v>0</v>
      </c>
      <c r="J18" s="538" t="s">
        <v>271</v>
      </c>
      <c r="K18" s="538" t="s">
        <v>272</v>
      </c>
      <c r="L18" s="538" t="s">
        <v>273</v>
      </c>
      <c r="M18" s="81" t="s">
        <v>274</v>
      </c>
      <c r="N18" s="82"/>
    </row>
    <row r="19" spans="9:14" ht="19.5" customHeight="1" thickBot="1" x14ac:dyDescent="0.25">
      <c r="I19" s="83"/>
      <c r="J19" s="539"/>
      <c r="K19" s="539"/>
      <c r="L19" s="539"/>
      <c r="M19" s="84" t="s">
        <v>246</v>
      </c>
      <c r="N19" s="85" t="s">
        <v>216</v>
      </c>
    </row>
    <row r="20" spans="9:14" ht="52.5" customHeight="1" thickBot="1" x14ac:dyDescent="0.3">
      <c r="I20" s="86" t="s">
        <v>143</v>
      </c>
      <c r="J20" s="412">
        <v>132.31</v>
      </c>
      <c r="K20" s="413">
        <v>130.77000000000001</v>
      </c>
      <c r="L20" s="414">
        <v>131.53</v>
      </c>
      <c r="M20" s="415">
        <v>1.1776401315286318</v>
      </c>
      <c r="N20" s="416">
        <v>0.59302060366456411</v>
      </c>
    </row>
  </sheetData>
  <mergeCells count="8">
    <mergeCell ref="B9:C12"/>
    <mergeCell ref="B13:C13"/>
    <mergeCell ref="F4:G6"/>
    <mergeCell ref="J5:J6"/>
    <mergeCell ref="F7:G7"/>
    <mergeCell ref="L18:L19"/>
    <mergeCell ref="J18:J19"/>
    <mergeCell ref="K18:K19"/>
  </mergeCells>
  <phoneticPr fontId="18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workbookViewId="0">
      <selection activeCell="K12" sqref="K12"/>
    </sheetView>
  </sheetViews>
  <sheetFormatPr defaultRowHeight="12.75" x14ac:dyDescent="0.2"/>
  <cols>
    <col min="2" max="2" width="20.140625" customWidth="1"/>
    <col min="3" max="3" width="12.28515625" customWidth="1"/>
    <col min="4" max="5" width="10.42578125" customWidth="1"/>
    <col min="6" max="7" width="12.7109375" customWidth="1"/>
    <col min="8" max="8" width="10.28515625" customWidth="1"/>
  </cols>
  <sheetData>
    <row r="2" spans="1:8" x14ac:dyDescent="0.2">
      <c r="A2" s="51" t="s">
        <v>152</v>
      </c>
    </row>
    <row r="4" spans="1:8" ht="13.5" thickBot="1" x14ac:dyDescent="0.25"/>
    <row r="5" spans="1:8" ht="12.75" customHeight="1" x14ac:dyDescent="0.2">
      <c r="B5" s="544" t="s">
        <v>86</v>
      </c>
      <c r="C5" s="547" t="s">
        <v>1</v>
      </c>
      <c r="D5" s="548"/>
      <c r="E5" s="548"/>
      <c r="F5" s="548"/>
      <c r="G5" s="548"/>
      <c r="H5" s="549"/>
    </row>
    <row r="6" spans="1:8" ht="13.5" customHeight="1" thickBot="1" x14ac:dyDescent="0.25">
      <c r="B6" s="545"/>
      <c r="C6" s="550"/>
      <c r="D6" s="551"/>
      <c r="E6" s="551"/>
      <c r="F6" s="551"/>
      <c r="G6" s="551"/>
      <c r="H6" s="552"/>
    </row>
    <row r="7" spans="1:8" ht="23.25" customHeight="1" thickBot="1" x14ac:dyDescent="0.25">
      <c r="B7" s="545"/>
      <c r="C7" s="553" t="s">
        <v>87</v>
      </c>
      <c r="D7" s="554"/>
      <c r="E7" s="252" t="s">
        <v>215</v>
      </c>
      <c r="F7" s="24" t="s">
        <v>88</v>
      </c>
      <c r="G7" s="272"/>
      <c r="H7" s="264" t="s">
        <v>215</v>
      </c>
    </row>
    <row r="8" spans="1:8" ht="15.75" thickBot="1" x14ac:dyDescent="0.25">
      <c r="B8" s="546"/>
      <c r="C8" s="94">
        <v>43681</v>
      </c>
      <c r="D8" s="466">
        <v>43674</v>
      </c>
      <c r="E8" s="52" t="s">
        <v>14</v>
      </c>
      <c r="F8" s="265">
        <v>43681</v>
      </c>
      <c r="G8" s="438">
        <v>43674</v>
      </c>
      <c r="H8" s="207" t="s">
        <v>14</v>
      </c>
    </row>
    <row r="9" spans="1:8" ht="27.75" customHeight="1" thickBot="1" x14ac:dyDescent="0.25">
      <c r="B9" s="216" t="s">
        <v>89</v>
      </c>
      <c r="C9" s="417">
        <v>1506.55</v>
      </c>
      <c r="D9" s="419">
        <v>1501.15</v>
      </c>
      <c r="E9" s="418">
        <v>0.35972421143788846</v>
      </c>
      <c r="F9" s="417">
        <v>350.97262667443209</v>
      </c>
      <c r="G9" s="419">
        <v>352.93771894764063</v>
      </c>
      <c r="H9" s="418">
        <v>-0.55678159848368824</v>
      </c>
    </row>
    <row r="10" spans="1:8" ht="33.75" customHeight="1" thickBot="1" x14ac:dyDescent="0.25">
      <c r="B10" s="216" t="s">
        <v>158</v>
      </c>
      <c r="C10" s="420">
        <v>1652.78</v>
      </c>
      <c r="D10" s="467">
        <v>1694.6</v>
      </c>
      <c r="E10" s="418">
        <v>-2.4678390180573553</v>
      </c>
      <c r="F10" s="417">
        <v>385.03902154921371</v>
      </c>
      <c r="G10" s="419">
        <v>398.4200503138739</v>
      </c>
      <c r="H10" s="418">
        <v>-3.3585229343048022</v>
      </c>
    </row>
    <row r="11" spans="1:8" ht="28.5" customHeight="1" thickBot="1" x14ac:dyDescent="0.25">
      <c r="B11" s="155" t="s">
        <v>90</v>
      </c>
      <c r="C11" s="421">
        <v>850.33</v>
      </c>
      <c r="D11" s="468">
        <v>855.08</v>
      </c>
      <c r="E11" s="418">
        <v>-0.55550357861252753</v>
      </c>
      <c r="F11" s="417">
        <v>198.0966802562609</v>
      </c>
      <c r="G11" s="419">
        <v>201.03919309712458</v>
      </c>
      <c r="H11" s="418">
        <v>-1.463651338593525</v>
      </c>
    </row>
    <row r="12" spans="1:8" ht="22.5" customHeight="1" thickBot="1" x14ac:dyDescent="0.25">
      <c r="B12" s="155" t="s">
        <v>91</v>
      </c>
      <c r="C12" s="421">
        <v>1200.83</v>
      </c>
      <c r="D12" s="468">
        <v>1230.56</v>
      </c>
      <c r="E12" s="418">
        <v>-2.4159732154466278</v>
      </c>
      <c r="F12" s="417">
        <v>279.75072801397783</v>
      </c>
      <c r="G12" s="419">
        <v>289.31888180941854</v>
      </c>
      <c r="H12" s="418">
        <v>-3.3071307809572845</v>
      </c>
    </row>
    <row r="13" spans="1:8" ht="23.25" customHeight="1" thickBot="1" x14ac:dyDescent="0.25">
      <c r="B13" s="53" t="s">
        <v>92</v>
      </c>
      <c r="C13" s="417">
        <v>1255.8599999999999</v>
      </c>
      <c r="D13" s="419">
        <v>1284.33</v>
      </c>
      <c r="E13" s="422">
        <v>-2.2167200018686808</v>
      </c>
      <c r="F13" s="417">
        <v>292.57076295864874</v>
      </c>
      <c r="G13" s="419">
        <v>301.96083041403142</v>
      </c>
      <c r="H13" s="422">
        <v>-3.1096971890385761</v>
      </c>
    </row>
    <row r="14" spans="1:8" ht="34.5" customHeight="1" thickBot="1" x14ac:dyDescent="0.25">
      <c r="B14" s="472" t="s">
        <v>93</v>
      </c>
      <c r="C14" s="420">
        <v>1322.25</v>
      </c>
      <c r="D14" s="467">
        <v>1306.83</v>
      </c>
      <c r="E14" s="423">
        <v>1.1799545464980199</v>
      </c>
      <c r="F14" s="417">
        <v>308.03727431566682</v>
      </c>
      <c r="G14" s="419">
        <v>307.25084052382851</v>
      </c>
      <c r="H14" s="423">
        <v>0.25595822309144006</v>
      </c>
    </row>
    <row r="15" spans="1:8" ht="30.75" customHeight="1" thickBot="1" x14ac:dyDescent="0.25">
      <c r="B15" s="555" t="s">
        <v>94</v>
      </c>
      <c r="C15" s="556"/>
      <c r="D15" s="556"/>
      <c r="E15" s="557"/>
      <c r="F15" s="237" t="s">
        <v>283</v>
      </c>
      <c r="G15" s="237" t="s">
        <v>277</v>
      </c>
      <c r="H15" s="253" t="s">
        <v>256</v>
      </c>
    </row>
    <row r="16" spans="1:8" ht="15.75" thickBot="1" x14ac:dyDescent="0.25">
      <c r="B16" s="558"/>
      <c r="C16" s="559"/>
      <c r="D16" s="559"/>
      <c r="E16" s="560"/>
      <c r="F16" s="238">
        <v>4.2925000000000004</v>
      </c>
      <c r="G16" s="238">
        <v>4.2533000000000003</v>
      </c>
      <c r="H16" s="156">
        <v>0.92163731690687523</v>
      </c>
    </row>
    <row r="19" spans="2:4" ht="14.25" x14ac:dyDescent="0.2">
      <c r="B19" s="465"/>
      <c r="C19" s="51"/>
      <c r="D19" s="51"/>
    </row>
  </sheetData>
  <mergeCells count="4">
    <mergeCell ref="B5:B8"/>
    <mergeCell ref="C5:H6"/>
    <mergeCell ref="C7:D7"/>
    <mergeCell ref="B15:E16"/>
  </mergeCells>
  <phoneticPr fontId="18" type="noConversion"/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7"/>
  <sheetViews>
    <sheetView workbookViewId="0">
      <selection activeCell="P11" sqref="P11"/>
    </sheetView>
  </sheetViews>
  <sheetFormatPr defaultRowHeight="12.75" x14ac:dyDescent="0.2"/>
  <cols>
    <col min="1" max="1" width="9.140625" style="208"/>
    <col min="2" max="2" width="23.28515625" style="208" customWidth="1"/>
    <col min="3" max="16384" width="9.140625" style="208"/>
  </cols>
  <sheetData>
    <row r="2" spans="2:13" ht="15.75" x14ac:dyDescent="0.25">
      <c r="B2" s="98" t="s">
        <v>187</v>
      </c>
      <c r="G2" s="209"/>
    </row>
    <row r="5" spans="2:13" ht="13.5" thickBot="1" x14ac:dyDescent="0.25"/>
    <row r="6" spans="2:13" ht="16.5" customHeight="1" thickBot="1" x14ac:dyDescent="0.25">
      <c r="B6" s="561" t="s">
        <v>86</v>
      </c>
      <c r="C6" s="563" t="s">
        <v>174</v>
      </c>
      <c r="D6" s="564"/>
      <c r="E6" s="564"/>
      <c r="F6" s="564"/>
      <c r="G6" s="564"/>
      <c r="H6" s="564"/>
      <c r="I6" s="563" t="s">
        <v>175</v>
      </c>
      <c r="J6" s="564"/>
      <c r="K6" s="564"/>
      <c r="L6" s="564"/>
      <c r="M6" s="565"/>
    </row>
    <row r="7" spans="2:13" ht="16.5" customHeight="1" thickBot="1" x14ac:dyDescent="0.25">
      <c r="B7" s="562"/>
      <c r="C7" s="210" t="s">
        <v>237</v>
      </c>
      <c r="D7" s="211" t="s">
        <v>257</v>
      </c>
      <c r="E7" s="211" t="s">
        <v>176</v>
      </c>
      <c r="F7" s="212" t="s">
        <v>177</v>
      </c>
      <c r="G7" s="211" t="s">
        <v>178</v>
      </c>
      <c r="H7" s="213" t="s">
        <v>179</v>
      </c>
      <c r="I7" s="214" t="s">
        <v>258</v>
      </c>
      <c r="J7" s="211" t="s">
        <v>180</v>
      </c>
      <c r="K7" s="212" t="s">
        <v>177</v>
      </c>
      <c r="L7" s="211" t="s">
        <v>181</v>
      </c>
      <c r="M7" s="211" t="s">
        <v>182</v>
      </c>
    </row>
    <row r="8" spans="2:13" ht="30" customHeight="1" thickBot="1" x14ac:dyDescent="0.25">
      <c r="B8" s="473" t="s">
        <v>275</v>
      </c>
      <c r="C8" s="217">
        <v>132.31</v>
      </c>
      <c r="D8" s="218"/>
      <c r="E8" s="218">
        <v>135.25</v>
      </c>
      <c r="F8" s="219">
        <v>139.47</v>
      </c>
      <c r="G8" s="218">
        <v>130.77000000000001</v>
      </c>
      <c r="H8" s="220">
        <v>131.53</v>
      </c>
      <c r="I8" s="434"/>
      <c r="J8" s="435">
        <v>97.826247689463955</v>
      </c>
      <c r="K8" s="436">
        <v>94.866279486627946</v>
      </c>
      <c r="L8" s="435">
        <v>101.17764013152863</v>
      </c>
      <c r="M8" s="435">
        <v>100.59302060366456</v>
      </c>
    </row>
    <row r="9" spans="2:13" ht="30" customHeight="1" thickBot="1" x14ac:dyDescent="0.25">
      <c r="B9" s="473" t="s">
        <v>183</v>
      </c>
      <c r="C9" s="424">
        <v>850.33</v>
      </c>
      <c r="D9" s="469">
        <v>855.08</v>
      </c>
      <c r="E9" s="426">
        <v>827</v>
      </c>
      <c r="F9" s="427">
        <v>635.96</v>
      </c>
      <c r="G9" s="425">
        <v>586.67999999999995</v>
      </c>
      <c r="H9" s="428">
        <v>743.52</v>
      </c>
      <c r="I9" s="437">
        <v>99.44449642138747</v>
      </c>
      <c r="J9" s="435">
        <v>102.82103990326482</v>
      </c>
      <c r="K9" s="436">
        <v>133.70809484873263</v>
      </c>
      <c r="L9" s="435">
        <v>144.93931956091907</v>
      </c>
      <c r="M9" s="435">
        <v>114.3654508284915</v>
      </c>
    </row>
    <row r="10" spans="2:13" ht="30" customHeight="1" thickBot="1" x14ac:dyDescent="0.25">
      <c r="B10" s="473" t="s">
        <v>184</v>
      </c>
      <c r="C10" s="424">
        <v>1200.83</v>
      </c>
      <c r="D10" s="469">
        <v>1230.56</v>
      </c>
      <c r="E10" s="426">
        <v>1203</v>
      </c>
      <c r="F10" s="427">
        <v>1145.1500000000001</v>
      </c>
      <c r="G10" s="425">
        <v>1135.83</v>
      </c>
      <c r="H10" s="428">
        <v>1320.36</v>
      </c>
      <c r="I10" s="437">
        <v>97.584026784553373</v>
      </c>
      <c r="J10" s="435">
        <v>99.819617622610139</v>
      </c>
      <c r="K10" s="436">
        <v>104.86224512072653</v>
      </c>
      <c r="L10" s="435">
        <v>105.72268737399084</v>
      </c>
      <c r="M10" s="435">
        <v>90.94716592444486</v>
      </c>
    </row>
    <row r="11" spans="2:13" ht="30" customHeight="1" thickBot="1" x14ac:dyDescent="0.25">
      <c r="B11" s="473" t="s">
        <v>185</v>
      </c>
      <c r="C11" s="424">
        <v>1506.55</v>
      </c>
      <c r="D11" s="469">
        <v>1501.15</v>
      </c>
      <c r="E11" s="426">
        <v>1530</v>
      </c>
      <c r="F11" s="427">
        <v>1795.12</v>
      </c>
      <c r="G11" s="425">
        <v>2117.44</v>
      </c>
      <c r="H11" s="428">
        <v>2320.1999999999998</v>
      </c>
      <c r="I11" s="437">
        <v>100.35972421143789</v>
      </c>
      <c r="J11" s="435">
        <v>98.467320261437905</v>
      </c>
      <c r="K11" s="436">
        <v>83.924751548642988</v>
      </c>
      <c r="L11" s="435">
        <v>71.149595738249957</v>
      </c>
      <c r="M11" s="435">
        <v>64.931902422204985</v>
      </c>
    </row>
    <row r="12" spans="2:13" ht="30" customHeight="1" thickBot="1" x14ac:dyDescent="0.25">
      <c r="B12" s="473" t="s">
        <v>186</v>
      </c>
      <c r="C12" s="424">
        <v>1652.78</v>
      </c>
      <c r="D12" s="469">
        <v>1694.6</v>
      </c>
      <c r="E12" s="426">
        <v>1709</v>
      </c>
      <c r="F12" s="427">
        <v>2048.9</v>
      </c>
      <c r="G12" s="425">
        <v>2351.39</v>
      </c>
      <c r="H12" s="428">
        <v>2409.39</v>
      </c>
      <c r="I12" s="437">
        <v>97.532160981942653</v>
      </c>
      <c r="J12" s="435">
        <v>96.710356933879467</v>
      </c>
      <c r="K12" s="436">
        <v>80.666699204451163</v>
      </c>
      <c r="L12" s="435">
        <v>70.289488345191572</v>
      </c>
      <c r="M12" s="435">
        <v>68.597445826537012</v>
      </c>
    </row>
    <row r="13" spans="2:13" ht="30" customHeight="1" thickBot="1" x14ac:dyDescent="0.25">
      <c r="B13" s="473" t="s">
        <v>92</v>
      </c>
      <c r="C13" s="429">
        <v>1255.8599999999999</v>
      </c>
      <c r="D13" s="470">
        <v>1284.33</v>
      </c>
      <c r="E13" s="426">
        <v>1260</v>
      </c>
      <c r="F13" s="427">
        <v>1311.33</v>
      </c>
      <c r="G13" s="425">
        <v>1265.6099999999999</v>
      </c>
      <c r="H13" s="428">
        <v>1495.69</v>
      </c>
      <c r="I13" s="437">
        <v>97.78327999813132</v>
      </c>
      <c r="J13" s="435">
        <v>99.671428571428564</v>
      </c>
      <c r="K13" s="436">
        <v>95.769943492484728</v>
      </c>
      <c r="L13" s="435">
        <v>99.229620499205907</v>
      </c>
      <c r="M13" s="435">
        <v>83.965260180919827</v>
      </c>
    </row>
    <row r="14" spans="2:13" ht="30" customHeight="1" thickBot="1" x14ac:dyDescent="0.25">
      <c r="B14" s="473" t="s">
        <v>93</v>
      </c>
      <c r="C14" s="430">
        <v>1322.25</v>
      </c>
      <c r="D14" s="471">
        <v>1306.83</v>
      </c>
      <c r="E14" s="426">
        <v>1297</v>
      </c>
      <c r="F14" s="427">
        <v>1320.36</v>
      </c>
      <c r="G14" s="425">
        <v>1288.77</v>
      </c>
      <c r="H14" s="428">
        <v>1467.78</v>
      </c>
      <c r="I14" s="437">
        <v>101.17995454649802</v>
      </c>
      <c r="J14" s="435">
        <v>101.94680030840401</v>
      </c>
      <c r="K14" s="436">
        <v>100.14314277924203</v>
      </c>
      <c r="L14" s="435">
        <v>102.59782583393468</v>
      </c>
      <c r="M14" s="435">
        <v>90.085026366349183</v>
      </c>
    </row>
    <row r="16" spans="2:13" x14ac:dyDescent="0.2">
      <c r="B16"/>
      <c r="C16"/>
      <c r="D16"/>
    </row>
    <row r="17" spans="2:4" x14ac:dyDescent="0.2">
      <c r="B17" s="254"/>
      <c r="C17" s="254"/>
      <c r="D17" s="254"/>
    </row>
  </sheetData>
  <sheetProtection formatCells="0" formatColumns="0" formatRows="0"/>
  <mergeCells count="3">
    <mergeCell ref="B6:B7"/>
    <mergeCell ref="C6:H6"/>
    <mergeCell ref="I6:M6"/>
  </mergeCells>
  <phoneticPr fontId="81" type="noConversion"/>
  <pageMargins left="0.75" right="0.75" top="1" bottom="1" header="0.5" footer="0.5"/>
  <pageSetup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O10"/>
  <sheetViews>
    <sheetView zoomScale="80" workbookViewId="0">
      <selection activeCell="AB23" sqref="AB23"/>
    </sheetView>
  </sheetViews>
  <sheetFormatPr defaultRowHeight="12.75" x14ac:dyDescent="0.2"/>
  <cols>
    <col min="1" max="1" width="28.5703125" customWidth="1"/>
    <col min="2" max="4" width="13.85546875" customWidth="1"/>
    <col min="5" max="5" width="15" customWidth="1"/>
    <col min="6" max="6" width="16.140625" customWidth="1"/>
  </cols>
  <sheetData>
    <row r="3" spans="1:15" ht="15.75" x14ac:dyDescent="0.25">
      <c r="A3" s="98" t="s">
        <v>173</v>
      </c>
    </row>
    <row r="4" spans="1:15" ht="15.75" x14ac:dyDescent="0.25">
      <c r="A4" s="98" t="s">
        <v>238</v>
      </c>
    </row>
    <row r="6" spans="1:15" s="16" customFormat="1" ht="15" x14ac:dyDescent="0.2"/>
    <row r="7" spans="1:15" s="16" customFormat="1" ht="15" x14ac:dyDescent="0.2">
      <c r="A7" s="1"/>
    </row>
    <row r="8" spans="1:15" x14ac:dyDescent="0.2">
      <c r="A8" s="1"/>
    </row>
    <row r="9" spans="1:15" ht="15" customHeight="1" x14ac:dyDescent="0.25">
      <c r="B9" s="56"/>
      <c r="C9" s="44"/>
      <c r="D9" s="44"/>
    </row>
    <row r="10" spans="1:15" ht="21" customHeight="1" x14ac:dyDescent="0.25">
      <c r="C10" s="45"/>
      <c r="E10" s="56">
        <v>2018</v>
      </c>
      <c r="O10" s="56">
        <v>2019</v>
      </c>
    </row>
  </sheetData>
  <phoneticPr fontId="18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T63" sqref="T63"/>
    </sheetView>
  </sheetViews>
  <sheetFormatPr defaultRowHeight="12.75" x14ac:dyDescent="0.2"/>
  <sheetData/>
  <phoneticPr fontId="18" type="noConversion"/>
  <pageMargins left="0.75" right="0.75" top="1" bottom="1" header="0.5" footer="0.5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12</vt:i4>
      </vt:variant>
    </vt:vector>
  </HeadingPairs>
  <TitlesOfParts>
    <vt:vector size="12" baseType="lpstr">
      <vt:lpstr>INFO</vt:lpstr>
      <vt:lpstr>c. sprzedaży produkty stałe</vt:lpstr>
      <vt:lpstr>c. sprzedaży sery i twarogi</vt:lpstr>
      <vt:lpstr>c.sprzedaży produkty płynne</vt:lpstr>
      <vt:lpstr>mleko do skupu</vt:lpstr>
      <vt:lpstr>Tab. tygodniowa</vt:lpstr>
      <vt:lpstr>Dynamika zmiany cen</vt:lpstr>
      <vt:lpstr>% wskaźnik zmiany cen</vt:lpstr>
      <vt:lpstr>Średnie mies. 2017-2019</vt:lpstr>
      <vt:lpstr>Polska a UE</vt:lpstr>
      <vt:lpstr>Handel zagraniczny-ogółem</vt:lpstr>
      <vt:lpstr>Handel zagr. wg krajów </vt:lpstr>
    </vt:vector>
  </TitlesOfParts>
  <Company>MRiRW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Banasiewicz Dariusz</dc:creator>
  <cp:lastModifiedBy>Buczek Krystyna</cp:lastModifiedBy>
  <cp:lastPrinted>2016-03-15T08:02:46Z</cp:lastPrinted>
  <dcterms:created xsi:type="dcterms:W3CDTF">2002-10-07T11:02:33Z</dcterms:created>
  <dcterms:modified xsi:type="dcterms:W3CDTF">2019-08-08T10:49:40Z</dcterms:modified>
</cp:coreProperties>
</file>