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360" windowHeight="8130"/>
  </bookViews>
  <sheets>
    <sheet name="powiaty - dotacje" sheetId="1" r:id="rId1"/>
    <sheet name="powiaty - dochody" sheetId="2" r:id="rId2"/>
  </sheets>
  <definedNames>
    <definedName name="_xlnm.Print_Area" localSheetId="0">'powiaty - dotacje'!$A$1:$AI$33</definedName>
  </definedNames>
  <calcPr calcId="191029"/>
</workbook>
</file>

<file path=xl/calcChain.xml><?xml version="1.0" encoding="utf-8"?>
<calcChain xmlns="http://schemas.openxmlformats.org/spreadsheetml/2006/main">
  <c r="AG25" i="1" l="1"/>
  <c r="AF25" i="1"/>
  <c r="C25" i="1"/>
  <c r="AH25" i="1" l="1"/>
  <c r="Z25" i="1" l="1"/>
  <c r="O17" i="1" l="1"/>
  <c r="O13" i="1"/>
  <c r="K25" i="1"/>
  <c r="U25" i="1" l="1"/>
  <c r="W25" i="1"/>
  <c r="J16" i="1"/>
  <c r="J13" i="1"/>
  <c r="H26" i="2" l="1"/>
  <c r="AE25" i="1"/>
  <c r="D26" i="2" l="1"/>
  <c r="C26" i="2"/>
  <c r="O21" i="1"/>
  <c r="L25" i="1"/>
  <c r="J24" i="1"/>
  <c r="J23" i="1"/>
  <c r="J22" i="1"/>
  <c r="J21" i="1"/>
  <c r="J20" i="1"/>
  <c r="J19" i="1"/>
  <c r="J18" i="1"/>
  <c r="J17" i="1"/>
  <c r="J15" i="1"/>
  <c r="J14" i="1"/>
  <c r="I25" i="1"/>
  <c r="J25" i="1" l="1"/>
  <c r="Q25" i="1"/>
  <c r="H25" i="1"/>
  <c r="M25" i="1" l="1"/>
  <c r="G25" i="1"/>
  <c r="F25" i="1"/>
  <c r="E25" i="1"/>
  <c r="D25" i="1"/>
  <c r="D26" i="1" s="1"/>
  <c r="S25" i="1" l="1"/>
  <c r="R25" i="1"/>
  <c r="P25" i="1"/>
  <c r="V25" i="1" l="1"/>
  <c r="F26" i="2" l="1"/>
  <c r="E26" i="2" l="1"/>
  <c r="G26" i="2"/>
  <c r="AD25" i="1"/>
  <c r="AC25" i="1"/>
  <c r="AB25" i="1"/>
  <c r="AA25" i="1"/>
  <c r="X25" i="1"/>
  <c r="N25" i="1" l="1"/>
  <c r="Y25" i="1" l="1"/>
  <c r="O24" i="1"/>
  <c r="O23" i="1"/>
  <c r="O22" i="1"/>
  <c r="O20" i="1"/>
  <c r="O19" i="1"/>
  <c r="O18" i="1"/>
  <c r="O16" i="1"/>
  <c r="O15" i="1"/>
  <c r="O14" i="1"/>
  <c r="I15" i="2"/>
  <c r="I16" i="2"/>
  <c r="I17" i="2"/>
  <c r="I18" i="2"/>
  <c r="I19" i="2"/>
  <c r="I20" i="2"/>
  <c r="I21" i="2"/>
  <c r="I22" i="2"/>
  <c r="I23" i="2"/>
  <c r="I24" i="2"/>
  <c r="I25" i="2"/>
  <c r="I14" i="2"/>
  <c r="T13" i="1"/>
  <c r="AI13" i="1" s="1"/>
  <c r="T14" i="1"/>
  <c r="T15" i="1"/>
  <c r="T16" i="1"/>
  <c r="T17" i="1"/>
  <c r="AI17" i="1" s="1"/>
  <c r="T18" i="1"/>
  <c r="T19" i="1"/>
  <c r="T20" i="1"/>
  <c r="T21" i="1"/>
  <c r="AI21" i="1" s="1"/>
  <c r="T22" i="1"/>
  <c r="T23" i="1"/>
  <c r="T24" i="1"/>
  <c r="I26" i="2"/>
  <c r="AI23" i="1" l="1"/>
  <c r="AI14" i="1"/>
  <c r="AI26" i="1" s="1"/>
  <c r="AI18" i="1"/>
  <c r="AI19" i="1"/>
  <c r="AI24" i="1"/>
  <c r="AI15" i="1"/>
  <c r="AI20" i="1"/>
  <c r="AI16" i="1"/>
  <c r="AI22" i="1"/>
  <c r="O25" i="1"/>
  <c r="T25" i="1"/>
  <c r="AI25" i="1" l="1"/>
</calcChain>
</file>

<file path=xl/sharedStrings.xml><?xml version="1.0" encoding="utf-8"?>
<sst xmlns="http://schemas.openxmlformats.org/spreadsheetml/2006/main" count="180" uniqueCount="96">
  <si>
    <t>w złotych</t>
  </si>
  <si>
    <t>Jednostka samorządu terytorialnego 
(powiat)</t>
  </si>
  <si>
    <t>Dział 010</t>
  </si>
  <si>
    <t>Dział 020</t>
  </si>
  <si>
    <t>Dział 700</t>
  </si>
  <si>
    <t>Dział 710</t>
  </si>
  <si>
    <t>Dział 750</t>
  </si>
  <si>
    <t>z tego:</t>
  </si>
  <si>
    <t xml:space="preserve">Dział 752  </t>
  </si>
  <si>
    <t>Dział 755</t>
  </si>
  <si>
    <t>Dział 851</t>
  </si>
  <si>
    <t>Dział 852</t>
  </si>
  <si>
    <t>Dział 853</t>
  </si>
  <si>
    <t>Dział 855</t>
  </si>
  <si>
    <t>Dział 921</t>
  </si>
  <si>
    <t>Lp.</t>
  </si>
  <si>
    <t>Rozdział 01005</t>
  </si>
  <si>
    <t>Rozdział 01095</t>
  </si>
  <si>
    <t>Rozdział 02001</t>
  </si>
  <si>
    <t>Rozdział 70005</t>
  </si>
  <si>
    <t>Rozdział 71012</t>
  </si>
  <si>
    <t>Rozdział 71015</t>
  </si>
  <si>
    <t>Rozdział 75011</t>
  </si>
  <si>
    <t>Rozdział 75045</t>
  </si>
  <si>
    <t>Rozdział 75212</t>
  </si>
  <si>
    <t>Rozdział 75411</t>
  </si>
  <si>
    <t>Rozdział 75515</t>
  </si>
  <si>
    <t>Rozdział 85156</t>
  </si>
  <si>
    <t>Rozdział 85202</t>
  </si>
  <si>
    <t>Rozdział 85203</t>
  </si>
  <si>
    <t>Rozdział 85205</t>
  </si>
  <si>
    <t>Rozdział 85321</t>
  </si>
  <si>
    <t>Rozdział 85508</t>
  </si>
  <si>
    <t>Rozdział 92120</t>
  </si>
  <si>
    <t>RAZEM</t>
  </si>
  <si>
    <t xml:space="preserve">§ 2110 </t>
  </si>
  <si>
    <t>§ 2110</t>
  </si>
  <si>
    <t xml:space="preserve">§ 2120 </t>
  </si>
  <si>
    <t xml:space="preserve">§2110 </t>
  </si>
  <si>
    <t>akcja kurierska</t>
  </si>
  <si>
    <t>szkolenia obronne</t>
  </si>
  <si>
    <t xml:space="preserve">§ 2130 </t>
  </si>
  <si>
    <t xml:space="preserve">§ 2160 </t>
  </si>
  <si>
    <t>§ 2120</t>
  </si>
  <si>
    <t>1.</t>
  </si>
  <si>
    <t>Brzeski</t>
  </si>
  <si>
    <t>2.</t>
  </si>
  <si>
    <t>Głubczycki</t>
  </si>
  <si>
    <t>3.</t>
  </si>
  <si>
    <t>Kędzierzyńsko-Kozielski</t>
  </si>
  <si>
    <t>4.</t>
  </si>
  <si>
    <t>Kluczborski</t>
  </si>
  <si>
    <t>5.</t>
  </si>
  <si>
    <t>Krapkowicki</t>
  </si>
  <si>
    <t>6.</t>
  </si>
  <si>
    <t>Namysłowski</t>
  </si>
  <si>
    <t>7.</t>
  </si>
  <si>
    <t>Nyski</t>
  </si>
  <si>
    <t>8.</t>
  </si>
  <si>
    <t>Oleski</t>
  </si>
  <si>
    <t>9.</t>
  </si>
  <si>
    <t>Opolski</t>
  </si>
  <si>
    <t xml:space="preserve"> </t>
  </si>
  <si>
    <t>10.</t>
  </si>
  <si>
    <t>Opole - miasto</t>
  </si>
  <si>
    <t>11.</t>
  </si>
  <si>
    <t>Prudnicki</t>
  </si>
  <si>
    <t>12.</t>
  </si>
  <si>
    <t>Strzelecki</t>
  </si>
  <si>
    <t>Dział 754</t>
  </si>
  <si>
    <t>R A Z E M</t>
  </si>
  <si>
    <t>§ 2350</t>
  </si>
  <si>
    <t xml:space="preserve">    </t>
  </si>
  <si>
    <t>kombatanci</t>
  </si>
  <si>
    <t>pozostałe zadania</t>
  </si>
  <si>
    <t>Dział 754**</t>
  </si>
  <si>
    <t>§ 6258*</t>
  </si>
  <si>
    <t>§ 6259*</t>
  </si>
  <si>
    <r>
      <t>WOJEWODA OPOLSKI</t>
    </r>
    <r>
      <rPr>
        <sz val="12"/>
        <rFont val="Arial"/>
        <family val="2"/>
        <charset val="238"/>
      </rPr>
      <t xml:space="preserve"> </t>
    </r>
  </si>
  <si>
    <t xml:space="preserve">  </t>
  </si>
  <si>
    <t>* środki zaplanowano na zadania realizowane w ramach Programu Rozwoju Obszarów Wiejskich 2014-2020</t>
  </si>
  <si>
    <t>Rozdział 85231</t>
  </si>
  <si>
    <t xml:space="preserve">   </t>
  </si>
  <si>
    <t>§ 2058*</t>
  </si>
  <si>
    <t>§ 2059*</t>
  </si>
  <si>
    <t>Dział 710**</t>
  </si>
  <si>
    <t>Dział 801</t>
  </si>
  <si>
    <t>Rozdział 80146</t>
  </si>
  <si>
    <t>gospodarowanie mieniem Skarbu Państwa</t>
  </si>
  <si>
    <t>zaspokojenie roszczeń byłych właścicieli</t>
  </si>
  <si>
    <t>Rozdział 85510</t>
  </si>
  <si>
    <t>PODZIAŁ DOTACJI DLA POWIATÓW ZAPISANYCH W PROJEKCIE USTAWY BUDŻETOWEJ NA 2022 R.</t>
  </si>
  <si>
    <t>Załącznik nr 2 do pisma z dnia 22 października 2021 r. nr FB.I.3110.15.2021.ML</t>
  </si>
  <si>
    <t>PODZIAŁ DOCHODÓW DLA POWIATÓW ZAPISANYCH W PROJEKCIE USTAWY BUDŻETOWEJ NA 2022 R.</t>
  </si>
  <si>
    <t xml:space="preserve">Kwota środków </t>
  </si>
  <si>
    <t>Załącznik nr 1 do pisma z dnia 25 października 2021 r. nr FB.I.3110.15.2021.ML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</si>
</sst>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4" fillId="0" borderId="0"/>
    <xf numFmtId="0" fontId="23" fillId="0" borderId="0"/>
    <xf numFmtId="0" fontId="26" fillId="0" borderId="0"/>
    <xf numFmtId="0" fontId="1" fillId="0" borderId="0"/>
    <xf numFmtId="0" fontId="27" fillId="0" borderId="0"/>
    <xf numFmtId="0" fontId="23" fillId="0" borderId="0"/>
    <xf numFmtId="0" fontId="6" fillId="0" borderId="0"/>
    <xf numFmtId="0" fontId="28" fillId="0" borderId="0" applyNumberFormat="0" applyBorder="0" applyProtection="0"/>
  </cellStyleXfs>
  <cellXfs count="221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2" borderId="6" xfId="0" applyFont="1" applyFill="1" applyBorder="1"/>
    <xf numFmtId="0" fontId="10" fillId="2" borderId="6" xfId="0" applyFont="1" applyFill="1" applyBorder="1" applyAlignment="1">
      <alignment wrapText="1"/>
    </xf>
    <xf numFmtId="0" fontId="6" fillId="0" borderId="7" xfId="0" applyFont="1" applyBorder="1" applyAlignment="1">
      <alignment horizontal="center"/>
    </xf>
    <xf numFmtId="0" fontId="10" fillId="2" borderId="8" xfId="0" applyFont="1" applyFill="1" applyBorder="1"/>
    <xf numFmtId="3" fontId="0" fillId="0" borderId="0" xfId="0" applyNumberFormat="1" applyFill="1"/>
    <xf numFmtId="3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/>
    <xf numFmtId="3" fontId="0" fillId="0" borderId="0" xfId="0" applyNumberFormat="1" applyFill="1" applyBorder="1"/>
    <xf numFmtId="3" fontId="0" fillId="0" borderId="0" xfId="0" applyNumberFormat="1" applyFont="1" applyFill="1" applyBorder="1"/>
    <xf numFmtId="0" fontId="0" fillId="0" borderId="0" xfId="0" applyFill="1" applyBorder="1"/>
    <xf numFmtId="0" fontId="1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14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14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0" fontId="0" fillId="0" borderId="2" xfId="0" applyFill="1" applyBorder="1"/>
    <xf numFmtId="0" fontId="3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ont="1" applyBorder="1" applyAlignment="1">
      <alignment horizontal="center"/>
    </xf>
    <xf numFmtId="0" fontId="10" fillId="2" borderId="11" xfId="0" applyFont="1" applyFill="1" applyBorder="1"/>
    <xf numFmtId="0" fontId="0" fillId="0" borderId="12" xfId="0" applyFont="1" applyBorder="1" applyAlignment="1">
      <alignment horizontal="center"/>
    </xf>
    <xf numFmtId="0" fontId="10" fillId="2" borderId="13" xfId="0" applyFont="1" applyFill="1" applyBorder="1"/>
    <xf numFmtId="0" fontId="10" fillId="2" borderId="13" xfId="0" applyFont="1" applyFill="1" applyBorder="1" applyAlignment="1">
      <alignment wrapText="1"/>
    </xf>
    <xf numFmtId="0" fontId="0" fillId="0" borderId="14" xfId="0" applyFont="1" applyBorder="1" applyAlignment="1">
      <alignment horizontal="center"/>
    </xf>
    <xf numFmtId="3" fontId="0" fillId="0" borderId="0" xfId="0" applyNumberFormat="1"/>
    <xf numFmtId="0" fontId="10" fillId="2" borderId="15" xfId="0" applyFont="1" applyFill="1" applyBorder="1"/>
    <xf numFmtId="0" fontId="0" fillId="0" borderId="16" xfId="0" applyFill="1" applyBorder="1" applyAlignment="1">
      <alignment horizontal="right"/>
    </xf>
    <xf numFmtId="0" fontId="2" fillId="2" borderId="17" xfId="0" applyFont="1" applyFill="1" applyBorder="1"/>
    <xf numFmtId="0" fontId="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3" fontId="0" fillId="0" borderId="0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Fill="1"/>
    <xf numFmtId="0" fontId="0" fillId="0" borderId="0" xfId="0" applyFill="1" applyBorder="1" applyAlignment="1">
      <alignment wrapText="1"/>
    </xf>
    <xf numFmtId="0" fontId="13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0" fillId="2" borderId="0" xfId="0" applyNumberFormat="1" applyFill="1"/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3" fontId="2" fillId="2" borderId="22" xfId="0" applyNumberFormat="1" applyFont="1" applyFill="1" applyBorder="1"/>
    <xf numFmtId="3" fontId="2" fillId="2" borderId="23" xfId="0" applyNumberFormat="1" applyFont="1" applyFill="1" applyBorder="1"/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/>
    </xf>
    <xf numFmtId="0" fontId="9" fillId="0" borderId="5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3" fontId="10" fillId="0" borderId="52" xfId="0" applyNumberFormat="1" applyFont="1" applyFill="1" applyBorder="1"/>
    <xf numFmtId="3" fontId="10" fillId="0" borderId="53" xfId="0" applyNumberFormat="1" applyFont="1" applyFill="1" applyBorder="1"/>
    <xf numFmtId="3" fontId="10" fillId="0" borderId="54" xfId="0" applyNumberFormat="1" applyFont="1" applyFill="1" applyBorder="1"/>
    <xf numFmtId="0" fontId="9" fillId="0" borderId="1" xfId="0" applyFont="1" applyFill="1" applyBorder="1" applyAlignment="1">
      <alignment horizontal="center"/>
    </xf>
    <xf numFmtId="0" fontId="9" fillId="0" borderId="69" xfId="0" applyFont="1" applyFill="1" applyBorder="1" applyAlignment="1">
      <alignment horizontal="center"/>
    </xf>
    <xf numFmtId="0" fontId="9" fillId="0" borderId="7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 wrapText="1"/>
    </xf>
    <xf numFmtId="4" fontId="10" fillId="3" borderId="13" xfId="0" applyNumberFormat="1" applyFont="1" applyFill="1" applyBorder="1"/>
    <xf numFmtId="4" fontId="10" fillId="3" borderId="11" xfId="0" applyNumberFormat="1" applyFont="1" applyFill="1" applyBorder="1"/>
    <xf numFmtId="4" fontId="10" fillId="3" borderId="15" xfId="0" applyNumberFormat="1" applyFont="1" applyFill="1" applyBorder="1"/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8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3" fontId="2" fillId="2" borderId="51" xfId="0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5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vertical="center" wrapText="1"/>
    </xf>
    <xf numFmtId="3" fontId="10" fillId="0" borderId="37" xfId="0" applyNumberFormat="1" applyFont="1" applyFill="1" applyBorder="1"/>
    <xf numFmtId="3" fontId="10" fillId="0" borderId="42" xfId="0" applyNumberFormat="1" applyFont="1" applyFill="1" applyBorder="1"/>
    <xf numFmtId="3" fontId="10" fillId="0" borderId="46" xfId="0" applyNumberFormat="1" applyFont="1" applyFill="1" applyBorder="1"/>
    <xf numFmtId="0" fontId="9" fillId="0" borderId="50" xfId="0" applyFont="1" applyFill="1" applyBorder="1" applyAlignment="1">
      <alignment horizontal="center"/>
    </xf>
    <xf numFmtId="0" fontId="9" fillId="0" borderId="82" xfId="0" applyFont="1" applyFill="1" applyBorder="1" applyAlignment="1">
      <alignment horizontal="center"/>
    </xf>
    <xf numFmtId="0" fontId="9" fillId="0" borderId="83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0" fillId="0" borderId="0" xfId="0" applyNumberFormat="1" applyBorder="1"/>
    <xf numFmtId="0" fontId="9" fillId="0" borderId="6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 vertical="center" wrapText="1"/>
    </xf>
    <xf numFmtId="0" fontId="8" fillId="0" borderId="20" xfId="0" applyFont="1" applyFill="1" applyBorder="1"/>
    <xf numFmtId="0" fontId="8" fillId="0" borderId="56" xfId="0" applyFont="1" applyFill="1" applyBorder="1" applyAlignment="1">
      <alignment horizontal="center"/>
    </xf>
    <xf numFmtId="0" fontId="8" fillId="2" borderId="56" xfId="0" applyFont="1" applyFill="1" applyBorder="1" applyAlignment="1">
      <alignment vertical="center"/>
    </xf>
    <xf numFmtId="3" fontId="10" fillId="0" borderId="11" xfId="0" applyNumberFormat="1" applyFont="1" applyFill="1" applyBorder="1"/>
    <xf numFmtId="3" fontId="10" fillId="0" borderId="74" xfId="0" applyNumberFormat="1" applyFont="1" applyFill="1" applyBorder="1"/>
    <xf numFmtId="3" fontId="10" fillId="0" borderId="38" xfId="0" applyNumberFormat="1" applyFont="1" applyFill="1" applyBorder="1"/>
    <xf numFmtId="3" fontId="10" fillId="0" borderId="75" xfId="0" applyNumberFormat="1" applyFont="1" applyFill="1" applyBorder="1"/>
    <xf numFmtId="3" fontId="10" fillId="0" borderId="67" xfId="0" applyNumberFormat="1" applyFont="1" applyFill="1" applyBorder="1"/>
    <xf numFmtId="3" fontId="10" fillId="0" borderId="34" xfId="0" applyNumberFormat="1" applyFont="1" applyFill="1" applyBorder="1"/>
    <xf numFmtId="3" fontId="10" fillId="0" borderId="35" xfId="0" applyNumberFormat="1" applyFont="1" applyFill="1" applyBorder="1"/>
    <xf numFmtId="3" fontId="10" fillId="0" borderId="36" xfId="0" applyNumberFormat="1" applyFont="1" applyFill="1" applyBorder="1"/>
    <xf numFmtId="3" fontId="10" fillId="0" borderId="36" xfId="6" applyNumberFormat="1" applyFont="1" applyFill="1" applyBorder="1"/>
    <xf numFmtId="3" fontId="10" fillId="0" borderId="11" xfId="6" applyNumberFormat="1" applyFont="1" applyFill="1" applyBorder="1"/>
    <xf numFmtId="3" fontId="25" fillId="0" borderId="78" xfId="0" applyNumberFormat="1" applyFont="1" applyFill="1" applyBorder="1"/>
    <xf numFmtId="3" fontId="10" fillId="0" borderId="37" xfId="6" applyNumberFormat="1" applyFont="1" applyFill="1" applyBorder="1"/>
    <xf numFmtId="3" fontId="10" fillId="0" borderId="13" xfId="0" applyNumberFormat="1" applyFont="1" applyFill="1" applyBorder="1"/>
    <xf numFmtId="3" fontId="10" fillId="0" borderId="51" xfId="0" applyNumberFormat="1" applyFont="1" applyFill="1" applyBorder="1"/>
    <xf numFmtId="3" fontId="10" fillId="0" borderId="41" xfId="0" applyNumberFormat="1" applyFont="1" applyFill="1" applyBorder="1"/>
    <xf numFmtId="3" fontId="10" fillId="0" borderId="76" xfId="0" applyNumberFormat="1" applyFont="1" applyFill="1" applyBorder="1"/>
    <xf numFmtId="3" fontId="10" fillId="0" borderId="69" xfId="0" applyNumberFormat="1" applyFont="1" applyFill="1" applyBorder="1"/>
    <xf numFmtId="3" fontId="10" fillId="0" borderId="40" xfId="0" applyNumberFormat="1" applyFont="1" applyFill="1" applyBorder="1"/>
    <xf numFmtId="3" fontId="10" fillId="0" borderId="12" xfId="0" applyNumberFormat="1" applyFont="1" applyFill="1" applyBorder="1"/>
    <xf numFmtId="3" fontId="10" fillId="0" borderId="12" xfId="6" applyNumberFormat="1" applyFont="1" applyFill="1" applyBorder="1"/>
    <xf numFmtId="3" fontId="10" fillId="0" borderId="13" xfId="6" applyNumberFormat="1" applyFont="1" applyFill="1" applyBorder="1"/>
    <xf numFmtId="3" fontId="0" fillId="0" borderId="78" xfId="0" applyNumberFormat="1" applyFill="1" applyBorder="1"/>
    <xf numFmtId="3" fontId="10" fillId="0" borderId="42" xfId="6" applyNumberFormat="1" applyFont="1" applyFill="1" applyBorder="1"/>
    <xf numFmtId="3" fontId="10" fillId="0" borderId="42" xfId="0" applyNumberFormat="1" applyFont="1" applyFill="1" applyBorder="1" applyAlignment="1">
      <alignment wrapText="1"/>
    </xf>
    <xf numFmtId="3" fontId="10" fillId="0" borderId="41" xfId="0" applyNumberFormat="1" applyFont="1" applyFill="1" applyBorder="1" applyAlignment="1">
      <alignment wrapText="1"/>
    </xf>
    <xf numFmtId="3" fontId="10" fillId="0" borderId="13" xfId="0" applyNumberFormat="1" applyFont="1" applyFill="1" applyBorder="1" applyAlignment="1">
      <alignment wrapText="1"/>
    </xf>
    <xf numFmtId="3" fontId="10" fillId="0" borderId="39" xfId="0" applyNumberFormat="1" applyFont="1" applyFill="1" applyBorder="1"/>
    <xf numFmtId="3" fontId="10" fillId="0" borderId="71" xfId="0" applyNumberFormat="1" applyFont="1" applyFill="1" applyBorder="1"/>
    <xf numFmtId="3" fontId="10" fillId="0" borderId="4" xfId="6" applyNumberFormat="1" applyFont="1" applyFill="1" applyBorder="1"/>
    <xf numFmtId="3" fontId="10" fillId="0" borderId="70" xfId="0" applyNumberFormat="1" applyFont="1" applyFill="1" applyBorder="1"/>
    <xf numFmtId="3" fontId="10" fillId="0" borderId="43" xfId="0" applyNumberFormat="1" applyFont="1" applyFill="1" applyBorder="1"/>
    <xf numFmtId="3" fontId="10" fillId="0" borderId="15" xfId="0" applyNumberFormat="1" applyFont="1" applyFill="1" applyBorder="1"/>
    <xf numFmtId="3" fontId="10" fillId="0" borderId="45" xfId="0" applyNumberFormat="1" applyFont="1" applyFill="1" applyBorder="1"/>
    <xf numFmtId="3" fontId="10" fillId="0" borderId="77" xfId="0" applyNumberFormat="1" applyFont="1" applyFill="1" applyBorder="1"/>
    <xf numFmtId="3" fontId="10" fillId="0" borderId="68" xfId="0" applyNumberFormat="1" applyFont="1" applyFill="1" applyBorder="1"/>
    <xf numFmtId="3" fontId="10" fillId="0" borderId="44" xfId="0" applyNumberFormat="1" applyFont="1" applyFill="1" applyBorder="1"/>
    <xf numFmtId="3" fontId="10" fillId="0" borderId="14" xfId="0" applyNumberFormat="1" applyFont="1" applyFill="1" applyBorder="1"/>
    <xf numFmtId="3" fontId="10" fillId="0" borderId="14" xfId="6" applyNumberFormat="1" applyFont="1" applyFill="1" applyBorder="1"/>
    <xf numFmtId="3" fontId="10" fillId="0" borderId="15" xfId="6" applyNumberFormat="1" applyFont="1" applyFill="1" applyBorder="1"/>
    <xf numFmtId="3" fontId="10" fillId="0" borderId="46" xfId="6" applyNumberFormat="1" applyFont="1" applyFill="1" applyBorder="1"/>
    <xf numFmtId="0" fontId="10" fillId="0" borderId="11" xfId="0" applyFont="1" applyFill="1" applyBorder="1"/>
    <xf numFmtId="3" fontId="10" fillId="0" borderId="35" xfId="2" applyNumberFormat="1" applyFont="1" applyFill="1" applyBorder="1"/>
    <xf numFmtId="3" fontId="0" fillId="0" borderId="79" xfId="0" applyNumberFormat="1" applyFill="1" applyBorder="1"/>
    <xf numFmtId="0" fontId="10" fillId="0" borderId="13" xfId="0" applyFont="1" applyFill="1" applyBorder="1"/>
    <xf numFmtId="3" fontId="10" fillId="0" borderId="41" xfId="2" applyNumberFormat="1" applyFont="1" applyFill="1" applyBorder="1"/>
    <xf numFmtId="3" fontId="10" fillId="0" borderId="78" xfId="0" applyNumberFormat="1" applyFont="1" applyFill="1" applyBorder="1"/>
    <xf numFmtId="0" fontId="10" fillId="0" borderId="15" xfId="0" applyFont="1" applyFill="1" applyBorder="1"/>
    <xf numFmtId="3" fontId="10" fillId="0" borderId="45" xfId="2" applyNumberFormat="1" applyFont="1" applyFill="1" applyBorder="1"/>
    <xf numFmtId="3" fontId="0" fillId="0" borderId="80" xfId="0" applyNumberFormat="1" applyFill="1" applyBorder="1"/>
    <xf numFmtId="3" fontId="2" fillId="0" borderId="57" xfId="0" applyNumberFormat="1" applyFont="1" applyFill="1" applyBorder="1"/>
    <xf numFmtId="3" fontId="2" fillId="0" borderId="66" xfId="0" applyNumberFormat="1" applyFont="1" applyFill="1" applyBorder="1"/>
    <xf numFmtId="3" fontId="2" fillId="0" borderId="57" xfId="2" applyNumberFormat="1" applyFont="1" applyFill="1" applyBorder="1"/>
    <xf numFmtId="3" fontId="2" fillId="0" borderId="48" xfId="0" applyNumberFormat="1" applyFont="1" applyFill="1" applyBorder="1"/>
    <xf numFmtId="3" fontId="10" fillId="0" borderId="56" xfId="0" applyNumberFormat="1" applyFont="1" applyFill="1" applyBorder="1"/>
    <xf numFmtId="3" fontId="2" fillId="0" borderId="19" xfId="0" applyNumberFormat="1" applyFont="1" applyFill="1" applyBorder="1"/>
    <xf numFmtId="4" fontId="2" fillId="3" borderId="19" xfId="0" applyNumberFormat="1" applyFont="1" applyFill="1" applyBorder="1"/>
    <xf numFmtId="3" fontId="2" fillId="0" borderId="33" xfId="0" applyNumberFormat="1" applyFont="1" applyFill="1" applyBorder="1"/>
    <xf numFmtId="3" fontId="2" fillId="0" borderId="47" xfId="0" applyNumberFormat="1" applyFont="1" applyFill="1" applyBorder="1"/>
    <xf numFmtId="3" fontId="2" fillId="0" borderId="84" xfId="0" applyNumberFormat="1" applyFont="1" applyFill="1" applyBorder="1"/>
    <xf numFmtId="3" fontId="2" fillId="0" borderId="85" xfId="2" applyNumberFormat="1" applyFont="1" applyFill="1" applyBorder="1"/>
    <xf numFmtId="3" fontId="2" fillId="0" borderId="19" xfId="6" applyNumberFormat="1" applyFont="1" applyFill="1" applyBorder="1"/>
    <xf numFmtId="3" fontId="2" fillId="0" borderId="19" xfId="2" applyNumberFormat="1" applyFont="1" applyFill="1" applyBorder="1"/>
    <xf numFmtId="3" fontId="2" fillId="0" borderId="49" xfId="0" applyNumberFormat="1" applyFont="1" applyFill="1" applyBorder="1"/>
    <xf numFmtId="0" fontId="2" fillId="0" borderId="18" xfId="0" applyFont="1" applyBorder="1" applyAlignment="1">
      <alignment horizontal="center" vertical="center" wrapText="1"/>
    </xf>
    <xf numFmtId="3" fontId="2" fillId="2" borderId="86" xfId="0" applyNumberFormat="1" applyFont="1" applyFill="1" applyBorder="1"/>
    <xf numFmtId="0" fontId="2" fillId="0" borderId="0" xfId="0" applyFont="1" applyFill="1" applyBorder="1" applyAlignment="1">
      <alignment horizontal="left" wrapText="1"/>
    </xf>
    <xf numFmtId="0" fontId="8" fillId="0" borderId="63" xfId="0" applyFont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60" xfId="0" applyFont="1" applyFill="1" applyBorder="1" applyAlignment="1">
      <alignment horizontal="center"/>
    </xf>
    <xf numFmtId="0" fontId="9" fillId="0" borderId="61" xfId="0" applyFont="1" applyFill="1" applyBorder="1" applyAlignment="1">
      <alignment horizontal="center"/>
    </xf>
    <xf numFmtId="0" fontId="9" fillId="0" borderId="64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Alignment="1">
      <alignment horizontal="center"/>
    </xf>
    <xf numFmtId="0" fontId="9" fillId="0" borderId="73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3" fontId="0" fillId="0" borderId="0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5" xfId="0" applyFont="1" applyFill="1" applyBorder="1" applyAlignment="1">
      <alignment horizontal="center" wrapText="1"/>
    </xf>
    <xf numFmtId="0" fontId="6" fillId="0" borderId="0" xfId="0" applyFont="1" applyFill="1" applyAlignment="1">
      <alignment horizontal="right"/>
    </xf>
  </cellXfs>
  <cellStyles count="9">
    <cellStyle name="Normalny" xfId="0" builtinId="0"/>
    <cellStyle name="Normalny 2" xfId="1"/>
    <cellStyle name="Normalny 2 2" xfId="4"/>
    <cellStyle name="Normalny 3" xfId="2"/>
    <cellStyle name="Normalny 3 2" xfId="5"/>
    <cellStyle name="Normalny 4" xfId="6"/>
    <cellStyle name="Normalny 4 2" xfId="8"/>
    <cellStyle name="Normalny 5" xfId="7"/>
    <cellStyle name="Normalny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27</xdr:row>
      <xdr:rowOff>0</xdr:rowOff>
    </xdr:from>
    <xdr:to>
      <xdr:col>31</xdr:col>
      <xdr:colOff>0</xdr:colOff>
      <xdr:row>30</xdr:row>
      <xdr:rowOff>19050</xdr:rowOff>
    </xdr:to>
    <xdr:sp macro="" textlink="">
      <xdr:nvSpPr>
        <xdr:cNvPr id="4" name="Pole tekstowe 4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412950" y="6276975"/>
          <a:ext cx="2009775" cy="838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Łukasz Kręzel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742950</xdr:colOff>
      <xdr:row>1</xdr:row>
      <xdr:rowOff>28575</xdr:rowOff>
    </xdr:from>
    <xdr:to>
      <xdr:col>1</xdr:col>
      <xdr:colOff>1232113</xdr:colOff>
      <xdr:row>2</xdr:row>
      <xdr:rowOff>275928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14325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0</xdr:rowOff>
    </xdr:from>
    <xdr:to>
      <xdr:col>8</xdr:col>
      <xdr:colOff>66675</xdr:colOff>
      <xdr:row>34</xdr:row>
      <xdr:rowOff>19050</xdr:rowOff>
    </xdr:to>
    <xdr:sp macro="" textlink="">
      <xdr:nvSpPr>
        <xdr:cNvPr id="5" name="Pole tekstowe 40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124575" y="5410200"/>
          <a:ext cx="1962150" cy="990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Łukasz Kreżel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704850</xdr:colOff>
      <xdr:row>0</xdr:row>
      <xdr:rowOff>152400</xdr:rowOff>
    </xdr:from>
    <xdr:to>
      <xdr:col>1</xdr:col>
      <xdr:colOff>1194013</xdr:colOff>
      <xdr:row>0</xdr:row>
      <xdr:rowOff>685503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52400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4"/>
  <sheetViews>
    <sheetView tabSelected="1" topLeftCell="A7" zoomScale="106" zoomScaleNormal="106" zoomScaleSheetLayoutView="100" workbookViewId="0">
      <pane xSplit="2" topLeftCell="C1" activePane="topRight" state="frozen"/>
      <selection pane="topRight" activeCell="M33" sqref="M33"/>
    </sheetView>
  </sheetViews>
  <sheetFormatPr defaultRowHeight="12.75" x14ac:dyDescent="0.2"/>
  <cols>
    <col min="1" max="1" width="4.140625" customWidth="1"/>
    <col min="2" max="2" width="25.7109375" customWidth="1"/>
    <col min="3" max="5" width="13" style="1" customWidth="1"/>
    <col min="6" max="6" width="15.140625" style="1" bestFit="1" customWidth="1"/>
    <col min="7" max="7" width="13.85546875" style="1" bestFit="1" customWidth="1"/>
    <col min="8" max="10" width="13" style="1" customWidth="1"/>
    <col min="11" max="11" width="14.5703125" style="1" customWidth="1"/>
    <col min="12" max="12" width="14" style="1" customWidth="1"/>
    <col min="13" max="13" width="13" style="1" customWidth="1"/>
    <col min="14" max="14" width="13.140625" style="1" customWidth="1"/>
    <col min="15" max="17" width="12.85546875" style="1" customWidth="1"/>
    <col min="18" max="18" width="13.140625" style="1" customWidth="1"/>
    <col min="19" max="20" width="12.7109375" style="1" customWidth="1"/>
    <col min="21" max="21" width="10.28515625" style="1" customWidth="1"/>
    <col min="22" max="22" width="9.7109375" style="1" customWidth="1"/>
    <col min="23" max="25" width="16" style="1" customWidth="1"/>
    <col min="26" max="26" width="12.85546875" style="1" customWidth="1"/>
    <col min="27" max="27" width="14" style="1" customWidth="1"/>
    <col min="28" max="28" width="13" style="1" customWidth="1"/>
    <col min="29" max="30" width="12.7109375" style="1" customWidth="1"/>
    <col min="31" max="33" width="13.28515625" style="1" customWidth="1"/>
    <col min="34" max="34" width="13.5703125" style="1" customWidth="1"/>
    <col min="35" max="35" width="15.28515625" style="1" customWidth="1"/>
    <col min="36" max="36" width="13.85546875" style="1" customWidth="1"/>
    <col min="37" max="37" width="14.42578125" style="1" customWidth="1"/>
    <col min="38" max="38" width="9.140625" style="1"/>
    <col min="39" max="39" width="16.5703125" style="1" customWidth="1"/>
    <col min="40" max="46" width="9.140625" style="1"/>
  </cols>
  <sheetData>
    <row r="1" spans="1:46" ht="22.5" customHeight="1" x14ac:dyDescent="0.25">
      <c r="A1" s="203"/>
      <c r="B1" s="203"/>
      <c r="AE1" s="55"/>
      <c r="AF1" s="55"/>
      <c r="AG1" s="55"/>
      <c r="AH1" s="55"/>
      <c r="AI1" s="55"/>
      <c r="AM1"/>
      <c r="AN1"/>
      <c r="AO1"/>
      <c r="AP1"/>
      <c r="AQ1"/>
      <c r="AR1"/>
      <c r="AS1"/>
      <c r="AT1"/>
    </row>
    <row r="2" spans="1:46" ht="22.5" customHeight="1" x14ac:dyDescent="0.25">
      <c r="A2" s="45"/>
      <c r="B2" s="45"/>
      <c r="C2" s="51"/>
      <c r="D2" s="51"/>
      <c r="E2" s="51"/>
      <c r="F2"/>
      <c r="G2"/>
      <c r="H2"/>
      <c r="I2" s="52" t="s">
        <v>79</v>
      </c>
      <c r="AE2" s="55"/>
      <c r="AF2" s="55"/>
      <c r="AG2" s="55"/>
      <c r="AH2" s="55"/>
      <c r="AI2" s="55"/>
      <c r="AM2"/>
      <c r="AN2"/>
      <c r="AO2"/>
      <c r="AP2"/>
      <c r="AQ2"/>
      <c r="AR2"/>
      <c r="AS2"/>
      <c r="AT2"/>
    </row>
    <row r="3" spans="1:46" ht="22.5" customHeight="1" x14ac:dyDescent="0.25">
      <c r="A3" s="45"/>
      <c r="B3" s="45"/>
      <c r="J3" s="54"/>
      <c r="K3" s="54"/>
      <c r="L3" s="54"/>
      <c r="AB3" s="213"/>
      <c r="AC3" s="213"/>
      <c r="AD3" s="213"/>
      <c r="AE3" s="213"/>
      <c r="AF3" s="213"/>
      <c r="AG3" s="213"/>
      <c r="AH3" s="213"/>
      <c r="AI3" s="55"/>
      <c r="AM3"/>
      <c r="AN3"/>
      <c r="AO3"/>
      <c r="AP3"/>
      <c r="AQ3"/>
      <c r="AR3"/>
      <c r="AS3"/>
      <c r="AT3"/>
    </row>
    <row r="4" spans="1:46" ht="19.5" customHeight="1" x14ac:dyDescent="0.2">
      <c r="A4" s="2"/>
      <c r="B4" s="53" t="s">
        <v>78</v>
      </c>
      <c r="AE4" s="55"/>
      <c r="AF4" s="55"/>
      <c r="AG4" s="55"/>
      <c r="AH4" s="55"/>
      <c r="AI4" s="55"/>
      <c r="AM4"/>
      <c r="AN4"/>
      <c r="AO4"/>
      <c r="AP4"/>
      <c r="AQ4"/>
      <c r="AR4"/>
      <c r="AS4"/>
      <c r="AT4"/>
    </row>
    <row r="5" spans="1:46" ht="12.75" customHeight="1" x14ac:dyDescent="0.2">
      <c r="A5" s="2"/>
      <c r="B5" s="2"/>
      <c r="AE5" s="46"/>
      <c r="AF5" s="46"/>
      <c r="AG5" s="46"/>
      <c r="AH5" s="46"/>
      <c r="AI5" s="46"/>
      <c r="AM5"/>
      <c r="AN5"/>
      <c r="AO5"/>
      <c r="AP5"/>
      <c r="AQ5"/>
      <c r="AR5"/>
      <c r="AS5"/>
      <c r="AT5"/>
    </row>
    <row r="6" spans="1:46" ht="18" customHeight="1" x14ac:dyDescent="0.25">
      <c r="C6" s="216" t="s">
        <v>91</v>
      </c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3"/>
      <c r="AG6" s="3"/>
      <c r="AH6" s="4"/>
      <c r="AI6" s="4"/>
      <c r="AJ6" s="4"/>
      <c r="AK6" s="4"/>
      <c r="AL6" s="4"/>
      <c r="AM6"/>
      <c r="AN6"/>
      <c r="AO6"/>
      <c r="AP6"/>
      <c r="AQ6"/>
      <c r="AR6"/>
      <c r="AS6"/>
      <c r="AT6"/>
    </row>
    <row r="7" spans="1:46" ht="12.75" customHeight="1" x14ac:dyDescent="0.2">
      <c r="X7" s="213"/>
      <c r="Y7" s="213"/>
      <c r="Z7" s="213"/>
      <c r="AA7" s="213"/>
      <c r="AM7"/>
      <c r="AN7"/>
      <c r="AO7"/>
      <c r="AP7"/>
      <c r="AQ7"/>
      <c r="AR7"/>
      <c r="AS7"/>
      <c r="AT7"/>
    </row>
    <row r="8" spans="1:46" ht="19.5" customHeight="1" x14ac:dyDescent="0.2">
      <c r="A8" s="5"/>
      <c r="B8" s="5"/>
      <c r="C8" s="6"/>
      <c r="D8" s="6"/>
      <c r="E8" s="6"/>
      <c r="F8" s="6"/>
      <c r="G8" s="6"/>
      <c r="H8" s="6"/>
      <c r="I8" s="6"/>
      <c r="J8" s="6"/>
      <c r="K8" s="6" t="s">
        <v>95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 t="s">
        <v>0</v>
      </c>
      <c r="AM8"/>
      <c r="AN8"/>
      <c r="AO8"/>
      <c r="AP8"/>
      <c r="AQ8"/>
      <c r="AR8"/>
      <c r="AS8"/>
      <c r="AT8"/>
    </row>
    <row r="9" spans="1:46" ht="25.5" customHeight="1" thickBot="1" x14ac:dyDescent="0.25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  <c r="AM9"/>
      <c r="AN9"/>
      <c r="AO9"/>
      <c r="AP9"/>
      <c r="AQ9"/>
      <c r="AR9"/>
      <c r="AS9"/>
      <c r="AT9"/>
    </row>
    <row r="10" spans="1:46" ht="12.75" customHeight="1" thickBot="1" x14ac:dyDescent="0.25">
      <c r="A10" s="8"/>
      <c r="B10" s="204" t="s">
        <v>1</v>
      </c>
      <c r="C10" s="108" t="s">
        <v>2</v>
      </c>
      <c r="D10" s="102" t="s">
        <v>2</v>
      </c>
      <c r="E10" s="102" t="s">
        <v>2</v>
      </c>
      <c r="F10" s="102" t="s">
        <v>2</v>
      </c>
      <c r="G10" s="102" t="s">
        <v>2</v>
      </c>
      <c r="H10" s="98" t="s">
        <v>2</v>
      </c>
      <c r="I10" s="88" t="s">
        <v>3</v>
      </c>
      <c r="J10" s="88" t="s">
        <v>4</v>
      </c>
      <c r="K10" s="214" t="s">
        <v>7</v>
      </c>
      <c r="L10" s="206"/>
      <c r="M10" s="76" t="s">
        <v>5</v>
      </c>
      <c r="N10" s="115" t="s">
        <v>85</v>
      </c>
      <c r="O10" s="127" t="s">
        <v>6</v>
      </c>
      <c r="P10" s="205" t="s">
        <v>7</v>
      </c>
      <c r="Q10" s="206"/>
      <c r="R10" s="80" t="s">
        <v>6</v>
      </c>
      <c r="S10" s="76" t="s">
        <v>6</v>
      </c>
      <c r="T10" s="79" t="s">
        <v>8</v>
      </c>
      <c r="U10" s="209" t="s">
        <v>7</v>
      </c>
      <c r="V10" s="210"/>
      <c r="W10" s="88" t="s">
        <v>75</v>
      </c>
      <c r="X10" s="113" t="s">
        <v>9</v>
      </c>
      <c r="Y10" s="121" t="s">
        <v>86</v>
      </c>
      <c r="Z10" s="116" t="s">
        <v>10</v>
      </c>
      <c r="AA10" s="76" t="s">
        <v>11</v>
      </c>
      <c r="AB10" s="76" t="s">
        <v>11</v>
      </c>
      <c r="AC10" s="76" t="s">
        <v>11</v>
      </c>
      <c r="AD10" s="76" t="s">
        <v>11</v>
      </c>
      <c r="AE10" s="76" t="s">
        <v>12</v>
      </c>
      <c r="AF10" s="79" t="s">
        <v>13</v>
      </c>
      <c r="AG10" s="88" t="s">
        <v>13</v>
      </c>
      <c r="AH10" s="132" t="s">
        <v>14</v>
      </c>
      <c r="AI10" s="135"/>
      <c r="AM10"/>
      <c r="AN10"/>
      <c r="AO10"/>
      <c r="AP10"/>
      <c r="AQ10"/>
      <c r="AR10"/>
      <c r="AS10"/>
      <c r="AT10"/>
    </row>
    <row r="11" spans="1:46" ht="13.5" thickBot="1" x14ac:dyDescent="0.25">
      <c r="A11" s="9" t="s">
        <v>15</v>
      </c>
      <c r="B11" s="204"/>
      <c r="C11" s="109" t="s">
        <v>16</v>
      </c>
      <c r="D11" s="103" t="s">
        <v>16</v>
      </c>
      <c r="E11" s="103" t="s">
        <v>16</v>
      </c>
      <c r="F11" s="103" t="s">
        <v>16</v>
      </c>
      <c r="G11" s="103" t="s">
        <v>16</v>
      </c>
      <c r="H11" s="81" t="s">
        <v>17</v>
      </c>
      <c r="I11" s="89" t="s">
        <v>18</v>
      </c>
      <c r="J11" s="89" t="s">
        <v>19</v>
      </c>
      <c r="K11" s="215"/>
      <c r="L11" s="208"/>
      <c r="M11" s="99" t="s">
        <v>20</v>
      </c>
      <c r="N11" s="100" t="s">
        <v>21</v>
      </c>
      <c r="O11" s="114" t="s">
        <v>22</v>
      </c>
      <c r="P11" s="207"/>
      <c r="Q11" s="208"/>
      <c r="R11" s="99" t="s">
        <v>23</v>
      </c>
      <c r="S11" s="128" t="s">
        <v>23</v>
      </c>
      <c r="T11" s="129" t="s">
        <v>24</v>
      </c>
      <c r="U11" s="209"/>
      <c r="V11" s="210"/>
      <c r="W11" s="89" t="s">
        <v>25</v>
      </c>
      <c r="X11" s="114" t="s">
        <v>26</v>
      </c>
      <c r="Y11" s="122" t="s">
        <v>87</v>
      </c>
      <c r="Z11" s="117" t="s">
        <v>27</v>
      </c>
      <c r="AA11" s="77" t="s">
        <v>28</v>
      </c>
      <c r="AB11" s="77" t="s">
        <v>29</v>
      </c>
      <c r="AC11" s="77" t="s">
        <v>30</v>
      </c>
      <c r="AD11" s="77" t="s">
        <v>81</v>
      </c>
      <c r="AE11" s="77" t="s">
        <v>31</v>
      </c>
      <c r="AF11" s="81" t="s">
        <v>32</v>
      </c>
      <c r="AG11" s="89" t="s">
        <v>90</v>
      </c>
      <c r="AH11" s="133" t="s">
        <v>33</v>
      </c>
      <c r="AI11" s="136" t="s">
        <v>34</v>
      </c>
      <c r="AM11"/>
      <c r="AN11"/>
      <c r="AO11"/>
      <c r="AP11"/>
      <c r="AQ11"/>
      <c r="AR11"/>
      <c r="AS11"/>
      <c r="AT11"/>
    </row>
    <row r="12" spans="1:46" s="50" customFormat="1" ht="46.15" customHeight="1" thickBot="1" x14ac:dyDescent="0.25">
      <c r="A12" s="48"/>
      <c r="B12" s="204"/>
      <c r="C12" s="110" t="s">
        <v>35</v>
      </c>
      <c r="D12" s="104" t="s">
        <v>83</v>
      </c>
      <c r="E12" s="104" t="s">
        <v>84</v>
      </c>
      <c r="F12" s="104" t="s">
        <v>76</v>
      </c>
      <c r="G12" s="104" t="s">
        <v>77</v>
      </c>
      <c r="H12" s="83" t="s">
        <v>35</v>
      </c>
      <c r="I12" s="90" t="s">
        <v>36</v>
      </c>
      <c r="J12" s="90" t="s">
        <v>36</v>
      </c>
      <c r="K12" s="87" t="s">
        <v>88</v>
      </c>
      <c r="L12" s="78" t="s">
        <v>89</v>
      </c>
      <c r="M12" s="78" t="s">
        <v>36</v>
      </c>
      <c r="N12" s="82" t="s">
        <v>36</v>
      </c>
      <c r="O12" s="111" t="s">
        <v>35</v>
      </c>
      <c r="P12" s="111" t="s">
        <v>73</v>
      </c>
      <c r="Q12" s="112" t="s">
        <v>74</v>
      </c>
      <c r="R12" s="84" t="s">
        <v>35</v>
      </c>
      <c r="S12" s="78" t="s">
        <v>37</v>
      </c>
      <c r="T12" s="78" t="s">
        <v>38</v>
      </c>
      <c r="U12" s="85" t="s">
        <v>39</v>
      </c>
      <c r="V12" s="86" t="s">
        <v>40</v>
      </c>
      <c r="W12" s="101" t="s">
        <v>35</v>
      </c>
      <c r="X12" s="118" t="s">
        <v>35</v>
      </c>
      <c r="Y12" s="123" t="s">
        <v>37</v>
      </c>
      <c r="Z12" s="119" t="s">
        <v>35</v>
      </c>
      <c r="AA12" s="78" t="s">
        <v>41</v>
      </c>
      <c r="AB12" s="78" t="s">
        <v>35</v>
      </c>
      <c r="AC12" s="82" t="s">
        <v>36</v>
      </c>
      <c r="AD12" s="82" t="s">
        <v>36</v>
      </c>
      <c r="AE12" s="78" t="s">
        <v>35</v>
      </c>
      <c r="AF12" s="83" t="s">
        <v>42</v>
      </c>
      <c r="AG12" s="90" t="s">
        <v>42</v>
      </c>
      <c r="AH12" s="134" t="s">
        <v>43</v>
      </c>
      <c r="AI12" s="137"/>
      <c r="AJ12" s="49"/>
      <c r="AK12" s="49"/>
      <c r="AL12" s="49"/>
    </row>
    <row r="13" spans="1:46" ht="15" x14ac:dyDescent="0.25">
      <c r="A13" s="10" t="s">
        <v>44</v>
      </c>
      <c r="B13" s="11" t="s">
        <v>45</v>
      </c>
      <c r="C13" s="138">
        <v>3700</v>
      </c>
      <c r="D13" s="106">
        <v>0</v>
      </c>
      <c r="E13" s="106">
        <v>0</v>
      </c>
      <c r="F13" s="106">
        <v>0</v>
      </c>
      <c r="G13" s="106">
        <v>0</v>
      </c>
      <c r="H13" s="138">
        <v>1500</v>
      </c>
      <c r="I13" s="124">
        <v>0</v>
      </c>
      <c r="J13" s="139">
        <f>SUM(K13:L13)</f>
        <v>139000</v>
      </c>
      <c r="K13" s="140">
        <v>135000</v>
      </c>
      <c r="L13" s="138">
        <v>4000</v>
      </c>
      <c r="M13" s="138">
        <v>295000</v>
      </c>
      <c r="N13" s="138">
        <v>469406</v>
      </c>
      <c r="O13" s="141">
        <f>P13+Q13</f>
        <v>9654</v>
      </c>
      <c r="P13" s="142">
        <v>3700</v>
      </c>
      <c r="Q13" s="143">
        <v>5954</v>
      </c>
      <c r="R13" s="144">
        <v>13000</v>
      </c>
      <c r="S13" s="138">
        <v>18000</v>
      </c>
      <c r="T13" s="138">
        <f>U13+V13</f>
        <v>5400</v>
      </c>
      <c r="U13" s="138">
        <v>0</v>
      </c>
      <c r="V13" s="145">
        <v>5400</v>
      </c>
      <c r="W13" s="124">
        <v>11134248</v>
      </c>
      <c r="X13" s="146">
        <v>264000</v>
      </c>
      <c r="Y13" s="124"/>
      <c r="Z13" s="147">
        <v>1880000</v>
      </c>
      <c r="AA13" s="147">
        <v>1853000</v>
      </c>
      <c r="AB13" s="147"/>
      <c r="AC13" s="147"/>
      <c r="AD13" s="147"/>
      <c r="AE13" s="148">
        <v>516000</v>
      </c>
      <c r="AF13" s="146">
        <v>305000</v>
      </c>
      <c r="AG13" s="149">
        <v>207000</v>
      </c>
      <c r="AH13" s="95">
        <v>43080</v>
      </c>
      <c r="AI13" s="120">
        <f t="shared" ref="AI13:AI17" si="0">C13+H13+I13+J13+M13+N13+O13+R13+S13+T13+W13+X13+Y13+Z13+AA13+AB13+AC13+AD13+AE13+AF13+AG13+AH13+F13+G13</f>
        <v>17156988</v>
      </c>
      <c r="AK13" s="15" t="s">
        <v>82</v>
      </c>
      <c r="AM13"/>
      <c r="AN13"/>
      <c r="AO13"/>
      <c r="AP13"/>
      <c r="AQ13"/>
      <c r="AR13"/>
      <c r="AS13"/>
      <c r="AT13"/>
    </row>
    <row r="14" spans="1:46" ht="15" x14ac:dyDescent="0.25">
      <c r="A14" s="10" t="s">
        <v>46</v>
      </c>
      <c r="B14" s="11" t="s">
        <v>47</v>
      </c>
      <c r="C14" s="150">
        <v>0</v>
      </c>
      <c r="D14" s="105">
        <v>0</v>
      </c>
      <c r="E14" s="105">
        <v>0</v>
      </c>
      <c r="F14" s="105">
        <v>0</v>
      </c>
      <c r="G14" s="105">
        <v>0</v>
      </c>
      <c r="H14" s="150">
        <v>11500</v>
      </c>
      <c r="I14" s="125">
        <v>1531</v>
      </c>
      <c r="J14" s="151">
        <f t="shared" ref="J14:J24" si="1">SUM(K14:L14)</f>
        <v>106000</v>
      </c>
      <c r="K14" s="152">
        <v>103000</v>
      </c>
      <c r="L14" s="150">
        <v>3000</v>
      </c>
      <c r="M14" s="150">
        <v>174000</v>
      </c>
      <c r="N14" s="150">
        <v>460351</v>
      </c>
      <c r="O14" s="153">
        <f>P14+Q14</f>
        <v>20458</v>
      </c>
      <c r="P14" s="154">
        <v>3700</v>
      </c>
      <c r="Q14" s="155">
        <v>16758</v>
      </c>
      <c r="R14" s="152">
        <v>12000</v>
      </c>
      <c r="S14" s="150">
        <v>12000</v>
      </c>
      <c r="T14" s="150">
        <f t="shared" ref="T14:T24" si="2">U14+V14</f>
        <v>5500</v>
      </c>
      <c r="U14" s="150">
        <v>400</v>
      </c>
      <c r="V14" s="156">
        <v>5100</v>
      </c>
      <c r="W14" s="125">
        <v>5337298</v>
      </c>
      <c r="X14" s="157">
        <v>132000</v>
      </c>
      <c r="Y14" s="125"/>
      <c r="Z14" s="158">
        <v>1192000</v>
      </c>
      <c r="AA14" s="158">
        <v>6147000</v>
      </c>
      <c r="AB14" s="158"/>
      <c r="AC14" s="158"/>
      <c r="AD14" s="158"/>
      <c r="AE14" s="159">
        <v>255000</v>
      </c>
      <c r="AF14" s="157">
        <v>132000</v>
      </c>
      <c r="AG14" s="160">
        <v>80000</v>
      </c>
      <c r="AH14" s="96"/>
      <c r="AI14" s="120">
        <f t="shared" si="0"/>
        <v>14078638</v>
      </c>
      <c r="AK14" s="15"/>
      <c r="AM14"/>
      <c r="AN14"/>
      <c r="AO14"/>
      <c r="AP14"/>
      <c r="AQ14"/>
      <c r="AR14"/>
      <c r="AS14"/>
      <c r="AT14"/>
    </row>
    <row r="15" spans="1:46" ht="15" x14ac:dyDescent="0.25">
      <c r="A15" s="10" t="s">
        <v>48</v>
      </c>
      <c r="B15" s="11" t="s">
        <v>49</v>
      </c>
      <c r="C15" s="150">
        <v>0</v>
      </c>
      <c r="D15" s="105">
        <v>0</v>
      </c>
      <c r="E15" s="105">
        <v>0</v>
      </c>
      <c r="F15" s="105">
        <v>0</v>
      </c>
      <c r="G15" s="105">
        <v>0</v>
      </c>
      <c r="H15" s="150">
        <v>2000</v>
      </c>
      <c r="I15" s="125">
        <v>0</v>
      </c>
      <c r="J15" s="151">
        <f t="shared" si="1"/>
        <v>224000</v>
      </c>
      <c r="K15" s="152">
        <v>221000</v>
      </c>
      <c r="L15" s="150">
        <v>3000</v>
      </c>
      <c r="M15" s="150">
        <v>310000</v>
      </c>
      <c r="N15" s="150">
        <v>569796</v>
      </c>
      <c r="O15" s="153">
        <f t="shared" ref="O15:O23" si="3">P15+Q15</f>
        <v>19576</v>
      </c>
      <c r="P15" s="154">
        <v>3700</v>
      </c>
      <c r="Q15" s="155">
        <v>15876</v>
      </c>
      <c r="R15" s="152">
        <v>12000</v>
      </c>
      <c r="S15" s="150">
        <v>18500</v>
      </c>
      <c r="T15" s="150">
        <f t="shared" si="2"/>
        <v>5600</v>
      </c>
      <c r="U15" s="150">
        <v>600</v>
      </c>
      <c r="V15" s="156">
        <v>5000</v>
      </c>
      <c r="W15" s="125">
        <v>12990856</v>
      </c>
      <c r="X15" s="157">
        <v>264000</v>
      </c>
      <c r="Y15" s="125"/>
      <c r="Z15" s="158">
        <v>2237000</v>
      </c>
      <c r="AA15" s="158">
        <v>2536000</v>
      </c>
      <c r="AB15" s="158"/>
      <c r="AC15" s="158">
        <v>346400</v>
      </c>
      <c r="AD15" s="158"/>
      <c r="AE15" s="159">
        <v>374700</v>
      </c>
      <c r="AF15" s="157">
        <v>393000</v>
      </c>
      <c r="AG15" s="160">
        <v>31000</v>
      </c>
      <c r="AH15" s="96">
        <v>43080</v>
      </c>
      <c r="AI15" s="120">
        <f t="shared" si="0"/>
        <v>20377508</v>
      </c>
      <c r="AK15" s="15"/>
      <c r="AM15"/>
      <c r="AN15"/>
      <c r="AO15"/>
      <c r="AP15"/>
      <c r="AQ15"/>
      <c r="AR15"/>
      <c r="AS15"/>
      <c r="AT15"/>
    </row>
    <row r="16" spans="1:46" ht="15" x14ac:dyDescent="0.25">
      <c r="A16" s="10" t="s">
        <v>50</v>
      </c>
      <c r="B16" s="11" t="s">
        <v>51</v>
      </c>
      <c r="C16" s="150">
        <v>7800</v>
      </c>
      <c r="D16" s="105">
        <v>0</v>
      </c>
      <c r="E16" s="105">
        <v>0</v>
      </c>
      <c r="F16" s="105">
        <v>0</v>
      </c>
      <c r="G16" s="105">
        <v>0</v>
      </c>
      <c r="H16" s="150">
        <v>1100</v>
      </c>
      <c r="I16" s="125">
        <v>0</v>
      </c>
      <c r="J16" s="151">
        <f>SUM(K16:L16)</f>
        <v>195000</v>
      </c>
      <c r="K16" s="152">
        <v>190000</v>
      </c>
      <c r="L16" s="150">
        <v>5000</v>
      </c>
      <c r="M16" s="150">
        <v>244000</v>
      </c>
      <c r="N16" s="150">
        <v>455642</v>
      </c>
      <c r="O16" s="153">
        <f t="shared" si="3"/>
        <v>8773</v>
      </c>
      <c r="P16" s="154">
        <v>3700</v>
      </c>
      <c r="Q16" s="155">
        <v>5073</v>
      </c>
      <c r="R16" s="152">
        <v>14000</v>
      </c>
      <c r="S16" s="150">
        <v>20000</v>
      </c>
      <c r="T16" s="150">
        <f t="shared" si="2"/>
        <v>3500</v>
      </c>
      <c r="U16" s="150">
        <v>0</v>
      </c>
      <c r="V16" s="156">
        <v>3500</v>
      </c>
      <c r="W16" s="125">
        <v>5391747</v>
      </c>
      <c r="X16" s="157">
        <v>198000</v>
      </c>
      <c r="Y16" s="125">
        <v>450000</v>
      </c>
      <c r="Z16" s="158">
        <v>1343000</v>
      </c>
      <c r="AA16" s="158">
        <v>1335000</v>
      </c>
      <c r="AB16" s="158"/>
      <c r="AC16" s="158"/>
      <c r="AD16" s="158"/>
      <c r="AE16" s="159">
        <v>346500</v>
      </c>
      <c r="AF16" s="157">
        <v>214000</v>
      </c>
      <c r="AG16" s="160">
        <v>86000</v>
      </c>
      <c r="AH16" s="96">
        <v>43080</v>
      </c>
      <c r="AI16" s="120">
        <f t="shared" si="0"/>
        <v>10357142</v>
      </c>
      <c r="AK16" s="15"/>
      <c r="AM16"/>
      <c r="AN16"/>
      <c r="AO16"/>
      <c r="AP16"/>
      <c r="AQ16"/>
      <c r="AR16"/>
      <c r="AS16"/>
      <c r="AT16"/>
    </row>
    <row r="17" spans="1:46" ht="15" x14ac:dyDescent="0.25">
      <c r="A17" s="10" t="s">
        <v>52</v>
      </c>
      <c r="B17" s="11" t="s">
        <v>53</v>
      </c>
      <c r="C17" s="150">
        <v>0</v>
      </c>
      <c r="D17" s="105">
        <v>0</v>
      </c>
      <c r="E17" s="105">
        <v>0</v>
      </c>
      <c r="F17" s="105">
        <v>0</v>
      </c>
      <c r="G17" s="105">
        <v>0</v>
      </c>
      <c r="H17" s="150">
        <v>4900</v>
      </c>
      <c r="I17" s="125">
        <v>0</v>
      </c>
      <c r="J17" s="151">
        <f t="shared" si="1"/>
        <v>73000</v>
      </c>
      <c r="K17" s="152">
        <v>71000</v>
      </c>
      <c r="L17" s="150">
        <v>2000</v>
      </c>
      <c r="M17" s="150">
        <v>282000</v>
      </c>
      <c r="N17" s="150">
        <v>481877</v>
      </c>
      <c r="O17" s="153">
        <f>P17+Q17</f>
        <v>12741</v>
      </c>
      <c r="P17" s="154">
        <v>3700</v>
      </c>
      <c r="Q17" s="155">
        <v>9041</v>
      </c>
      <c r="R17" s="152">
        <v>12000</v>
      </c>
      <c r="S17" s="150">
        <v>14500</v>
      </c>
      <c r="T17" s="150">
        <f t="shared" si="2"/>
        <v>5400</v>
      </c>
      <c r="U17" s="150">
        <v>0</v>
      </c>
      <c r="V17" s="156">
        <v>5400</v>
      </c>
      <c r="W17" s="125">
        <v>5459319</v>
      </c>
      <c r="X17" s="157">
        <v>198000</v>
      </c>
      <c r="Y17" s="125"/>
      <c r="Z17" s="158">
        <v>1255000</v>
      </c>
      <c r="AA17" s="158">
        <v>34000</v>
      </c>
      <c r="AB17" s="158"/>
      <c r="AC17" s="158"/>
      <c r="AD17" s="158"/>
      <c r="AE17" s="159">
        <v>306000</v>
      </c>
      <c r="AF17" s="157">
        <v>271000</v>
      </c>
      <c r="AG17" s="160">
        <v>0</v>
      </c>
      <c r="AH17" s="96"/>
      <c r="AI17" s="120">
        <f t="shared" si="0"/>
        <v>8409737</v>
      </c>
      <c r="AK17" s="15"/>
      <c r="AL17"/>
      <c r="AM17"/>
      <c r="AN17"/>
      <c r="AO17"/>
      <c r="AP17"/>
      <c r="AQ17"/>
      <c r="AR17"/>
      <c r="AS17"/>
      <c r="AT17"/>
    </row>
    <row r="18" spans="1:46" ht="15" x14ac:dyDescent="0.25">
      <c r="A18" s="10" t="s">
        <v>54</v>
      </c>
      <c r="B18" s="11" t="s">
        <v>55</v>
      </c>
      <c r="C18" s="150">
        <v>15639</v>
      </c>
      <c r="D18" s="105">
        <v>0</v>
      </c>
      <c r="E18" s="105">
        <v>0</v>
      </c>
      <c r="F18" s="105">
        <v>999040.63</v>
      </c>
      <c r="G18" s="105">
        <v>571037.37</v>
      </c>
      <c r="H18" s="150">
        <v>2000</v>
      </c>
      <c r="I18" s="125">
        <v>0</v>
      </c>
      <c r="J18" s="151">
        <f t="shared" si="1"/>
        <v>49000</v>
      </c>
      <c r="K18" s="152">
        <v>33000</v>
      </c>
      <c r="L18" s="150">
        <v>16000</v>
      </c>
      <c r="M18" s="150">
        <v>209000</v>
      </c>
      <c r="N18" s="150">
        <v>420481</v>
      </c>
      <c r="O18" s="153">
        <f t="shared" si="3"/>
        <v>7669</v>
      </c>
      <c r="P18" s="154">
        <v>3700</v>
      </c>
      <c r="Q18" s="155">
        <v>3969</v>
      </c>
      <c r="R18" s="152">
        <v>13000</v>
      </c>
      <c r="S18" s="150">
        <v>11500</v>
      </c>
      <c r="T18" s="150">
        <f t="shared" si="2"/>
        <v>5500</v>
      </c>
      <c r="U18" s="150">
        <v>0</v>
      </c>
      <c r="V18" s="156">
        <v>5500</v>
      </c>
      <c r="W18" s="125">
        <v>5332302</v>
      </c>
      <c r="X18" s="157">
        <v>132000</v>
      </c>
      <c r="Y18" s="125"/>
      <c r="Z18" s="158">
        <v>962000</v>
      </c>
      <c r="AA18" s="158">
        <v>70000</v>
      </c>
      <c r="AB18" s="158"/>
      <c r="AC18" s="158"/>
      <c r="AD18" s="158"/>
      <c r="AE18" s="159">
        <v>238920</v>
      </c>
      <c r="AF18" s="157">
        <v>101000</v>
      </c>
      <c r="AG18" s="160">
        <v>40000</v>
      </c>
      <c r="AH18" s="96"/>
      <c r="AI18" s="120">
        <f>C18+H18+I18+J18+M18+N18+O18+R18+S18+T18+W18+X18+Y18+Z18+AA18+AB18+AC18+AD18+AE18+AF18+AG18+AH18+F18+G18</f>
        <v>9180089</v>
      </c>
      <c r="AK18" s="15"/>
      <c r="AL18"/>
      <c r="AM18"/>
      <c r="AN18"/>
      <c r="AO18"/>
      <c r="AP18"/>
      <c r="AQ18"/>
      <c r="AR18"/>
      <c r="AS18"/>
      <c r="AT18"/>
    </row>
    <row r="19" spans="1:46" ht="15" x14ac:dyDescent="0.25">
      <c r="A19" s="10" t="s">
        <v>56</v>
      </c>
      <c r="B19" s="11" t="s">
        <v>57</v>
      </c>
      <c r="C19" s="150">
        <v>61461</v>
      </c>
      <c r="D19" s="105">
        <v>0</v>
      </c>
      <c r="E19" s="105">
        <v>0</v>
      </c>
      <c r="F19" s="105">
        <v>1310959.3700000001</v>
      </c>
      <c r="G19" s="105">
        <v>748962.63</v>
      </c>
      <c r="H19" s="150">
        <v>7500</v>
      </c>
      <c r="I19" s="125">
        <v>3716</v>
      </c>
      <c r="J19" s="151">
        <f t="shared" si="1"/>
        <v>150000</v>
      </c>
      <c r="K19" s="152">
        <v>143000</v>
      </c>
      <c r="L19" s="150">
        <v>7000</v>
      </c>
      <c r="M19" s="150">
        <v>497000</v>
      </c>
      <c r="N19" s="150">
        <v>550304</v>
      </c>
      <c r="O19" s="153">
        <f t="shared" si="3"/>
        <v>10535</v>
      </c>
      <c r="P19" s="154">
        <v>3700</v>
      </c>
      <c r="Q19" s="155">
        <v>6835</v>
      </c>
      <c r="R19" s="152">
        <v>19000</v>
      </c>
      <c r="S19" s="150">
        <v>26000</v>
      </c>
      <c r="T19" s="150">
        <f t="shared" si="2"/>
        <v>5500</v>
      </c>
      <c r="U19" s="150">
        <v>0</v>
      </c>
      <c r="V19" s="156">
        <v>5500</v>
      </c>
      <c r="W19" s="125">
        <v>15496001</v>
      </c>
      <c r="X19" s="157">
        <v>330000</v>
      </c>
      <c r="Y19" s="125">
        <v>30000</v>
      </c>
      <c r="Z19" s="158">
        <v>2908000</v>
      </c>
      <c r="AA19" s="158">
        <v>2971000</v>
      </c>
      <c r="AB19" s="158"/>
      <c r="AC19" s="158"/>
      <c r="AD19" s="158"/>
      <c r="AE19" s="159">
        <v>561144</v>
      </c>
      <c r="AF19" s="157">
        <v>418000</v>
      </c>
      <c r="AG19" s="160">
        <v>157000</v>
      </c>
      <c r="AH19" s="96">
        <v>43080</v>
      </c>
      <c r="AI19" s="120">
        <f>C19+H19+I19+J19+M19+N19+O19+R19+S19+T19+W19+X19+Y19+Z19+AA19+AB19+AC19+AD19+AE19+AF19+AG19+AH19+F19+G19</f>
        <v>26305163</v>
      </c>
      <c r="AK19" s="15"/>
      <c r="AL19"/>
      <c r="AM19"/>
      <c r="AN19"/>
      <c r="AO19"/>
      <c r="AP19"/>
      <c r="AQ19"/>
      <c r="AR19"/>
      <c r="AS19"/>
      <c r="AT19"/>
    </row>
    <row r="20" spans="1:46" ht="15" x14ac:dyDescent="0.25">
      <c r="A20" s="10" t="s">
        <v>58</v>
      </c>
      <c r="B20" s="11" t="s">
        <v>59</v>
      </c>
      <c r="C20" s="150">
        <v>0</v>
      </c>
      <c r="D20" s="105">
        <v>0</v>
      </c>
      <c r="E20" s="105">
        <v>0</v>
      </c>
      <c r="F20" s="105">
        <v>0</v>
      </c>
      <c r="G20" s="105">
        <v>0</v>
      </c>
      <c r="H20" s="150">
        <v>4000</v>
      </c>
      <c r="I20" s="125">
        <v>2753</v>
      </c>
      <c r="J20" s="151">
        <f t="shared" si="1"/>
        <v>92000</v>
      </c>
      <c r="K20" s="152">
        <v>88000</v>
      </c>
      <c r="L20" s="150">
        <v>4000</v>
      </c>
      <c r="M20" s="150">
        <v>278000</v>
      </c>
      <c r="N20" s="150">
        <v>499947</v>
      </c>
      <c r="O20" s="153">
        <f t="shared" si="3"/>
        <v>6346</v>
      </c>
      <c r="P20" s="154">
        <v>3700</v>
      </c>
      <c r="Q20" s="155">
        <v>2646</v>
      </c>
      <c r="R20" s="152">
        <v>12000</v>
      </c>
      <c r="S20" s="150">
        <v>15500</v>
      </c>
      <c r="T20" s="150">
        <f t="shared" si="2"/>
        <v>5400</v>
      </c>
      <c r="U20" s="150">
        <v>0</v>
      </c>
      <c r="V20" s="156">
        <v>5400</v>
      </c>
      <c r="W20" s="125">
        <v>5435912</v>
      </c>
      <c r="X20" s="157">
        <v>198000</v>
      </c>
      <c r="Y20" s="125"/>
      <c r="Z20" s="158">
        <v>860000</v>
      </c>
      <c r="AA20" s="158">
        <v>1216000</v>
      </c>
      <c r="AB20" s="158">
        <v>981000</v>
      </c>
      <c r="AC20" s="158"/>
      <c r="AD20" s="158"/>
      <c r="AE20" s="159">
        <v>304800</v>
      </c>
      <c r="AF20" s="157">
        <v>110000</v>
      </c>
      <c r="AG20" s="160">
        <v>34000</v>
      </c>
      <c r="AH20" s="96">
        <v>21540</v>
      </c>
      <c r="AI20" s="120">
        <f t="shared" ref="AI20:AI25" si="4">C20+H20+I20+J20+M20+N20+O20+R20+S20+T20+W20+X20+Y20+Z20+AA20+AB20+AC20+AD20+AE20+AF20+AG20+AH20+F20+G20</f>
        <v>10077198</v>
      </c>
      <c r="AK20" s="15"/>
      <c r="AL20"/>
      <c r="AM20"/>
      <c r="AN20"/>
      <c r="AO20"/>
      <c r="AP20"/>
      <c r="AQ20"/>
      <c r="AR20"/>
      <c r="AS20"/>
      <c r="AT20"/>
    </row>
    <row r="21" spans="1:46" ht="15" x14ac:dyDescent="0.25">
      <c r="A21" s="10" t="s">
        <v>60</v>
      </c>
      <c r="B21" s="12" t="s">
        <v>61</v>
      </c>
      <c r="C21" s="163">
        <v>7400</v>
      </c>
      <c r="D21" s="105">
        <v>0</v>
      </c>
      <c r="E21" s="105">
        <v>0</v>
      </c>
      <c r="F21" s="105">
        <v>0</v>
      </c>
      <c r="G21" s="105">
        <v>0</v>
      </c>
      <c r="H21" s="150">
        <v>3000</v>
      </c>
      <c r="I21" s="161">
        <v>0</v>
      </c>
      <c r="J21" s="151">
        <f t="shared" si="1"/>
        <v>166000</v>
      </c>
      <c r="K21" s="162">
        <v>152000</v>
      </c>
      <c r="L21" s="163">
        <v>14000</v>
      </c>
      <c r="M21" s="163">
        <v>640000</v>
      </c>
      <c r="N21" s="150">
        <v>670239</v>
      </c>
      <c r="O21" s="153">
        <f>P21+Q21</f>
        <v>25970</v>
      </c>
      <c r="P21" s="164">
        <v>4800</v>
      </c>
      <c r="Q21" s="155">
        <v>21170</v>
      </c>
      <c r="R21" s="152">
        <v>17000</v>
      </c>
      <c r="S21" s="150">
        <v>30000</v>
      </c>
      <c r="T21" s="150">
        <f t="shared" si="2"/>
        <v>5500</v>
      </c>
      <c r="U21" s="150">
        <v>0</v>
      </c>
      <c r="V21" s="156">
        <v>5500</v>
      </c>
      <c r="W21" s="125"/>
      <c r="X21" s="157">
        <v>330000</v>
      </c>
      <c r="Y21" s="125"/>
      <c r="Z21" s="158">
        <v>30000</v>
      </c>
      <c r="AA21" s="158">
        <v>3174000</v>
      </c>
      <c r="AB21" s="158"/>
      <c r="AC21" s="158"/>
      <c r="AD21" s="158"/>
      <c r="AE21" s="159">
        <v>682860</v>
      </c>
      <c r="AF21" s="157">
        <v>269000</v>
      </c>
      <c r="AG21" s="160">
        <v>100000</v>
      </c>
      <c r="AH21" s="96"/>
      <c r="AI21" s="120">
        <f t="shared" si="4"/>
        <v>6150969</v>
      </c>
      <c r="AJ21" s="1" t="s">
        <v>62</v>
      </c>
      <c r="AK21" s="15"/>
      <c r="AL21"/>
      <c r="AM21"/>
      <c r="AN21"/>
      <c r="AO21"/>
      <c r="AP21"/>
      <c r="AQ21"/>
      <c r="AR21"/>
      <c r="AS21"/>
      <c r="AT21"/>
    </row>
    <row r="22" spans="1:46" ht="15" x14ac:dyDescent="0.25">
      <c r="A22" s="10" t="s">
        <v>63</v>
      </c>
      <c r="B22" s="11" t="s">
        <v>64</v>
      </c>
      <c r="C22" s="150">
        <v>0</v>
      </c>
      <c r="D22" s="105">
        <v>0</v>
      </c>
      <c r="E22" s="105">
        <v>0</v>
      </c>
      <c r="F22" s="105">
        <v>0</v>
      </c>
      <c r="G22" s="105">
        <v>0</v>
      </c>
      <c r="H22" s="150">
        <v>600</v>
      </c>
      <c r="I22" s="125">
        <v>0</v>
      </c>
      <c r="J22" s="151">
        <f t="shared" si="1"/>
        <v>191000</v>
      </c>
      <c r="K22" s="152">
        <v>177000</v>
      </c>
      <c r="L22" s="150">
        <v>14000</v>
      </c>
      <c r="M22" s="150">
        <v>308000</v>
      </c>
      <c r="N22" s="150">
        <v>538880</v>
      </c>
      <c r="O22" s="153">
        <f t="shared" si="3"/>
        <v>8831</v>
      </c>
      <c r="P22" s="165">
        <v>4200</v>
      </c>
      <c r="Q22" s="155">
        <v>4631</v>
      </c>
      <c r="R22" s="152">
        <v>16000</v>
      </c>
      <c r="S22" s="150">
        <v>24000</v>
      </c>
      <c r="T22" s="150">
        <f t="shared" si="2"/>
        <v>0</v>
      </c>
      <c r="U22" s="150">
        <v>0</v>
      </c>
      <c r="V22" s="156">
        <v>0</v>
      </c>
      <c r="W22" s="125">
        <v>19951045</v>
      </c>
      <c r="X22" s="157">
        <v>330000</v>
      </c>
      <c r="Y22" s="125"/>
      <c r="Z22" s="158">
        <v>4175000</v>
      </c>
      <c r="AA22" s="158">
        <v>2718000</v>
      </c>
      <c r="AB22" s="166"/>
      <c r="AC22" s="158">
        <v>519600</v>
      </c>
      <c r="AD22" s="158"/>
      <c r="AE22" s="150">
        <v>0</v>
      </c>
      <c r="AF22" s="157">
        <v>287000</v>
      </c>
      <c r="AG22" s="160">
        <v>136000</v>
      </c>
      <c r="AH22" s="96"/>
      <c r="AI22" s="120">
        <f t="shared" si="4"/>
        <v>29203956</v>
      </c>
      <c r="AJ22" s="20"/>
      <c r="AK22" s="15"/>
      <c r="AL22"/>
      <c r="AM22"/>
      <c r="AN22"/>
      <c r="AO22"/>
      <c r="AP22"/>
      <c r="AQ22"/>
      <c r="AR22"/>
      <c r="AS22"/>
      <c r="AT22"/>
    </row>
    <row r="23" spans="1:46" ht="15" x14ac:dyDescent="0.25">
      <c r="A23" s="10" t="s">
        <v>65</v>
      </c>
      <c r="B23" s="11" t="s">
        <v>66</v>
      </c>
      <c r="C23" s="150">
        <v>0</v>
      </c>
      <c r="D23" s="105">
        <v>0</v>
      </c>
      <c r="E23" s="105">
        <v>0</v>
      </c>
      <c r="F23" s="105">
        <v>0</v>
      </c>
      <c r="G23" s="105">
        <v>0</v>
      </c>
      <c r="H23" s="150">
        <v>2000</v>
      </c>
      <c r="I23" s="125">
        <v>0</v>
      </c>
      <c r="J23" s="151">
        <f t="shared" si="1"/>
        <v>176000</v>
      </c>
      <c r="K23" s="152">
        <v>150000</v>
      </c>
      <c r="L23" s="150">
        <v>26000</v>
      </c>
      <c r="M23" s="150">
        <v>193000</v>
      </c>
      <c r="N23" s="150">
        <v>453675</v>
      </c>
      <c r="O23" s="153">
        <f t="shared" si="3"/>
        <v>14505</v>
      </c>
      <c r="P23" s="167">
        <v>3700</v>
      </c>
      <c r="Q23" s="168">
        <v>10805</v>
      </c>
      <c r="R23" s="152">
        <v>11000</v>
      </c>
      <c r="S23" s="150">
        <v>19000</v>
      </c>
      <c r="T23" s="150">
        <f t="shared" si="2"/>
        <v>6300</v>
      </c>
      <c r="U23" s="150">
        <v>300</v>
      </c>
      <c r="V23" s="156">
        <v>6000</v>
      </c>
      <c r="W23" s="125">
        <v>5434760</v>
      </c>
      <c r="X23" s="157">
        <v>132000</v>
      </c>
      <c r="Y23" s="125"/>
      <c r="Z23" s="158">
        <v>1241000</v>
      </c>
      <c r="AA23" s="158">
        <v>1419000</v>
      </c>
      <c r="AB23" s="158"/>
      <c r="AC23" s="158"/>
      <c r="AD23" s="158"/>
      <c r="AE23" s="159">
        <v>287076</v>
      </c>
      <c r="AF23" s="157">
        <v>296000</v>
      </c>
      <c r="AG23" s="160">
        <v>29000</v>
      </c>
      <c r="AH23" s="96"/>
      <c r="AI23" s="120">
        <f t="shared" si="4"/>
        <v>9714316</v>
      </c>
      <c r="AJ23" s="20"/>
      <c r="AK23" s="15"/>
      <c r="AL23"/>
      <c r="AM23"/>
      <c r="AN23"/>
      <c r="AO23"/>
      <c r="AP23"/>
      <c r="AQ23"/>
      <c r="AR23"/>
      <c r="AS23"/>
      <c r="AT23"/>
    </row>
    <row r="24" spans="1:46" ht="15.75" thickBot="1" x14ac:dyDescent="0.3">
      <c r="A24" s="13" t="s">
        <v>67</v>
      </c>
      <c r="B24" s="14" t="s">
        <v>68</v>
      </c>
      <c r="C24" s="169">
        <v>0</v>
      </c>
      <c r="D24" s="107">
        <v>0</v>
      </c>
      <c r="E24" s="107">
        <v>0</v>
      </c>
      <c r="F24" s="107">
        <v>0</v>
      </c>
      <c r="G24" s="107">
        <v>0</v>
      </c>
      <c r="H24" s="169">
        <v>3900</v>
      </c>
      <c r="I24" s="126">
        <v>0</v>
      </c>
      <c r="J24" s="191">
        <f t="shared" si="1"/>
        <v>67000</v>
      </c>
      <c r="K24" s="170">
        <v>63000</v>
      </c>
      <c r="L24" s="169">
        <v>4000</v>
      </c>
      <c r="M24" s="169">
        <v>273000</v>
      </c>
      <c r="N24" s="169">
        <v>504402</v>
      </c>
      <c r="O24" s="171">
        <f>P24+Q24</f>
        <v>16930</v>
      </c>
      <c r="P24" s="172">
        <v>3700</v>
      </c>
      <c r="Q24" s="173">
        <v>13230</v>
      </c>
      <c r="R24" s="170">
        <v>15000</v>
      </c>
      <c r="S24" s="169">
        <v>19000</v>
      </c>
      <c r="T24" s="169">
        <f t="shared" si="2"/>
        <v>5400</v>
      </c>
      <c r="U24" s="169">
        <v>400</v>
      </c>
      <c r="V24" s="174">
        <v>5000</v>
      </c>
      <c r="W24" s="126">
        <v>5419512</v>
      </c>
      <c r="X24" s="175">
        <v>198000</v>
      </c>
      <c r="Y24" s="126"/>
      <c r="Z24" s="176">
        <v>1065000</v>
      </c>
      <c r="AA24" s="176">
        <v>4857000</v>
      </c>
      <c r="AB24" s="176"/>
      <c r="AC24" s="176"/>
      <c r="AD24" s="176"/>
      <c r="AE24" s="186">
        <v>300000</v>
      </c>
      <c r="AF24" s="175">
        <v>254000</v>
      </c>
      <c r="AG24" s="177">
        <v>0</v>
      </c>
      <c r="AH24" s="97"/>
      <c r="AI24" s="120">
        <f t="shared" si="4"/>
        <v>12998144</v>
      </c>
      <c r="AJ24" s="20"/>
      <c r="AK24" s="15"/>
      <c r="AL24"/>
      <c r="AM24"/>
      <c r="AN24"/>
      <c r="AO24"/>
      <c r="AP24"/>
      <c r="AQ24"/>
      <c r="AR24"/>
      <c r="AS24"/>
      <c r="AT24"/>
    </row>
    <row r="25" spans="1:46" ht="15.75" thickBot="1" x14ac:dyDescent="0.3">
      <c r="A25" s="58"/>
      <c r="B25" s="201" t="s">
        <v>94</v>
      </c>
      <c r="C25" s="192">
        <f t="shared" ref="C25:AE25" si="5">SUM(C13:C24)</f>
        <v>96000</v>
      </c>
      <c r="D25" s="193">
        <f t="shared" si="5"/>
        <v>0</v>
      </c>
      <c r="E25" s="193">
        <f t="shared" si="5"/>
        <v>0</v>
      </c>
      <c r="F25" s="193">
        <f t="shared" si="5"/>
        <v>2310000</v>
      </c>
      <c r="G25" s="193">
        <f t="shared" si="5"/>
        <v>1320000</v>
      </c>
      <c r="H25" s="190">
        <f t="shared" si="5"/>
        <v>44000</v>
      </c>
      <c r="I25" s="194">
        <f t="shared" si="5"/>
        <v>8000</v>
      </c>
      <c r="J25" s="194">
        <f t="shared" si="5"/>
        <v>1628000</v>
      </c>
      <c r="K25" s="195">
        <f t="shared" si="5"/>
        <v>1526000</v>
      </c>
      <c r="L25" s="192">
        <f t="shared" si="5"/>
        <v>102000</v>
      </c>
      <c r="M25" s="192">
        <f t="shared" si="5"/>
        <v>3703000</v>
      </c>
      <c r="N25" s="190">
        <f t="shared" si="5"/>
        <v>6075000</v>
      </c>
      <c r="O25" s="194">
        <f t="shared" si="5"/>
        <v>161988</v>
      </c>
      <c r="P25" s="195">
        <f t="shared" si="5"/>
        <v>46000</v>
      </c>
      <c r="Q25" s="196">
        <f t="shared" si="5"/>
        <v>115988</v>
      </c>
      <c r="R25" s="195">
        <f t="shared" si="5"/>
        <v>166000</v>
      </c>
      <c r="S25" s="192">
        <f t="shared" si="5"/>
        <v>228000</v>
      </c>
      <c r="T25" s="192">
        <f t="shared" si="5"/>
        <v>59000</v>
      </c>
      <c r="U25" s="192">
        <f t="shared" si="5"/>
        <v>1700</v>
      </c>
      <c r="V25" s="190">
        <f t="shared" si="5"/>
        <v>57300</v>
      </c>
      <c r="W25" s="194">
        <f t="shared" si="5"/>
        <v>97383000</v>
      </c>
      <c r="X25" s="197">
        <f t="shared" si="5"/>
        <v>2706000</v>
      </c>
      <c r="Y25" s="194">
        <f t="shared" si="5"/>
        <v>480000</v>
      </c>
      <c r="Z25" s="198">
        <f t="shared" si="5"/>
        <v>19148000</v>
      </c>
      <c r="AA25" s="199">
        <f t="shared" si="5"/>
        <v>28330000</v>
      </c>
      <c r="AB25" s="199">
        <f t="shared" si="5"/>
        <v>981000</v>
      </c>
      <c r="AC25" s="199">
        <f t="shared" si="5"/>
        <v>866000</v>
      </c>
      <c r="AD25" s="199">
        <f t="shared" si="5"/>
        <v>0</v>
      </c>
      <c r="AE25" s="192">
        <f t="shared" si="5"/>
        <v>4173000</v>
      </c>
      <c r="AF25" s="192">
        <f t="shared" ref="AF25:AG25" si="6">SUM(AF13:AF24)</f>
        <v>3050000</v>
      </c>
      <c r="AG25" s="192">
        <f t="shared" si="6"/>
        <v>900000</v>
      </c>
      <c r="AH25" s="200">
        <f>SUM(AH13:AH24)</f>
        <v>193860</v>
      </c>
      <c r="AI25" s="202">
        <f t="shared" si="4"/>
        <v>174009848</v>
      </c>
      <c r="AJ25" s="131"/>
      <c r="AK25" s="15"/>
      <c r="AL25"/>
      <c r="AM25" s="41"/>
      <c r="AN25"/>
      <c r="AO25"/>
      <c r="AP25"/>
      <c r="AQ25"/>
      <c r="AR25"/>
      <c r="AS25"/>
      <c r="AT25"/>
    </row>
    <row r="26" spans="1:46" x14ac:dyDescent="0.2">
      <c r="A26" s="16"/>
      <c r="B26" s="17"/>
      <c r="C26" s="18"/>
      <c r="D26" s="217">
        <f>SUM(D25:G25)</f>
        <v>3630000</v>
      </c>
      <c r="E26" s="217"/>
      <c r="F26" s="217"/>
      <c r="G26" s="217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18"/>
      <c r="AB26" s="18"/>
      <c r="AC26" s="18"/>
      <c r="AD26" s="18"/>
      <c r="AE26" s="18"/>
      <c r="AF26" s="18"/>
      <c r="AG26" s="18"/>
      <c r="AH26" s="18"/>
      <c r="AI26" s="18">
        <f>SUM(AI13:AI24)</f>
        <v>174009848</v>
      </c>
      <c r="AJ26" s="18"/>
      <c r="AK26" s="15"/>
      <c r="AL26"/>
      <c r="AM26"/>
      <c r="AN26"/>
      <c r="AO26"/>
      <c r="AP26"/>
      <c r="AQ26"/>
      <c r="AR26"/>
      <c r="AS26"/>
      <c r="AT26"/>
    </row>
    <row r="27" spans="1:46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L27"/>
      <c r="AM27"/>
      <c r="AN27"/>
      <c r="AO27"/>
      <c r="AP27"/>
      <c r="AQ27"/>
      <c r="AR27"/>
      <c r="AS27"/>
      <c r="AT27"/>
    </row>
    <row r="28" spans="1:46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L28"/>
      <c r="AM28"/>
      <c r="AN28"/>
      <c r="AO28"/>
      <c r="AP28"/>
      <c r="AQ28"/>
      <c r="AR28"/>
      <c r="AS28"/>
      <c r="AT28"/>
    </row>
    <row r="29" spans="1:46" ht="38.25" customHeight="1" x14ac:dyDescent="0.2">
      <c r="A29" s="47" t="s">
        <v>80</v>
      </c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 t="s">
        <v>82</v>
      </c>
      <c r="M29" s="18"/>
      <c r="N29" s="18"/>
      <c r="O29" s="18"/>
      <c r="P29" s="18"/>
      <c r="Q29" s="18"/>
      <c r="R29" s="18"/>
      <c r="S29" s="18" t="s">
        <v>79</v>
      </c>
      <c r="T29" s="18"/>
      <c r="U29" s="18"/>
      <c r="V29" s="18"/>
      <c r="W29" s="18"/>
      <c r="X29" s="18"/>
      <c r="Y29" s="18"/>
      <c r="Z29" s="19"/>
      <c r="AA29" s="73"/>
      <c r="AB29" s="73"/>
      <c r="AC29" s="73"/>
      <c r="AD29" s="73"/>
      <c r="AE29" s="18"/>
      <c r="AF29" s="18"/>
      <c r="AG29" s="18"/>
      <c r="AH29" s="18"/>
      <c r="AI29" s="18"/>
      <c r="AJ29" s="18"/>
      <c r="AL29"/>
      <c r="AM29"/>
      <c r="AN29"/>
      <c r="AO29"/>
      <c r="AP29"/>
      <c r="AQ29"/>
      <c r="AR29"/>
      <c r="AS29"/>
      <c r="AT29"/>
    </row>
    <row r="30" spans="1:46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9"/>
      <c r="AA30" s="18"/>
      <c r="AB30" s="74"/>
      <c r="AC30" s="74"/>
      <c r="AD30" s="18"/>
      <c r="AE30" s="18"/>
      <c r="AF30" s="18"/>
      <c r="AG30" s="18"/>
      <c r="AH30" s="18"/>
      <c r="AI30" s="18"/>
      <c r="AJ30" s="15"/>
      <c r="AL30"/>
      <c r="AM30"/>
      <c r="AN30"/>
      <c r="AO30"/>
      <c r="AP30"/>
      <c r="AQ30"/>
      <c r="AR30"/>
      <c r="AS30"/>
      <c r="AT30"/>
    </row>
    <row r="31" spans="1:46" ht="17.25" customHeight="1" x14ac:dyDescent="0.2">
      <c r="A31" s="17"/>
      <c r="B31" s="17"/>
      <c r="C31" s="20"/>
      <c r="D31" s="20"/>
      <c r="E31" s="20"/>
      <c r="F31" s="20"/>
      <c r="G31" s="20"/>
      <c r="H31" s="21"/>
      <c r="I31" s="21"/>
      <c r="J31" s="21" t="s">
        <v>79</v>
      </c>
      <c r="K31" s="21"/>
      <c r="L31" s="21"/>
      <c r="M31" s="21"/>
      <c r="N31" s="20"/>
      <c r="O31" s="20"/>
      <c r="P31" s="20"/>
      <c r="Q31" s="20"/>
      <c r="R31" s="20"/>
      <c r="S31" s="20" t="s">
        <v>62</v>
      </c>
      <c r="T31" s="20"/>
      <c r="U31" s="20"/>
      <c r="V31" s="20"/>
      <c r="W31" s="20"/>
      <c r="X31" s="20"/>
      <c r="Y31" s="20"/>
      <c r="Z31" s="20"/>
      <c r="AA31" s="20"/>
      <c r="AB31" s="75"/>
      <c r="AC31" s="75"/>
      <c r="AD31" s="20"/>
      <c r="AE31" s="20"/>
      <c r="AF31" s="20"/>
      <c r="AG31" s="20"/>
      <c r="AH31" s="20"/>
      <c r="AI31" s="18"/>
      <c r="AJ31" s="130"/>
      <c r="AL31"/>
      <c r="AM31"/>
      <c r="AN31"/>
      <c r="AO31"/>
      <c r="AP31"/>
      <c r="AQ31"/>
      <c r="AR31"/>
      <c r="AS31"/>
      <c r="AT31"/>
    </row>
    <row r="32" spans="1:46" ht="12.75" customHeight="1" x14ac:dyDescent="0.2">
      <c r="A32" s="67"/>
      <c r="B32" s="66"/>
      <c r="C32" s="65"/>
      <c r="D32" s="65"/>
      <c r="E32" s="65"/>
      <c r="F32" s="65"/>
      <c r="G32" s="65"/>
      <c r="H32" s="65"/>
      <c r="I32" s="65"/>
      <c r="J32" s="65"/>
      <c r="K32" s="57"/>
      <c r="L32" s="57"/>
      <c r="M32" s="22"/>
      <c r="AB32" s="75"/>
      <c r="AC32" s="75"/>
      <c r="AI32" s="15"/>
      <c r="AJ32" s="211"/>
      <c r="AL32"/>
      <c r="AM32"/>
      <c r="AN32"/>
      <c r="AO32"/>
      <c r="AP32"/>
      <c r="AQ32"/>
      <c r="AR32"/>
      <c r="AS32"/>
      <c r="AT32"/>
    </row>
    <row r="33" spans="1:46" ht="13.5" customHeight="1" x14ac:dyDescent="0.2">
      <c r="A33" s="67"/>
      <c r="B33" s="66"/>
      <c r="C33" s="65"/>
      <c r="D33" s="65"/>
      <c r="E33" s="65"/>
      <c r="F33" s="65"/>
      <c r="G33" s="65"/>
      <c r="H33" s="65"/>
      <c r="I33" s="65"/>
      <c r="J33" s="65"/>
      <c r="K33" s="57"/>
      <c r="L33" s="57"/>
      <c r="M33" s="22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4"/>
      <c r="AA33" s="23"/>
      <c r="AB33" s="75"/>
      <c r="AC33" s="75"/>
      <c r="AD33" s="23"/>
      <c r="AE33" s="23"/>
      <c r="AF33" s="23"/>
      <c r="AG33" s="23"/>
      <c r="AH33" s="23"/>
      <c r="AI33" s="15"/>
      <c r="AJ33" s="212"/>
      <c r="AL33"/>
      <c r="AM33"/>
      <c r="AN33"/>
      <c r="AO33"/>
      <c r="AP33"/>
      <c r="AQ33"/>
      <c r="AR33"/>
      <c r="AS33"/>
      <c r="AT33"/>
    </row>
    <row r="34" spans="1:46" x14ac:dyDescent="0.2">
      <c r="AI34" s="15"/>
      <c r="AJ34" s="211"/>
    </row>
    <row r="35" spans="1:46" x14ac:dyDescent="0.2">
      <c r="AI35" s="15"/>
      <c r="AJ35" s="212"/>
    </row>
    <row r="36" spans="1:46" x14ac:dyDescent="0.2">
      <c r="AI36" s="15"/>
      <c r="AJ36" s="15"/>
    </row>
    <row r="37" spans="1:46" x14ac:dyDescent="0.2">
      <c r="AI37" s="15"/>
    </row>
    <row r="38" spans="1:46" x14ac:dyDescent="0.2">
      <c r="AI38" s="15"/>
    </row>
    <row r="39" spans="1:46" x14ac:dyDescent="0.2">
      <c r="AI39" s="15"/>
    </row>
    <row r="40" spans="1:46" x14ac:dyDescent="0.2">
      <c r="AI40" s="15"/>
    </row>
    <row r="41" spans="1:46" x14ac:dyDescent="0.2">
      <c r="AI41" s="15"/>
    </row>
    <row r="42" spans="1:46" x14ac:dyDescent="0.2">
      <c r="AI42" s="15"/>
    </row>
    <row r="43" spans="1:46" x14ac:dyDescent="0.2">
      <c r="AI43" s="15"/>
    </row>
    <row r="44" spans="1:46" x14ac:dyDescent="0.2">
      <c r="K44" s="1" t="s">
        <v>82</v>
      </c>
      <c r="AI44" s="15"/>
    </row>
    <row r="45" spans="1:46" x14ac:dyDescent="0.2">
      <c r="AI45" s="15"/>
    </row>
    <row r="46" spans="1:46" x14ac:dyDescent="0.2">
      <c r="AI46" s="15"/>
    </row>
    <row r="47" spans="1:46" x14ac:dyDescent="0.2">
      <c r="AI47" s="15"/>
    </row>
    <row r="48" spans="1:46" x14ac:dyDescent="0.2">
      <c r="AI48" s="15"/>
    </row>
    <row r="49" spans="35:35" x14ac:dyDescent="0.2">
      <c r="AI49" s="15"/>
    </row>
    <row r="50" spans="35:35" x14ac:dyDescent="0.2">
      <c r="AI50" s="15"/>
    </row>
    <row r="51" spans="35:35" x14ac:dyDescent="0.2">
      <c r="AI51" s="15"/>
    </row>
    <row r="52" spans="35:35" x14ac:dyDescent="0.2">
      <c r="AI52" s="15"/>
    </row>
    <row r="53" spans="35:35" x14ac:dyDescent="0.2">
      <c r="AI53" s="15"/>
    </row>
    <row r="54" spans="35:35" x14ac:dyDescent="0.2">
      <c r="AI54" s="15"/>
    </row>
    <row r="55" spans="35:35" x14ac:dyDescent="0.2">
      <c r="AI55" s="15"/>
    </row>
    <row r="56" spans="35:35" x14ac:dyDescent="0.2">
      <c r="AI56" s="15"/>
    </row>
    <row r="57" spans="35:35" x14ac:dyDescent="0.2">
      <c r="AI57" s="15"/>
    </row>
    <row r="58" spans="35:35" x14ac:dyDescent="0.2">
      <c r="AI58" s="15"/>
    </row>
    <row r="59" spans="35:35" x14ac:dyDescent="0.2">
      <c r="AI59" s="15"/>
    </row>
    <row r="60" spans="35:35" x14ac:dyDescent="0.2">
      <c r="AI60" s="15"/>
    </row>
    <row r="61" spans="35:35" x14ac:dyDescent="0.2">
      <c r="AI61" s="15"/>
    </row>
    <row r="62" spans="35:35" x14ac:dyDescent="0.2">
      <c r="AI62" s="15"/>
    </row>
    <row r="63" spans="35:35" x14ac:dyDescent="0.2">
      <c r="AI63" s="15"/>
    </row>
    <row r="64" spans="35:35" x14ac:dyDescent="0.2">
      <c r="AI64" s="15"/>
    </row>
    <row r="65" spans="35:35" x14ac:dyDescent="0.2">
      <c r="AI65" s="15"/>
    </row>
    <row r="66" spans="35:35" x14ac:dyDescent="0.2">
      <c r="AI66" s="15"/>
    </row>
    <row r="67" spans="35:35" x14ac:dyDescent="0.2">
      <c r="AI67" s="15"/>
    </row>
    <row r="68" spans="35:35" x14ac:dyDescent="0.2">
      <c r="AI68" s="15"/>
    </row>
    <row r="69" spans="35:35" x14ac:dyDescent="0.2">
      <c r="AI69" s="15"/>
    </row>
    <row r="70" spans="35:35" x14ac:dyDescent="0.2">
      <c r="AI70" s="15"/>
    </row>
    <row r="71" spans="35:35" x14ac:dyDescent="0.2">
      <c r="AI71" s="15"/>
    </row>
    <row r="72" spans="35:35" x14ac:dyDescent="0.2">
      <c r="AI72" s="15"/>
    </row>
    <row r="73" spans="35:35" x14ac:dyDescent="0.2">
      <c r="AI73" s="15"/>
    </row>
    <row r="74" spans="35:35" x14ac:dyDescent="0.2">
      <c r="AI74" s="15"/>
    </row>
  </sheetData>
  <sheetProtection selectLockedCells="1" selectUnlockedCells="1"/>
  <mergeCells count="11">
    <mergeCell ref="A1:B1"/>
    <mergeCell ref="B10:B12"/>
    <mergeCell ref="P10:Q11"/>
    <mergeCell ref="U10:V11"/>
    <mergeCell ref="AJ34:AJ35"/>
    <mergeCell ref="AB3:AH3"/>
    <mergeCell ref="K10:L11"/>
    <mergeCell ref="C6:AE6"/>
    <mergeCell ref="X7:AA7"/>
    <mergeCell ref="AJ32:AJ33"/>
    <mergeCell ref="D26:G26"/>
  </mergeCells>
  <printOptions horizontalCentered="1"/>
  <pageMargins left="0.15748031496062992" right="0.15748031496062992" top="0.98425196850393704" bottom="0.98425196850393704" header="0.51181102362204722" footer="0.51181102362204722"/>
  <pageSetup paperSize="8" scale="41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zoomScaleSheetLayoutView="100" workbookViewId="0">
      <pane xSplit="2" ySplit="3" topLeftCell="C13" activePane="bottomRight" state="frozen"/>
      <selection pane="topRight" activeCell="C1" sqref="C1"/>
      <selection pane="bottomLeft" activeCell="A6" sqref="A6"/>
      <selection pane="bottomRight" activeCell="D34" sqref="D34"/>
    </sheetView>
  </sheetViews>
  <sheetFormatPr defaultRowHeight="12.75" x14ac:dyDescent="0.2"/>
  <cols>
    <col min="1" max="1" width="8.42578125" customWidth="1"/>
    <col min="2" max="2" width="24.85546875" customWidth="1"/>
    <col min="3" max="3" width="15.140625" customWidth="1"/>
    <col min="4" max="5" width="14.5703125" customWidth="1"/>
    <col min="6" max="7" width="14.28515625" customWidth="1"/>
    <col min="8" max="8" width="14.140625" customWidth="1"/>
    <col min="9" max="9" width="12.7109375" customWidth="1"/>
    <col min="10" max="10" width="10.140625" customWidth="1"/>
  </cols>
  <sheetData>
    <row r="1" spans="1:9" ht="54" customHeight="1" x14ac:dyDescent="0.2">
      <c r="E1" s="56"/>
      <c r="F1" s="56"/>
      <c r="G1" s="56"/>
      <c r="H1" s="56"/>
      <c r="I1" s="56"/>
    </row>
    <row r="2" spans="1:9" ht="21" customHeight="1" x14ac:dyDescent="0.25">
      <c r="A2" s="25"/>
      <c r="B2" s="53" t="s">
        <v>78</v>
      </c>
      <c r="C2" s="53"/>
      <c r="D2" s="26"/>
      <c r="E2" s="56"/>
      <c r="F2" s="56"/>
      <c r="G2" s="56"/>
      <c r="H2" s="56"/>
      <c r="I2" s="56"/>
    </row>
    <row r="3" spans="1:9" ht="12.75" customHeight="1" x14ac:dyDescent="0.2">
      <c r="A3" s="26"/>
      <c r="B3" s="26"/>
      <c r="C3" s="26"/>
      <c r="D3" s="26"/>
      <c r="E3" s="56"/>
      <c r="F3" s="56"/>
      <c r="G3" s="56"/>
      <c r="H3" s="56"/>
      <c r="I3" s="56"/>
    </row>
    <row r="4" spans="1:9" x14ac:dyDescent="0.2">
      <c r="A4" s="26"/>
      <c r="B4" s="26"/>
      <c r="C4" s="26"/>
      <c r="D4" s="27"/>
      <c r="E4" s="27"/>
      <c r="F4" s="27"/>
      <c r="G4" s="27"/>
      <c r="H4" s="27"/>
      <c r="I4" s="27"/>
    </row>
    <row r="5" spans="1:9" x14ac:dyDescent="0.2">
      <c r="A5" s="218" t="s">
        <v>93</v>
      </c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1"/>
      <c r="B6" s="1"/>
      <c r="C6" s="1"/>
      <c r="D6" s="28"/>
      <c r="E6" s="28"/>
      <c r="F6" s="28"/>
      <c r="G6" s="28"/>
      <c r="H6" s="28"/>
      <c r="I6" s="1"/>
    </row>
    <row r="7" spans="1:9" x14ac:dyDescent="0.2">
      <c r="A7" s="1"/>
      <c r="B7" s="1"/>
      <c r="C7" s="1"/>
      <c r="D7" s="28"/>
      <c r="E7" s="28"/>
      <c r="F7" s="28"/>
      <c r="G7" s="28"/>
      <c r="H7" s="28"/>
      <c r="I7" s="1"/>
    </row>
    <row r="8" spans="1:9" ht="12.75" customHeight="1" x14ac:dyDescent="0.25">
      <c r="A8" s="29"/>
      <c r="B8" s="29"/>
      <c r="C8" s="29"/>
      <c r="D8" s="220" t="s">
        <v>92</v>
      </c>
      <c r="E8" s="220"/>
      <c r="F8" s="220"/>
      <c r="G8" s="220"/>
      <c r="H8" s="220"/>
      <c r="I8" s="220"/>
    </row>
    <row r="9" spans="1:9" x14ac:dyDescent="0.2">
      <c r="A9" s="30"/>
      <c r="B9" s="30"/>
      <c r="C9" s="30"/>
      <c r="D9" s="1"/>
      <c r="E9" s="1"/>
      <c r="F9" s="1"/>
      <c r="G9" s="1"/>
      <c r="H9" s="1"/>
    </row>
    <row r="10" spans="1:9" x14ac:dyDescent="0.2">
      <c r="A10" s="30"/>
      <c r="B10" s="30"/>
      <c r="C10" s="30"/>
      <c r="D10" s="1"/>
      <c r="E10" s="1"/>
      <c r="F10" s="1"/>
      <c r="G10" s="1"/>
      <c r="H10" s="1"/>
      <c r="I10" s="30" t="s">
        <v>0</v>
      </c>
    </row>
    <row r="11" spans="1:9" ht="12.75" customHeight="1" thickBot="1" x14ac:dyDescent="0.25">
      <c r="A11" s="31"/>
      <c r="B11" s="219" t="s">
        <v>1</v>
      </c>
      <c r="C11" s="32" t="s">
        <v>2</v>
      </c>
      <c r="D11" s="32" t="s">
        <v>4</v>
      </c>
      <c r="E11" s="32" t="s">
        <v>5</v>
      </c>
      <c r="F11" s="32" t="s">
        <v>69</v>
      </c>
      <c r="G11" s="32" t="s">
        <v>11</v>
      </c>
      <c r="H11" s="32" t="s">
        <v>12</v>
      </c>
      <c r="I11" s="32"/>
    </row>
    <row r="12" spans="1:9" ht="13.5" thickBot="1" x14ac:dyDescent="0.25">
      <c r="A12" s="33" t="s">
        <v>15</v>
      </c>
      <c r="B12" s="219"/>
      <c r="C12" s="91" t="s">
        <v>17</v>
      </c>
      <c r="D12" s="91" t="s">
        <v>19</v>
      </c>
      <c r="E12" s="91" t="s">
        <v>21</v>
      </c>
      <c r="F12" s="91" t="s">
        <v>25</v>
      </c>
      <c r="G12" s="91" t="s">
        <v>29</v>
      </c>
      <c r="H12" s="92" t="s">
        <v>31</v>
      </c>
      <c r="I12" s="68" t="s">
        <v>70</v>
      </c>
    </row>
    <row r="13" spans="1:9" ht="13.5" thickBot="1" x14ac:dyDescent="0.25">
      <c r="A13" s="34"/>
      <c r="B13" s="219"/>
      <c r="C13" s="93" t="s">
        <v>71</v>
      </c>
      <c r="D13" s="93" t="s">
        <v>71</v>
      </c>
      <c r="E13" s="93" t="s">
        <v>71</v>
      </c>
      <c r="F13" s="93" t="s">
        <v>71</v>
      </c>
      <c r="G13" s="93" t="s">
        <v>71</v>
      </c>
      <c r="H13" s="94" t="s">
        <v>71</v>
      </c>
      <c r="I13" s="69"/>
    </row>
    <row r="14" spans="1:9" ht="15" x14ac:dyDescent="0.25">
      <c r="A14" s="35" t="s">
        <v>44</v>
      </c>
      <c r="B14" s="36" t="s">
        <v>45</v>
      </c>
      <c r="C14" s="178"/>
      <c r="D14" s="138">
        <v>1302000</v>
      </c>
      <c r="E14" s="138"/>
      <c r="F14" s="138">
        <v>2000</v>
      </c>
      <c r="G14" s="179"/>
      <c r="H14" s="180">
        <v>5500</v>
      </c>
      <c r="I14" s="70">
        <f>SUM(C14:H14)</f>
        <v>1309500</v>
      </c>
    </row>
    <row r="15" spans="1:9" ht="15" x14ac:dyDescent="0.25">
      <c r="A15" s="37" t="s">
        <v>46</v>
      </c>
      <c r="B15" s="38" t="s">
        <v>47</v>
      </c>
      <c r="C15" s="181"/>
      <c r="D15" s="150">
        <v>392000</v>
      </c>
      <c r="E15" s="150">
        <v>1000</v>
      </c>
      <c r="F15" s="150">
        <v>3000</v>
      </c>
      <c r="G15" s="182"/>
      <c r="H15" s="159">
        <v>3000</v>
      </c>
      <c r="I15" s="70">
        <f t="shared" ref="I15:I25" si="0">SUM(C15:H15)</f>
        <v>399000</v>
      </c>
    </row>
    <row r="16" spans="1:9" ht="15" x14ac:dyDescent="0.25">
      <c r="A16" s="37" t="s">
        <v>48</v>
      </c>
      <c r="B16" s="38" t="s">
        <v>49</v>
      </c>
      <c r="C16" s="181"/>
      <c r="D16" s="150">
        <v>3778000</v>
      </c>
      <c r="E16" s="150"/>
      <c r="F16" s="150">
        <v>5000</v>
      </c>
      <c r="G16" s="182"/>
      <c r="H16" s="159">
        <v>4500</v>
      </c>
      <c r="I16" s="70">
        <f t="shared" si="0"/>
        <v>3787500</v>
      </c>
    </row>
    <row r="17" spans="1:11" ht="15" x14ac:dyDescent="0.25">
      <c r="A17" s="37" t="s">
        <v>50</v>
      </c>
      <c r="B17" s="38" t="s">
        <v>51</v>
      </c>
      <c r="C17" s="150"/>
      <c r="D17" s="150">
        <v>1100000</v>
      </c>
      <c r="E17" s="150"/>
      <c r="F17" s="150">
        <v>0</v>
      </c>
      <c r="G17" s="182"/>
      <c r="H17" s="159">
        <v>3000</v>
      </c>
      <c r="I17" s="70">
        <f t="shared" si="0"/>
        <v>1103000</v>
      </c>
    </row>
    <row r="18" spans="1:11" ht="15" x14ac:dyDescent="0.25">
      <c r="A18" s="37" t="s">
        <v>52</v>
      </c>
      <c r="B18" s="38" t="s">
        <v>53</v>
      </c>
      <c r="C18" s="150"/>
      <c r="D18" s="150">
        <v>2934000</v>
      </c>
      <c r="E18" s="150"/>
      <c r="F18" s="150">
        <v>3000</v>
      </c>
      <c r="G18" s="182"/>
      <c r="H18" s="159">
        <v>4500</v>
      </c>
      <c r="I18" s="70">
        <f t="shared" si="0"/>
        <v>2941500</v>
      </c>
    </row>
    <row r="19" spans="1:11" ht="15" x14ac:dyDescent="0.25">
      <c r="A19" s="37" t="s">
        <v>54</v>
      </c>
      <c r="B19" s="38" t="s">
        <v>55</v>
      </c>
      <c r="C19" s="150">
        <v>1000</v>
      </c>
      <c r="D19" s="150">
        <v>248000</v>
      </c>
      <c r="E19" s="150"/>
      <c r="F19" s="150">
        <v>3000</v>
      </c>
      <c r="G19" s="182"/>
      <c r="H19" s="159">
        <v>2000</v>
      </c>
      <c r="I19" s="70">
        <f t="shared" si="0"/>
        <v>254000</v>
      </c>
      <c r="K19" t="s">
        <v>79</v>
      </c>
    </row>
    <row r="20" spans="1:11" ht="15" x14ac:dyDescent="0.25">
      <c r="A20" s="37" t="s">
        <v>56</v>
      </c>
      <c r="B20" s="38" t="s">
        <v>57</v>
      </c>
      <c r="C20" s="150"/>
      <c r="D20" s="150">
        <v>906000</v>
      </c>
      <c r="E20" s="150"/>
      <c r="F20" s="150">
        <v>21000</v>
      </c>
      <c r="G20" s="182"/>
      <c r="H20" s="159">
        <v>5500</v>
      </c>
      <c r="I20" s="70">
        <f t="shared" si="0"/>
        <v>932500</v>
      </c>
    </row>
    <row r="21" spans="1:11" ht="15" x14ac:dyDescent="0.25">
      <c r="A21" s="37" t="s">
        <v>58</v>
      </c>
      <c r="B21" s="38" t="s">
        <v>59</v>
      </c>
      <c r="C21" s="150"/>
      <c r="D21" s="150">
        <v>668000</v>
      </c>
      <c r="E21" s="150"/>
      <c r="F21" s="150">
        <v>2000</v>
      </c>
      <c r="G21" s="182"/>
      <c r="H21" s="159">
        <v>5000</v>
      </c>
      <c r="I21" s="70">
        <f t="shared" si="0"/>
        <v>675000</v>
      </c>
    </row>
    <row r="22" spans="1:11" ht="15" x14ac:dyDescent="0.25">
      <c r="A22" s="37" t="s">
        <v>60</v>
      </c>
      <c r="B22" s="39" t="s">
        <v>61</v>
      </c>
      <c r="C22" s="150"/>
      <c r="D22" s="150">
        <v>1200000</v>
      </c>
      <c r="E22" s="150"/>
      <c r="F22" s="150"/>
      <c r="G22" s="182"/>
      <c r="H22" s="159">
        <v>14500</v>
      </c>
      <c r="I22" s="70">
        <f t="shared" si="0"/>
        <v>1214500</v>
      </c>
    </row>
    <row r="23" spans="1:11" ht="15" x14ac:dyDescent="0.25">
      <c r="A23" s="37" t="s">
        <v>63</v>
      </c>
      <c r="B23" s="38" t="s">
        <v>64</v>
      </c>
      <c r="C23" s="150"/>
      <c r="D23" s="150">
        <v>6200000</v>
      </c>
      <c r="E23" s="150">
        <v>2000</v>
      </c>
      <c r="F23" s="150">
        <v>29000</v>
      </c>
      <c r="G23" s="182"/>
      <c r="H23" s="183">
        <v>0</v>
      </c>
      <c r="I23" s="70">
        <f t="shared" si="0"/>
        <v>6231000</v>
      </c>
    </row>
    <row r="24" spans="1:11" ht="15" x14ac:dyDescent="0.25">
      <c r="A24" s="37" t="s">
        <v>65</v>
      </c>
      <c r="B24" s="38" t="s">
        <v>66</v>
      </c>
      <c r="C24" s="150"/>
      <c r="D24" s="150">
        <v>288000</v>
      </c>
      <c r="E24" s="150"/>
      <c r="F24" s="150">
        <v>1000</v>
      </c>
      <c r="G24" s="182"/>
      <c r="H24" s="159">
        <v>2500</v>
      </c>
      <c r="I24" s="70">
        <f t="shared" si="0"/>
        <v>291500</v>
      </c>
    </row>
    <row r="25" spans="1:11" ht="15.75" thickBot="1" x14ac:dyDescent="0.3">
      <c r="A25" s="40" t="s">
        <v>67</v>
      </c>
      <c r="B25" s="42" t="s">
        <v>68</v>
      </c>
      <c r="C25" s="184"/>
      <c r="D25" s="169">
        <v>2131000</v>
      </c>
      <c r="E25" s="169"/>
      <c r="F25" s="169">
        <v>21000</v>
      </c>
      <c r="G25" s="185"/>
      <c r="H25" s="186">
        <v>5000</v>
      </c>
      <c r="I25" s="70">
        <f t="shared" si="0"/>
        <v>2157000</v>
      </c>
    </row>
    <row r="26" spans="1:11" ht="15.75" thickBot="1" x14ac:dyDescent="0.3">
      <c r="A26" s="43"/>
      <c r="B26" s="44" t="s">
        <v>34</v>
      </c>
      <c r="C26" s="187">
        <f t="shared" ref="C26" si="1">SUM(C14:C25)</f>
        <v>1000</v>
      </c>
      <c r="D26" s="187">
        <f>SUM(D14:D25)</f>
        <v>21147000</v>
      </c>
      <c r="E26" s="188">
        <f t="shared" ref="E26:F26" si="2">SUM(E14:E25)</f>
        <v>3000</v>
      </c>
      <c r="F26" s="187">
        <f t="shared" si="2"/>
        <v>90000</v>
      </c>
      <c r="G26" s="189">
        <f t="shared" ref="G26" si="3">SUM(G14:G25)</f>
        <v>0</v>
      </c>
      <c r="H26" s="190">
        <f t="shared" ref="H26" si="4">SUM(H14:H25)</f>
        <v>55000</v>
      </c>
      <c r="I26" s="71">
        <f>SUM(C26:H26)</f>
        <v>21296000</v>
      </c>
      <c r="J26" s="41"/>
    </row>
    <row r="27" spans="1:11" x14ac:dyDescent="0.2">
      <c r="C27" s="1"/>
      <c r="D27" s="1"/>
      <c r="E27" s="1"/>
      <c r="F27" s="1"/>
      <c r="G27" s="1"/>
      <c r="H27" s="1"/>
      <c r="I27" s="64"/>
      <c r="J27" s="41"/>
    </row>
    <row r="28" spans="1:11" x14ac:dyDescent="0.2">
      <c r="F28" t="s">
        <v>72</v>
      </c>
      <c r="J28" s="41"/>
    </row>
    <row r="29" spans="1:11" ht="12.75" customHeight="1" x14ac:dyDescent="0.2">
      <c r="G29" s="73"/>
      <c r="H29" s="73"/>
      <c r="I29" s="73"/>
      <c r="J29" s="73"/>
    </row>
    <row r="30" spans="1:11" x14ac:dyDescent="0.2">
      <c r="G30" s="1"/>
      <c r="H30" s="72"/>
      <c r="I30" s="1"/>
      <c r="J30" s="1"/>
    </row>
    <row r="31" spans="1:11" x14ac:dyDescent="0.2">
      <c r="E31" s="59"/>
      <c r="G31" s="18"/>
      <c r="H31" s="74"/>
      <c r="I31" s="74"/>
      <c r="J31" s="18"/>
    </row>
    <row r="32" spans="1:11" ht="12.75" customHeight="1" x14ac:dyDescent="0.2">
      <c r="E32" s="60"/>
      <c r="G32" s="20"/>
      <c r="H32" s="75"/>
      <c r="I32" s="75"/>
      <c r="J32" s="20"/>
    </row>
    <row r="33" spans="5:10" ht="12.75" customHeight="1" x14ac:dyDescent="0.2">
      <c r="E33" s="60"/>
      <c r="G33" s="1"/>
      <c r="H33" s="75"/>
      <c r="I33" s="75"/>
      <c r="J33" s="1"/>
    </row>
    <row r="34" spans="5:10" x14ac:dyDescent="0.2">
      <c r="E34" s="61"/>
    </row>
    <row r="35" spans="5:10" x14ac:dyDescent="0.2">
      <c r="E35" s="62"/>
    </row>
    <row r="36" spans="5:10" x14ac:dyDescent="0.2">
      <c r="E36" s="63"/>
    </row>
    <row r="37" spans="5:10" x14ac:dyDescent="0.2">
      <c r="E37" s="63"/>
    </row>
    <row r="38" spans="5:10" x14ac:dyDescent="0.2">
      <c r="E38" s="63"/>
    </row>
    <row r="39" spans="5:10" x14ac:dyDescent="0.2">
      <c r="E39" s="63"/>
    </row>
  </sheetData>
  <sheetProtection selectLockedCells="1" selectUnlockedCells="1"/>
  <mergeCells count="3">
    <mergeCell ref="A5:I5"/>
    <mergeCell ref="B11:B13"/>
    <mergeCell ref="D8:I8"/>
  </mergeCells>
  <pageMargins left="0.74803149606299213" right="0.74803149606299213" top="0.98425196850393704" bottom="0.98425196850393704" header="0.51181102362204722" footer="0.51181102362204722"/>
  <pageSetup paperSize="9" scale="90" firstPageNumber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B918E65D3A2C4C909AAA8B33803003" ma:contentTypeVersion="0" ma:contentTypeDescription="Utwórz nowy dokument." ma:contentTypeScope="" ma:versionID="704113a607feb448d142cb9e6f2ed5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D691AD-F1FD-4FA6-A7A0-AD550A6D74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B1EABA-2ECC-4C02-A237-6ED2FE9712D9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176A0F1-A303-4D54-9D1E-CEC028D9E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powiaty - dotacje</vt:lpstr>
      <vt:lpstr>powiaty - dochody</vt:lpstr>
      <vt:lpstr>'powiaty - dotacje'!Obszar_wydruku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Serwuszok</dc:creator>
  <cp:lastModifiedBy>alubasinska</cp:lastModifiedBy>
  <cp:lastPrinted>2018-10-25T08:23:33Z</cp:lastPrinted>
  <dcterms:created xsi:type="dcterms:W3CDTF">2016-10-25T09:24:25Z</dcterms:created>
  <dcterms:modified xsi:type="dcterms:W3CDTF">2021-10-25T08:00:42Z</dcterms:modified>
</cp:coreProperties>
</file>