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updateLinks="never" defaultThemeVersion="164011"/>
  <mc:AlternateContent xmlns:mc="http://schemas.openxmlformats.org/markup-compatibility/2006">
    <mc:Choice Requires="x15">
      <x15ac:absPath xmlns:x15ac="http://schemas.microsoft.com/office/spreadsheetml/2010/11/ac" url="C:\Users\michaloleszko\Desktop\zmiana w załaczniku 3.1\"/>
    </mc:Choice>
  </mc:AlternateContent>
  <bookViews>
    <workbookView xWindow="0" yWindow="0" windowWidth="14380" windowHeight="4190" tabRatio="838" activeTab="2"/>
  </bookViews>
  <sheets>
    <sheet name="Czesc 1A-1B" sheetId="15" r:id="rId1"/>
    <sheet name="Czesc 2A-2B" sheetId="32" r:id="rId2"/>
    <sheet name="Czesc 3A-3B" sheetId="34" r:id="rId3"/>
  </sheets>
  <definedNames>
    <definedName name="_xlnm.Print_Area" localSheetId="0">'Czesc 1A-1B'!$A$1:$G$137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8" i="34" l="1"/>
  <c r="C98" i="34"/>
  <c r="C87" i="34"/>
  <c r="C42" i="34"/>
  <c r="C31" i="34"/>
  <c r="C93" i="32"/>
  <c r="C77" i="32"/>
  <c r="C45" i="32"/>
  <c r="C37" i="32"/>
  <c r="C28" i="32"/>
  <c r="C278" i="15"/>
  <c r="C268" i="15"/>
  <c r="C276" i="15"/>
  <c r="C275" i="15"/>
  <c r="C137" i="15"/>
  <c r="C127" i="15"/>
  <c r="C135" i="15"/>
  <c r="C134" i="15"/>
  <c r="C85" i="32" l="1"/>
  <c r="C52" i="34"/>
  <c r="C130" i="15"/>
  <c r="F256" i="15" l="1"/>
  <c r="F255" i="15"/>
  <c r="F254" i="15"/>
  <c r="F253" i="15"/>
  <c r="F252" i="15"/>
  <c r="F251" i="15"/>
  <c r="F250" i="15"/>
  <c r="F249" i="15"/>
  <c r="F248" i="15"/>
  <c r="F247" i="15"/>
  <c r="F246" i="15"/>
  <c r="F245" i="15"/>
  <c r="F244" i="15"/>
  <c r="F257" i="15" s="1"/>
  <c r="C274" i="15" s="1"/>
  <c r="F243" i="15"/>
  <c r="F242" i="15"/>
  <c r="F236" i="15"/>
  <c r="F235" i="15"/>
  <c r="F234" i="15"/>
  <c r="F233" i="15"/>
  <c r="F232" i="15"/>
  <c r="F231" i="15"/>
  <c r="F230" i="15"/>
  <c r="F229" i="15"/>
  <c r="F228" i="15"/>
  <c r="F227" i="15"/>
  <c r="F226" i="15"/>
  <c r="F225" i="15"/>
  <c r="F224" i="15"/>
  <c r="F237" i="15" s="1"/>
  <c r="C273" i="15" s="1"/>
  <c r="F223" i="15"/>
  <c r="F222" i="15"/>
  <c r="F216" i="15"/>
  <c r="F215" i="15"/>
  <c r="F214" i="15"/>
  <c r="F213" i="15"/>
  <c r="F212" i="15"/>
  <c r="F211" i="15"/>
  <c r="F210" i="15"/>
  <c r="F209" i="15"/>
  <c r="F208" i="15"/>
  <c r="F207" i="15"/>
  <c r="F206" i="15"/>
  <c r="F205" i="15"/>
  <c r="F204" i="15"/>
  <c r="F217" i="15" s="1"/>
  <c r="C272" i="15" s="1"/>
  <c r="F203" i="15"/>
  <c r="F202" i="15"/>
  <c r="F197" i="15"/>
  <c r="F196" i="15"/>
  <c r="F195" i="15"/>
  <c r="F194" i="15"/>
  <c r="F193" i="15"/>
  <c r="F192" i="15"/>
  <c r="F191" i="15"/>
  <c r="F190" i="15"/>
  <c r="F189" i="15"/>
  <c r="F188" i="15"/>
  <c r="F187" i="15"/>
  <c r="F186" i="15"/>
  <c r="F185" i="15"/>
  <c r="F184" i="15"/>
  <c r="F183" i="15"/>
  <c r="F198" i="15" s="1"/>
  <c r="C271" i="15" s="1"/>
  <c r="F179" i="15"/>
  <c r="F178" i="15"/>
  <c r="F177" i="15"/>
  <c r="F176" i="15"/>
  <c r="F175" i="15"/>
  <c r="F174" i="15"/>
  <c r="F173" i="15"/>
  <c r="F172" i="15"/>
  <c r="F171" i="15"/>
  <c r="F180" i="15" s="1"/>
  <c r="C270" i="15" s="1"/>
  <c r="F167" i="15"/>
  <c r="F166" i="15"/>
  <c r="F165" i="15"/>
  <c r="F164" i="15"/>
  <c r="F163" i="15"/>
  <c r="F162" i="15"/>
  <c r="F161" i="15"/>
  <c r="F160" i="15"/>
  <c r="F159" i="15"/>
  <c r="F158" i="15"/>
  <c r="F168" i="15" s="1"/>
  <c r="C269" i="15" s="1"/>
  <c r="F115" i="15" l="1"/>
  <c r="F114" i="15"/>
  <c r="F113" i="15"/>
  <c r="F112" i="15"/>
  <c r="F111" i="15"/>
  <c r="F110" i="15"/>
  <c r="F109" i="15"/>
  <c r="F108" i="15"/>
  <c r="F107" i="15"/>
  <c r="F106" i="15"/>
  <c r="F105" i="15"/>
  <c r="F104" i="15"/>
  <c r="F103" i="15"/>
  <c r="F102" i="15"/>
  <c r="F101" i="15"/>
  <c r="F95" i="15"/>
  <c r="F82" i="15"/>
  <c r="F83" i="15"/>
  <c r="F84" i="15"/>
  <c r="F85" i="15"/>
  <c r="F86" i="15"/>
  <c r="F87" i="15"/>
  <c r="F88" i="15"/>
  <c r="F89" i="15"/>
  <c r="F90" i="15"/>
  <c r="F91" i="15"/>
  <c r="F92" i="15"/>
  <c r="F93" i="15"/>
  <c r="F94" i="15"/>
  <c r="F62" i="15"/>
  <c r="F63" i="15"/>
  <c r="F64" i="15"/>
  <c r="F65" i="15"/>
  <c r="F66" i="15"/>
  <c r="F67" i="15"/>
  <c r="F68" i="15"/>
  <c r="F69" i="15"/>
  <c r="F70" i="15"/>
  <c r="F71" i="15"/>
  <c r="F72" i="15"/>
  <c r="F73" i="15"/>
  <c r="F74" i="15"/>
  <c r="F75" i="15"/>
  <c r="F44" i="15"/>
  <c r="F45" i="15"/>
  <c r="F46" i="15"/>
  <c r="F47" i="15"/>
  <c r="F48" i="15"/>
  <c r="F49" i="15"/>
  <c r="F50" i="15"/>
  <c r="F51" i="15"/>
  <c r="F52" i="15"/>
  <c r="F53" i="15"/>
  <c r="F54" i="15"/>
  <c r="F55" i="15"/>
  <c r="F56" i="15"/>
  <c r="F116" i="15" l="1"/>
  <c r="C133" i="15" s="1"/>
  <c r="F18" i="15" l="1"/>
  <c r="F35" i="15"/>
  <c r="F37" i="15"/>
  <c r="F38" i="15"/>
  <c r="F36" i="15"/>
  <c r="F33" i="15"/>
  <c r="F32" i="15"/>
  <c r="F30" i="15"/>
  <c r="F25" i="15"/>
  <c r="F19" i="15"/>
  <c r="F26" i="15"/>
  <c r="F24" i="15"/>
  <c r="F22" i="15"/>
  <c r="F21" i="15"/>
  <c r="F23" i="15"/>
  <c r="F20" i="15" l="1"/>
  <c r="F34" i="15"/>
  <c r="F31" i="15"/>
  <c r="F39" i="15" l="1"/>
  <c r="C129" i="15" s="1"/>
  <c r="F17" i="15" l="1"/>
  <c r="F27" i="15" s="1"/>
  <c r="C128" i="15" s="1"/>
  <c r="F81" i="15" l="1"/>
  <c r="F96" i="15" s="1"/>
  <c r="C132" i="15" s="1"/>
  <c r="F61" i="15"/>
  <c r="F76" i="15" s="1"/>
  <c r="C131" i="15" s="1"/>
  <c r="F43" i="15"/>
  <c r="F42" i="15"/>
  <c r="F57" i="15" l="1"/>
</calcChain>
</file>

<file path=xl/sharedStrings.xml><?xml version="1.0" encoding="utf-8"?>
<sst xmlns="http://schemas.openxmlformats.org/spreadsheetml/2006/main" count="762" uniqueCount="333">
  <si>
    <t>Pola oznaczone kolorem:</t>
  </si>
  <si>
    <t>uzupełnia Wykonawca</t>
  </si>
  <si>
    <t>służą do podania wyników obliczeń wartości wymagań konkursowych</t>
  </si>
  <si>
    <t>Budynek</t>
  </si>
  <si>
    <t>Lp</t>
  </si>
  <si>
    <t>Nazwa elementu</t>
  </si>
  <si>
    <t>Deklarowana ilość jednostkowa</t>
  </si>
  <si>
    <t>j.m</t>
  </si>
  <si>
    <t>Cena jednostkowa w zł brutto</t>
  </si>
  <si>
    <t>Cena całkowita brutto</t>
  </si>
  <si>
    <t>Innowacja/rozwiązanie dostepne na rynku</t>
  </si>
  <si>
    <t>1.1</t>
  </si>
  <si>
    <t>1.2</t>
  </si>
  <si>
    <t>1.3</t>
  </si>
  <si>
    <t>1.4</t>
  </si>
  <si>
    <t>1.5</t>
  </si>
  <si>
    <t>1.6</t>
  </si>
  <si>
    <t>1.7</t>
  </si>
  <si>
    <t>1.8</t>
  </si>
  <si>
    <t>1.9</t>
  </si>
  <si>
    <t>1.10</t>
  </si>
  <si>
    <t>j.m. (jednostka miary)</t>
  </si>
  <si>
    <t>2.1</t>
  </si>
  <si>
    <t>2.2</t>
  </si>
  <si>
    <t>2.3</t>
  </si>
  <si>
    <t>2.4</t>
  </si>
  <si>
    <t>2.5</t>
  </si>
  <si>
    <t>2.6</t>
  </si>
  <si>
    <t>2.7</t>
  </si>
  <si>
    <t>2.8</t>
  </si>
  <si>
    <t>2.9</t>
  </si>
  <si>
    <t xml:space="preserve">j.m. </t>
  </si>
  <si>
    <t>3.1</t>
  </si>
  <si>
    <t>3.2</t>
  </si>
  <si>
    <t>3.3</t>
  </si>
  <si>
    <t>3.4</t>
  </si>
  <si>
    <t>3.5</t>
  </si>
  <si>
    <t>3.6</t>
  </si>
  <si>
    <t>j.m.</t>
  </si>
  <si>
    <t>4.1</t>
  </si>
  <si>
    <t>4.2</t>
  </si>
  <si>
    <t>4.3</t>
  </si>
  <si>
    <t>4.4</t>
  </si>
  <si>
    <t>4.5</t>
  </si>
  <si>
    <t>4.6</t>
  </si>
  <si>
    <t>5.1</t>
  </si>
  <si>
    <t>5.2</t>
  </si>
  <si>
    <t>5.3</t>
  </si>
  <si>
    <t>5.4</t>
  </si>
  <si>
    <t>5.5</t>
  </si>
  <si>
    <t>5.6</t>
  </si>
  <si>
    <t>gdzie:</t>
  </si>
  <si>
    <t>szt.</t>
  </si>
  <si>
    <t>Wartość obliczona</t>
  </si>
  <si>
    <t>zł</t>
  </si>
  <si>
    <t xml:space="preserve">CAPEX </t>
  </si>
  <si>
    <t>koszty budowy</t>
  </si>
  <si>
    <t xml:space="preserve">OPEX </t>
  </si>
  <si>
    <t>KROK 1. Wypełnij tabelę nr 1</t>
  </si>
  <si>
    <t>Szkoły</t>
  </si>
  <si>
    <t>Powierzchnia Spływu [m2]</t>
  </si>
  <si>
    <t>3.7</t>
  </si>
  <si>
    <t>3.8</t>
  </si>
  <si>
    <t>3.9</t>
  </si>
  <si>
    <t>3.10</t>
  </si>
  <si>
    <t>3.11</t>
  </si>
  <si>
    <t>3.12</t>
  </si>
  <si>
    <t>3.13</t>
  </si>
  <si>
    <t>3.14</t>
  </si>
  <si>
    <t>3.15</t>
  </si>
  <si>
    <t xml:space="preserve">Woda w  1 roku </t>
  </si>
  <si>
    <t xml:space="preserve">Woda w  2 roku </t>
  </si>
  <si>
    <t xml:space="preserve">Woda w  3 roku </t>
  </si>
  <si>
    <t xml:space="preserve">Woda w  4 roku </t>
  </si>
  <si>
    <t xml:space="preserve">Woda w  5 roku </t>
  </si>
  <si>
    <t xml:space="preserve">Woda w  6 roku </t>
  </si>
  <si>
    <t xml:space="preserve">Woda w  7 roku </t>
  </si>
  <si>
    <t xml:space="preserve">Woda w  8 roku </t>
  </si>
  <si>
    <t xml:space="preserve">Woda w  9 roku </t>
  </si>
  <si>
    <t xml:space="preserve">Woda w  10 roku </t>
  </si>
  <si>
    <t xml:space="preserve">Woda w  11 roku </t>
  </si>
  <si>
    <t xml:space="preserve">Woda w  12 roku </t>
  </si>
  <si>
    <t xml:space="preserve">Woda w  13 roku </t>
  </si>
  <si>
    <t xml:space="preserve">Woda w  14 roku </t>
  </si>
  <si>
    <t xml:space="preserve">Woda w  15 roku </t>
  </si>
  <si>
    <t>4.7</t>
  </si>
  <si>
    <t>4.8</t>
  </si>
  <si>
    <t>4.9</t>
  </si>
  <si>
    <t>4.10</t>
  </si>
  <si>
    <t>4.11</t>
  </si>
  <si>
    <t>4.12</t>
  </si>
  <si>
    <t>4.13</t>
  </si>
  <si>
    <t>4.14</t>
  </si>
  <si>
    <t>4.15</t>
  </si>
  <si>
    <t xml:space="preserve">Serwis w  1 roku </t>
  </si>
  <si>
    <t xml:space="preserve">Serwis w  2 roku </t>
  </si>
  <si>
    <t xml:space="preserve">Serwis w  4 roku </t>
  </si>
  <si>
    <t xml:space="preserve">Serwis w  5 roku </t>
  </si>
  <si>
    <t xml:space="preserve">Serwis w  6 roku </t>
  </si>
  <si>
    <t xml:space="preserve">Serwis w  7 roku </t>
  </si>
  <si>
    <t xml:space="preserve">Serwis w  8 roku </t>
  </si>
  <si>
    <t xml:space="preserve">Serwis w  9 roku </t>
  </si>
  <si>
    <t xml:space="preserve">Serwis w  10 roku </t>
  </si>
  <si>
    <t xml:space="preserve">Serwis w  11 roku </t>
  </si>
  <si>
    <t xml:space="preserve">Serwis w  12 roku </t>
  </si>
  <si>
    <t xml:space="preserve">Serwis w  13 roku </t>
  </si>
  <si>
    <t xml:space="preserve">Serwis w  14 roku </t>
  </si>
  <si>
    <t xml:space="preserve">Serwis w  15 roku </t>
  </si>
  <si>
    <t>m3/rok</t>
  </si>
  <si>
    <t>5.7</t>
  </si>
  <si>
    <t>5.8</t>
  </si>
  <si>
    <t>5.9</t>
  </si>
  <si>
    <t>5.10</t>
  </si>
  <si>
    <t>5.11</t>
  </si>
  <si>
    <t>5.12</t>
  </si>
  <si>
    <t>5.13</t>
  </si>
  <si>
    <t>5.14</t>
  </si>
  <si>
    <t>5.15</t>
  </si>
  <si>
    <t xml:space="preserve">Wywóz ścieków w  1 roku </t>
  </si>
  <si>
    <t xml:space="preserve">Wywóz ścieków w  2 roku </t>
  </si>
  <si>
    <t xml:space="preserve">Wywóz ścieków w  3 roku </t>
  </si>
  <si>
    <t xml:space="preserve">Wywóz ścieków w  4 roku </t>
  </si>
  <si>
    <t xml:space="preserve">Wywóz ścieków w  5 roku </t>
  </si>
  <si>
    <t xml:space="preserve">Wywóz ścieków w  6 roku </t>
  </si>
  <si>
    <t xml:space="preserve">Wywóz ścieków w  7 roku </t>
  </si>
  <si>
    <t xml:space="preserve">Wywóz ścieków w  8 roku </t>
  </si>
  <si>
    <t xml:space="preserve">Wywóz ścieków w  9 roku </t>
  </si>
  <si>
    <t xml:space="preserve">Wywóz ścieków w  10 roku </t>
  </si>
  <si>
    <t xml:space="preserve">Wywóz ścieków w  11 roku </t>
  </si>
  <si>
    <t xml:space="preserve">Wywóz ścieków w  12 roku </t>
  </si>
  <si>
    <t xml:space="preserve">Wywóz ścieków w  13 roku </t>
  </si>
  <si>
    <t xml:space="preserve">Wywóz ścieków w  14 roku </t>
  </si>
  <si>
    <t xml:space="preserve">Wywóz ścieków w  15 roku </t>
  </si>
  <si>
    <t xml:space="preserve">Energa elektryczna w 1 roku </t>
  </si>
  <si>
    <t xml:space="preserve">Energa elektryczna w 2 roku </t>
  </si>
  <si>
    <t xml:space="preserve">Energa elektryczna w 3 roku </t>
  </si>
  <si>
    <t xml:space="preserve">Energa elektryczna w 4 roku </t>
  </si>
  <si>
    <t xml:space="preserve">Energa elektryczna w 5 roku </t>
  </si>
  <si>
    <t xml:space="preserve">Energa elektryczna w 6 roku </t>
  </si>
  <si>
    <t xml:space="preserve">Energa elektryczna w 7 roku </t>
  </si>
  <si>
    <t xml:space="preserve">Energa elektryczna w 8 roku </t>
  </si>
  <si>
    <t xml:space="preserve">Energa elektryczna w 9 roku </t>
  </si>
  <si>
    <t xml:space="preserve">Energa elektryczna w 10 roku </t>
  </si>
  <si>
    <t xml:space="preserve">Energa elektryczna w 11 roku </t>
  </si>
  <si>
    <t xml:space="preserve">Energa elektryczna w 12 roku </t>
  </si>
  <si>
    <t xml:space="preserve">Energa elektryczna w 13 roku </t>
  </si>
  <si>
    <t xml:space="preserve">Energa elektryczna w 14 roku </t>
  </si>
  <si>
    <t xml:space="preserve">Energa elektryczna w 15 roku </t>
  </si>
  <si>
    <t>kW/h</t>
  </si>
  <si>
    <t xml:space="preserve">Tabela 7 Podsumowanie Kosztu całkowitego Systemu wraz z użytkowaniem przez 15 lat </t>
  </si>
  <si>
    <t>koszty eksploatacji przez 15 lat</t>
  </si>
  <si>
    <t>Koszty serwisu Systemu przez okres 15 lat</t>
  </si>
  <si>
    <t>Koszty montażu Systemu</t>
  </si>
  <si>
    <t xml:space="preserve">Całkowity koszt Systemu wraz z użytkowaniem przez 15 lat </t>
  </si>
  <si>
    <t xml:space="preserve">Jednorodzinny </t>
  </si>
  <si>
    <t xml:space="preserve">Innowacja/rozwiązanie dostepne na rynku (niewłaściwe skreślić) </t>
  </si>
  <si>
    <t>wzór do obliczenia parametru konkursowego KON.1.7A</t>
  </si>
  <si>
    <t xml:space="preserve">OBLICZONY PARAMETR KONKURSOWY KON.1.7.A </t>
  </si>
  <si>
    <t>Koszty wody o standardzie W0 przez okres 15 lat</t>
  </si>
  <si>
    <t>Koszty wywozu ścieków kanalizacyjnych wozami asenizacyjnymi przez okres 15 lat</t>
  </si>
  <si>
    <t>Koszty energi elektrycznej przez okres 15 lat</t>
  </si>
  <si>
    <t xml:space="preserve">Serwis w  3 roku </t>
  </si>
  <si>
    <t>Liczba Użytkowników [os.]</t>
  </si>
  <si>
    <r>
      <t>W0</t>
    </r>
    <r>
      <rPr>
        <vertAlign val="subscript"/>
        <sz val="11"/>
        <color theme="1"/>
        <rFont val="Calibri"/>
        <family val="2"/>
        <charset val="238"/>
        <scheme val="minor"/>
      </rPr>
      <t>A</t>
    </r>
  </si>
  <si>
    <r>
      <t>W1</t>
    </r>
    <r>
      <rPr>
        <vertAlign val="subscript"/>
        <sz val="11"/>
        <color theme="1"/>
        <rFont val="Calibri"/>
        <family val="2"/>
        <charset val="238"/>
        <scheme val="minor"/>
      </rPr>
      <t>A</t>
    </r>
  </si>
  <si>
    <r>
      <t>W2</t>
    </r>
    <r>
      <rPr>
        <vertAlign val="subscript"/>
        <sz val="11"/>
        <color theme="1"/>
        <rFont val="Calibri"/>
        <family val="2"/>
        <charset val="238"/>
        <scheme val="minor"/>
      </rPr>
      <t>A</t>
    </r>
  </si>
  <si>
    <r>
      <t>W3</t>
    </r>
    <r>
      <rPr>
        <vertAlign val="subscript"/>
        <sz val="11"/>
        <color theme="1"/>
        <rFont val="Calibri"/>
        <family val="2"/>
        <charset val="238"/>
        <scheme val="minor"/>
      </rPr>
      <t>A</t>
    </r>
  </si>
  <si>
    <r>
      <t>W4</t>
    </r>
    <r>
      <rPr>
        <vertAlign val="subscript"/>
        <sz val="11"/>
        <color theme="1"/>
        <rFont val="Calibri"/>
        <family val="2"/>
        <charset val="238"/>
        <scheme val="minor"/>
      </rPr>
      <t>A</t>
    </r>
  </si>
  <si>
    <r>
      <t>W5</t>
    </r>
    <r>
      <rPr>
        <vertAlign val="subscript"/>
        <sz val="11"/>
        <color theme="1"/>
        <rFont val="Calibri"/>
        <family val="2"/>
        <charset val="238"/>
        <scheme val="minor"/>
      </rPr>
      <t>A</t>
    </r>
  </si>
  <si>
    <r>
      <t>D1</t>
    </r>
    <r>
      <rPr>
        <vertAlign val="subscript"/>
        <sz val="11"/>
        <color theme="1"/>
        <rFont val="Calibri"/>
        <family val="2"/>
        <charset val="238"/>
        <scheme val="minor"/>
      </rPr>
      <t>A</t>
    </r>
  </si>
  <si>
    <r>
      <t>K1</t>
    </r>
    <r>
      <rPr>
        <vertAlign val="subscript"/>
        <sz val="11"/>
        <color theme="1"/>
        <rFont val="Calibri"/>
        <family val="2"/>
        <charset val="238"/>
        <scheme val="minor"/>
      </rPr>
      <t>A</t>
    </r>
  </si>
  <si>
    <r>
      <t>K2</t>
    </r>
    <r>
      <rPr>
        <vertAlign val="subscript"/>
        <sz val="11"/>
        <color theme="1"/>
        <rFont val="Calibri"/>
        <family val="2"/>
        <charset val="238"/>
        <scheme val="minor"/>
      </rPr>
      <t>A</t>
    </r>
  </si>
  <si>
    <t>wartość parametru KON.1.1A</t>
  </si>
  <si>
    <r>
      <t>1. Wartość parametru konkursowego KON.1.1 A - Redukcja zapotrzebowania na wodę z wodociągu W0</t>
    </r>
    <r>
      <rPr>
        <b/>
        <vertAlign val="subscript"/>
        <sz val="14"/>
        <color theme="1"/>
        <rFont val="Calibri"/>
        <family val="2"/>
        <charset val="238"/>
        <scheme val="minor"/>
      </rPr>
      <t>A</t>
    </r>
  </si>
  <si>
    <t xml:space="preserve">Budynek Jednorodziny </t>
  </si>
  <si>
    <r>
      <t>K3</t>
    </r>
    <r>
      <rPr>
        <vertAlign val="subscript"/>
        <sz val="11"/>
        <color theme="1"/>
        <rFont val="Calibri"/>
        <family val="2"/>
        <charset val="238"/>
        <scheme val="minor"/>
      </rPr>
      <t>A</t>
    </r>
  </si>
  <si>
    <t>wartość parametru KON.1.2A</t>
  </si>
  <si>
    <t>wartość parametru KON.1.3A</t>
  </si>
  <si>
    <r>
      <t>2. Wartość parametru konkursowego KON.1.2 A - Stopień redukcji ilości odprowadzanych ścieków kanalizacyjnych K3</t>
    </r>
    <r>
      <rPr>
        <b/>
        <vertAlign val="subscript"/>
        <sz val="14"/>
        <color theme="1"/>
        <rFont val="Calibri"/>
        <family val="2"/>
        <charset val="238"/>
        <scheme val="minor"/>
      </rPr>
      <t>A</t>
    </r>
    <r>
      <rPr>
        <b/>
        <sz val="14"/>
        <color theme="1"/>
        <rFont val="Calibri"/>
        <family val="2"/>
        <charset val="238"/>
        <scheme val="minor"/>
      </rPr>
      <t xml:space="preserve"> </t>
    </r>
  </si>
  <si>
    <r>
      <t>R</t>
    </r>
    <r>
      <rPr>
        <vertAlign val="subscript"/>
        <sz val="14"/>
        <color theme="1"/>
        <rFont val="Calibri"/>
        <family val="2"/>
        <charset val="238"/>
        <scheme val="minor"/>
      </rPr>
      <t>AW</t>
    </r>
  </si>
  <si>
    <r>
      <t>R</t>
    </r>
    <r>
      <rPr>
        <vertAlign val="subscript"/>
        <sz val="14"/>
        <color theme="1"/>
        <rFont val="Calibri"/>
        <family val="2"/>
        <charset val="238"/>
        <scheme val="minor"/>
      </rPr>
      <t>AS</t>
    </r>
  </si>
  <si>
    <r>
      <t>R</t>
    </r>
    <r>
      <rPr>
        <vertAlign val="subscript"/>
        <sz val="14"/>
        <color theme="1"/>
        <rFont val="Calibri"/>
        <family val="2"/>
        <charset val="238"/>
        <scheme val="minor"/>
      </rPr>
      <t>AO</t>
    </r>
  </si>
  <si>
    <r>
      <t>C</t>
    </r>
    <r>
      <rPr>
        <vertAlign val="subscript"/>
        <sz val="14"/>
        <color theme="1"/>
        <rFont val="Calibri"/>
        <family val="2"/>
        <charset val="238"/>
        <scheme val="minor"/>
      </rPr>
      <t>AW2</t>
    </r>
  </si>
  <si>
    <r>
      <t>M</t>
    </r>
    <r>
      <rPr>
        <vertAlign val="subscript"/>
        <sz val="14"/>
        <color theme="1"/>
        <rFont val="Calibri"/>
        <family val="2"/>
        <charset val="238"/>
        <scheme val="minor"/>
      </rPr>
      <t>AW2 SYS</t>
    </r>
  </si>
  <si>
    <r>
      <t>O.M</t>
    </r>
    <r>
      <rPr>
        <vertAlign val="subscript"/>
        <sz val="14"/>
        <color theme="1"/>
        <rFont val="Calibri"/>
        <family val="2"/>
        <charset val="238"/>
        <scheme val="minor"/>
      </rPr>
      <t>AW2 SYS</t>
    </r>
  </si>
  <si>
    <r>
      <t>Z.O</t>
    </r>
    <r>
      <rPr>
        <vertAlign val="subscript"/>
        <sz val="14"/>
        <color theme="1"/>
        <rFont val="Calibri"/>
        <family val="2"/>
        <charset val="238"/>
        <scheme val="minor"/>
      </rPr>
      <t>AW2 SYS</t>
    </r>
  </si>
  <si>
    <t>W2 SYS</t>
  </si>
  <si>
    <t>Wartość</t>
  </si>
  <si>
    <r>
      <t>BZT</t>
    </r>
    <r>
      <rPr>
        <vertAlign val="subscript"/>
        <sz val="14"/>
        <color theme="1"/>
        <rFont val="Calibri"/>
        <family val="2"/>
        <charset val="238"/>
        <scheme val="minor"/>
      </rPr>
      <t>AW2 SYS</t>
    </r>
  </si>
  <si>
    <t>W3 SYS</t>
  </si>
  <si>
    <r>
      <t>M</t>
    </r>
    <r>
      <rPr>
        <vertAlign val="subscript"/>
        <sz val="14"/>
        <color theme="1"/>
        <rFont val="Calibri"/>
        <family val="2"/>
        <charset val="238"/>
        <scheme val="minor"/>
      </rPr>
      <t>AW3 SYS</t>
    </r>
  </si>
  <si>
    <r>
      <t>O.M</t>
    </r>
    <r>
      <rPr>
        <vertAlign val="subscript"/>
        <sz val="14"/>
        <color theme="1"/>
        <rFont val="Calibri"/>
        <family val="2"/>
        <charset val="238"/>
        <scheme val="minor"/>
      </rPr>
      <t>AW3 SYS</t>
    </r>
  </si>
  <si>
    <r>
      <t>Z.O</t>
    </r>
    <r>
      <rPr>
        <vertAlign val="subscript"/>
        <sz val="14"/>
        <color theme="1"/>
        <rFont val="Calibri"/>
        <family val="2"/>
        <charset val="238"/>
        <scheme val="minor"/>
      </rPr>
      <t>AW3 SYS</t>
    </r>
  </si>
  <si>
    <r>
      <t>BZT</t>
    </r>
    <r>
      <rPr>
        <vertAlign val="subscript"/>
        <sz val="14"/>
        <color theme="1"/>
        <rFont val="Calibri"/>
        <family val="2"/>
        <charset val="238"/>
        <scheme val="minor"/>
      </rPr>
      <t>AW3 SYS</t>
    </r>
  </si>
  <si>
    <t>W4 SYS</t>
  </si>
  <si>
    <r>
      <t>M</t>
    </r>
    <r>
      <rPr>
        <vertAlign val="subscript"/>
        <sz val="14"/>
        <color theme="1"/>
        <rFont val="Calibri"/>
        <family val="2"/>
        <charset val="238"/>
        <scheme val="minor"/>
      </rPr>
      <t>AW4 SYS</t>
    </r>
  </si>
  <si>
    <r>
      <t>O.M</t>
    </r>
    <r>
      <rPr>
        <vertAlign val="subscript"/>
        <sz val="14"/>
        <color theme="1"/>
        <rFont val="Calibri"/>
        <family val="2"/>
        <charset val="238"/>
        <scheme val="minor"/>
      </rPr>
      <t>AW4 SYS</t>
    </r>
  </si>
  <si>
    <r>
      <t>Z.O</t>
    </r>
    <r>
      <rPr>
        <vertAlign val="subscript"/>
        <sz val="14"/>
        <color theme="1"/>
        <rFont val="Calibri"/>
        <family val="2"/>
        <charset val="238"/>
        <scheme val="minor"/>
      </rPr>
      <t>AW4 SYS</t>
    </r>
  </si>
  <si>
    <t>W2 OCZ</t>
  </si>
  <si>
    <t>W3 OCZ</t>
  </si>
  <si>
    <t>W4 OCZ</t>
  </si>
  <si>
    <r>
      <t>M</t>
    </r>
    <r>
      <rPr>
        <vertAlign val="subscript"/>
        <sz val="14"/>
        <color theme="1"/>
        <rFont val="Calibri"/>
        <family val="2"/>
        <charset val="238"/>
        <scheme val="minor"/>
      </rPr>
      <t>AW2 OCZ</t>
    </r>
  </si>
  <si>
    <t>wartość parametru KON.1.6A</t>
  </si>
  <si>
    <t>wartość parametru KON.1.5A</t>
  </si>
  <si>
    <t>wartość parametru KON.1.4A</t>
  </si>
  <si>
    <r>
      <t>1. Wartość parametru konkursowego KON.1.4 A - Jakość wody W2</t>
    </r>
    <r>
      <rPr>
        <b/>
        <vertAlign val="subscript"/>
        <sz val="14"/>
        <color theme="1"/>
        <rFont val="Calibri"/>
        <family val="2"/>
        <charset val="238"/>
        <scheme val="minor"/>
      </rPr>
      <t>A</t>
    </r>
  </si>
  <si>
    <r>
      <t>O.M</t>
    </r>
    <r>
      <rPr>
        <vertAlign val="subscript"/>
        <sz val="14"/>
        <color theme="1"/>
        <rFont val="Calibri"/>
        <family val="2"/>
        <charset val="238"/>
        <scheme val="minor"/>
      </rPr>
      <t>AW2 OCZ</t>
    </r>
  </si>
  <si>
    <r>
      <t>Z.O</t>
    </r>
    <r>
      <rPr>
        <vertAlign val="subscript"/>
        <sz val="14"/>
        <color theme="1"/>
        <rFont val="Calibri"/>
        <family val="2"/>
        <charset val="238"/>
        <scheme val="minor"/>
      </rPr>
      <t>AW2 OCZ</t>
    </r>
  </si>
  <si>
    <r>
      <t>BZT</t>
    </r>
    <r>
      <rPr>
        <vertAlign val="subscript"/>
        <sz val="14"/>
        <color theme="1"/>
        <rFont val="Calibri"/>
        <family val="2"/>
        <charset val="238"/>
        <scheme val="minor"/>
      </rPr>
      <t>AW2 OCZ</t>
    </r>
  </si>
  <si>
    <r>
      <t>M</t>
    </r>
    <r>
      <rPr>
        <vertAlign val="subscript"/>
        <sz val="14"/>
        <color theme="1"/>
        <rFont val="Calibri"/>
        <family val="2"/>
        <charset val="238"/>
        <scheme val="minor"/>
      </rPr>
      <t>AW3 OCZ</t>
    </r>
  </si>
  <si>
    <r>
      <t>O.M</t>
    </r>
    <r>
      <rPr>
        <vertAlign val="subscript"/>
        <sz val="14"/>
        <color theme="1"/>
        <rFont val="Calibri"/>
        <family val="2"/>
        <charset val="238"/>
        <scheme val="minor"/>
      </rPr>
      <t>AW3 OCZ</t>
    </r>
  </si>
  <si>
    <r>
      <t>Z.O</t>
    </r>
    <r>
      <rPr>
        <vertAlign val="subscript"/>
        <sz val="14"/>
        <color theme="1"/>
        <rFont val="Calibri"/>
        <family val="2"/>
        <charset val="238"/>
        <scheme val="minor"/>
      </rPr>
      <t>AW3 OCZ</t>
    </r>
  </si>
  <si>
    <r>
      <t>BZT</t>
    </r>
    <r>
      <rPr>
        <vertAlign val="subscript"/>
        <sz val="14"/>
        <color theme="1"/>
        <rFont val="Calibri"/>
        <family val="2"/>
        <charset val="238"/>
        <scheme val="minor"/>
      </rPr>
      <t>AW3 OCZ</t>
    </r>
  </si>
  <si>
    <r>
      <t>M</t>
    </r>
    <r>
      <rPr>
        <vertAlign val="subscript"/>
        <sz val="14"/>
        <color theme="1"/>
        <rFont val="Calibri"/>
        <family val="2"/>
        <charset val="238"/>
        <scheme val="minor"/>
      </rPr>
      <t>AW4 OCZ</t>
    </r>
  </si>
  <si>
    <r>
      <t>O.M</t>
    </r>
    <r>
      <rPr>
        <vertAlign val="subscript"/>
        <sz val="14"/>
        <color theme="1"/>
        <rFont val="Calibri"/>
        <family val="2"/>
        <charset val="238"/>
        <scheme val="minor"/>
      </rPr>
      <t>AW4 OCZ</t>
    </r>
  </si>
  <si>
    <r>
      <t>Z.O</t>
    </r>
    <r>
      <rPr>
        <vertAlign val="subscript"/>
        <sz val="14"/>
        <color theme="1"/>
        <rFont val="Calibri"/>
        <family val="2"/>
        <charset val="238"/>
        <scheme val="minor"/>
      </rPr>
      <t>AW4 OCZ</t>
    </r>
  </si>
  <si>
    <t>klasa</t>
  </si>
  <si>
    <r>
      <t>ilość [m</t>
    </r>
    <r>
      <rPr>
        <vertAlign val="superscript"/>
        <sz val="11"/>
        <color theme="1"/>
        <rFont val="Calibri"/>
        <family val="2"/>
        <charset val="238"/>
        <scheme val="minor"/>
      </rPr>
      <t>3</t>
    </r>
    <r>
      <rPr>
        <sz val="11"/>
        <color theme="1"/>
        <rFont val="Calibri"/>
        <family val="2"/>
        <charset val="238"/>
        <scheme val="minor"/>
      </rPr>
      <t>/rok]</t>
    </r>
  </si>
  <si>
    <r>
      <t>3. Wartość parametru konkursowego KON.1.3 A - Stopień wykorzystania wody do podlewania ogrodu W4</t>
    </r>
    <r>
      <rPr>
        <b/>
        <vertAlign val="subscript"/>
        <sz val="14"/>
        <color theme="1"/>
        <rFont val="Calibri"/>
        <family val="2"/>
        <charset val="238"/>
        <scheme val="minor"/>
      </rPr>
      <t>A</t>
    </r>
  </si>
  <si>
    <r>
      <t>2. Wartość parametru konkursowego KON.1.5 A - Jakość wody W3</t>
    </r>
    <r>
      <rPr>
        <b/>
        <vertAlign val="subscript"/>
        <sz val="14"/>
        <color theme="1"/>
        <rFont val="Calibri"/>
        <family val="2"/>
        <charset val="238"/>
        <scheme val="minor"/>
      </rPr>
      <t>A</t>
    </r>
  </si>
  <si>
    <r>
      <t>3. Wartość parametru konkursowego KON.1.6 A - Jakość wody W4</t>
    </r>
    <r>
      <rPr>
        <b/>
        <vertAlign val="subscript"/>
        <sz val="14"/>
        <color theme="1"/>
        <rFont val="Calibri"/>
        <family val="2"/>
        <charset val="238"/>
        <scheme val="minor"/>
      </rPr>
      <t>A</t>
    </r>
  </si>
  <si>
    <t xml:space="preserve">Załącznik 3.1. - Część 3A  Kalkulator dla parametrów KON1.4A- KON1.6A </t>
  </si>
  <si>
    <t xml:space="preserve">Załącznik 3.1. - Część 3B Kalkulator dla parametrów KON1.4B- KON1.6B </t>
  </si>
  <si>
    <t xml:space="preserve">Załącznik 3.1. - Część 2A Kalkulator dla parametrów KON1.1A- KON1.3A </t>
  </si>
  <si>
    <t>Załącznik 3.1. - Część 2B Kalkulator dla parametrów KON1.1B- KON1.3B</t>
  </si>
  <si>
    <t xml:space="preserve">Załącznik 3.1. - Część 1A Koszty całkowite Systemu dla Budynku Jednorodzinnego </t>
  </si>
  <si>
    <t>Załącznik 3.1. - Część 1B Koszty całkowite Systemu dla Budynku Szkoły</t>
  </si>
  <si>
    <r>
      <t>Tabela 1 Deklarowane koszty Systemu dla Budynku Jednorodzinnego K</t>
    </r>
    <r>
      <rPr>
        <b/>
        <vertAlign val="subscript"/>
        <sz val="18"/>
        <color theme="1"/>
        <rFont val="Calibri"/>
        <family val="2"/>
        <charset val="238"/>
        <scheme val="minor"/>
      </rPr>
      <t xml:space="preserve">AC </t>
    </r>
  </si>
  <si>
    <r>
      <t>Część 2. Koszty montażu Systemu - K</t>
    </r>
    <r>
      <rPr>
        <b/>
        <vertAlign val="subscript"/>
        <sz val="18"/>
        <color theme="1"/>
        <rFont val="Calibri"/>
        <family val="2"/>
        <charset val="238"/>
        <scheme val="minor"/>
      </rPr>
      <t>AM</t>
    </r>
  </si>
  <si>
    <r>
      <t>Koszty montażu Systemu K</t>
    </r>
    <r>
      <rPr>
        <b/>
        <vertAlign val="subscript"/>
        <sz val="18"/>
        <color theme="1"/>
        <rFont val="Calibri"/>
        <family val="2"/>
        <charset val="238"/>
        <scheme val="minor"/>
      </rPr>
      <t>AM</t>
    </r>
  </si>
  <si>
    <r>
      <t>Część 3. Koszty serwisu Systemu przez okres 15 lat - K</t>
    </r>
    <r>
      <rPr>
        <b/>
        <vertAlign val="subscript"/>
        <sz val="18"/>
        <color theme="1"/>
        <rFont val="Calibri"/>
        <family val="2"/>
        <charset val="238"/>
        <scheme val="minor"/>
      </rPr>
      <t>AS</t>
    </r>
  </si>
  <si>
    <r>
      <t>Koszty serwisu Systemu przez okres 15 lat - K</t>
    </r>
    <r>
      <rPr>
        <b/>
        <vertAlign val="subscript"/>
        <sz val="18"/>
        <color theme="1"/>
        <rFont val="Calibri"/>
        <family val="2"/>
        <charset val="238"/>
        <scheme val="minor"/>
      </rPr>
      <t>AS</t>
    </r>
  </si>
  <si>
    <r>
      <t>Koszty wody o standardzie W0 -  K</t>
    </r>
    <r>
      <rPr>
        <b/>
        <vertAlign val="subscript"/>
        <sz val="18"/>
        <color theme="1"/>
        <rFont val="Calibri"/>
        <family val="2"/>
        <charset val="238"/>
        <scheme val="minor"/>
      </rPr>
      <t>AW0</t>
    </r>
  </si>
  <si>
    <r>
      <t>Koszty wywozu ścieków kanalizacyjnych wozami asenizacyjnymi K</t>
    </r>
    <r>
      <rPr>
        <b/>
        <vertAlign val="subscript"/>
        <sz val="18"/>
        <color theme="1"/>
        <rFont val="Calibri"/>
        <family val="2"/>
        <charset val="238"/>
        <scheme val="minor"/>
      </rPr>
      <t>AK3</t>
    </r>
  </si>
  <si>
    <r>
      <t>Koszty energi elektrycznej K</t>
    </r>
    <r>
      <rPr>
        <b/>
        <vertAlign val="subscript"/>
        <sz val="18"/>
        <color theme="1"/>
        <rFont val="Calibri"/>
        <family val="2"/>
        <charset val="238"/>
        <scheme val="minor"/>
      </rPr>
      <t>AE</t>
    </r>
  </si>
  <si>
    <r>
      <t>K</t>
    </r>
    <r>
      <rPr>
        <b/>
        <vertAlign val="subscript"/>
        <sz val="18"/>
        <color theme="1"/>
        <rFont val="Calibri"/>
        <family val="2"/>
        <charset val="238"/>
        <scheme val="minor"/>
      </rPr>
      <t xml:space="preserve">AC </t>
    </r>
    <r>
      <rPr>
        <b/>
        <sz val="18"/>
        <color theme="1"/>
        <rFont val="Calibri"/>
        <family val="2"/>
        <charset val="238"/>
        <scheme val="minor"/>
      </rPr>
      <t>= K</t>
    </r>
    <r>
      <rPr>
        <b/>
        <vertAlign val="subscript"/>
        <sz val="18"/>
        <color theme="1"/>
        <rFont val="Calibri"/>
        <family val="2"/>
        <charset val="238"/>
        <scheme val="minor"/>
      </rPr>
      <t xml:space="preserve">AD </t>
    </r>
    <r>
      <rPr>
        <b/>
        <sz val="18"/>
        <color theme="1"/>
        <rFont val="Calibri"/>
        <family val="2"/>
        <charset val="238"/>
        <scheme val="minor"/>
      </rPr>
      <t>+ K</t>
    </r>
    <r>
      <rPr>
        <b/>
        <vertAlign val="subscript"/>
        <sz val="18"/>
        <color theme="1"/>
        <rFont val="Calibri"/>
        <family val="2"/>
        <charset val="238"/>
        <scheme val="minor"/>
      </rPr>
      <t xml:space="preserve">AM </t>
    </r>
    <r>
      <rPr>
        <b/>
        <sz val="18"/>
        <color theme="1"/>
        <rFont val="Calibri"/>
        <family val="2"/>
        <charset val="238"/>
        <scheme val="minor"/>
      </rPr>
      <t>+ K</t>
    </r>
    <r>
      <rPr>
        <b/>
        <vertAlign val="subscript"/>
        <sz val="18"/>
        <color theme="1"/>
        <rFont val="Calibri"/>
        <family val="2"/>
        <charset val="238"/>
        <scheme val="minor"/>
      </rPr>
      <t xml:space="preserve">AS </t>
    </r>
    <r>
      <rPr>
        <b/>
        <sz val="18"/>
        <color theme="1"/>
        <rFont val="Calibri"/>
        <family val="2"/>
        <charset val="238"/>
        <scheme val="minor"/>
      </rPr>
      <t>+ K</t>
    </r>
    <r>
      <rPr>
        <b/>
        <vertAlign val="subscript"/>
        <sz val="18"/>
        <color theme="1"/>
        <rFont val="Calibri"/>
        <family val="2"/>
        <charset val="238"/>
        <scheme val="minor"/>
      </rPr>
      <t>AW0</t>
    </r>
    <r>
      <rPr>
        <b/>
        <sz val="18"/>
        <color theme="1"/>
        <rFont val="Calibri"/>
        <family val="2"/>
        <charset val="238"/>
        <scheme val="minor"/>
      </rPr>
      <t xml:space="preserve"> + K</t>
    </r>
    <r>
      <rPr>
        <b/>
        <vertAlign val="subscript"/>
        <sz val="18"/>
        <color theme="1"/>
        <rFont val="Calibri"/>
        <family val="2"/>
        <charset val="238"/>
        <scheme val="minor"/>
      </rPr>
      <t xml:space="preserve">AK3 </t>
    </r>
    <r>
      <rPr>
        <b/>
        <sz val="18"/>
        <color theme="1"/>
        <rFont val="Calibri"/>
        <family val="2"/>
        <charset val="238"/>
        <scheme val="minor"/>
      </rPr>
      <t xml:space="preserve"> + K</t>
    </r>
    <r>
      <rPr>
        <b/>
        <vertAlign val="subscript"/>
        <sz val="18"/>
        <color theme="1"/>
        <rFont val="Calibri"/>
        <family val="2"/>
        <charset val="238"/>
        <scheme val="minor"/>
      </rPr>
      <t>AE</t>
    </r>
  </si>
  <si>
    <r>
      <t>K</t>
    </r>
    <r>
      <rPr>
        <b/>
        <vertAlign val="subscript"/>
        <sz val="18"/>
        <color theme="1"/>
        <rFont val="Calibri"/>
        <family val="2"/>
        <charset val="238"/>
        <scheme val="minor"/>
      </rPr>
      <t>AC</t>
    </r>
  </si>
  <si>
    <r>
      <t>K</t>
    </r>
    <r>
      <rPr>
        <b/>
        <vertAlign val="subscript"/>
        <sz val="18"/>
        <color theme="1"/>
        <rFont val="Calibri"/>
        <family val="2"/>
        <charset val="238"/>
        <scheme val="minor"/>
      </rPr>
      <t>AD</t>
    </r>
  </si>
  <si>
    <r>
      <t>K</t>
    </r>
    <r>
      <rPr>
        <b/>
        <vertAlign val="subscript"/>
        <sz val="18"/>
        <color theme="1"/>
        <rFont val="Calibri"/>
        <family val="2"/>
        <charset val="238"/>
        <scheme val="minor"/>
      </rPr>
      <t xml:space="preserve">AM </t>
    </r>
  </si>
  <si>
    <r>
      <t>K</t>
    </r>
    <r>
      <rPr>
        <b/>
        <vertAlign val="subscript"/>
        <sz val="18"/>
        <color theme="1"/>
        <rFont val="Calibri"/>
        <family val="2"/>
        <charset val="238"/>
        <scheme val="minor"/>
      </rPr>
      <t>AS</t>
    </r>
  </si>
  <si>
    <r>
      <t>K</t>
    </r>
    <r>
      <rPr>
        <b/>
        <vertAlign val="subscript"/>
        <sz val="18"/>
        <color theme="1"/>
        <rFont val="Calibri"/>
        <family val="2"/>
        <charset val="238"/>
        <scheme val="minor"/>
      </rPr>
      <t>AW0</t>
    </r>
  </si>
  <si>
    <r>
      <t>K</t>
    </r>
    <r>
      <rPr>
        <b/>
        <vertAlign val="subscript"/>
        <sz val="18"/>
        <color theme="1"/>
        <rFont val="Calibri"/>
        <family val="2"/>
        <charset val="238"/>
        <scheme val="minor"/>
      </rPr>
      <t>AK3</t>
    </r>
  </si>
  <si>
    <r>
      <t>K</t>
    </r>
    <r>
      <rPr>
        <b/>
        <vertAlign val="subscript"/>
        <sz val="18"/>
        <color theme="1"/>
        <rFont val="Calibri"/>
        <family val="2"/>
        <charset val="238"/>
        <scheme val="minor"/>
      </rPr>
      <t>AE</t>
    </r>
    <r>
      <rPr>
        <sz val="11"/>
        <color theme="1"/>
        <rFont val="Calibri"/>
        <family val="2"/>
        <charset val="238"/>
        <scheme val="minor"/>
      </rPr>
      <t/>
    </r>
  </si>
  <si>
    <r>
      <t xml:space="preserve">E.C </t>
    </r>
    <r>
      <rPr>
        <vertAlign val="subscript"/>
        <sz val="14"/>
        <color theme="1"/>
        <rFont val="Calibri"/>
        <family val="2"/>
        <charset val="238"/>
        <scheme val="minor"/>
      </rPr>
      <t>AW4 OCZ</t>
    </r>
  </si>
  <si>
    <r>
      <t xml:space="preserve">E.C </t>
    </r>
    <r>
      <rPr>
        <vertAlign val="subscript"/>
        <sz val="14"/>
        <color theme="1"/>
        <rFont val="Calibri"/>
        <family val="2"/>
        <charset val="238"/>
        <scheme val="minor"/>
      </rPr>
      <t>AW4 SYS</t>
    </r>
  </si>
  <si>
    <r>
      <t>W0</t>
    </r>
    <r>
      <rPr>
        <vertAlign val="subscript"/>
        <sz val="11"/>
        <color theme="1"/>
        <rFont val="Calibri"/>
        <family val="2"/>
        <charset val="238"/>
        <scheme val="minor"/>
      </rPr>
      <t>B</t>
    </r>
  </si>
  <si>
    <r>
      <t>W1</t>
    </r>
    <r>
      <rPr>
        <vertAlign val="subscript"/>
        <sz val="11"/>
        <color theme="1"/>
        <rFont val="Calibri"/>
        <family val="2"/>
        <charset val="238"/>
        <scheme val="minor"/>
      </rPr>
      <t>B</t>
    </r>
  </si>
  <si>
    <r>
      <t>W2</t>
    </r>
    <r>
      <rPr>
        <vertAlign val="subscript"/>
        <sz val="11"/>
        <color theme="1"/>
        <rFont val="Calibri"/>
        <family val="2"/>
        <charset val="238"/>
        <scheme val="minor"/>
      </rPr>
      <t>B</t>
    </r>
  </si>
  <si>
    <r>
      <t>W3</t>
    </r>
    <r>
      <rPr>
        <vertAlign val="subscript"/>
        <sz val="11"/>
        <color theme="1"/>
        <rFont val="Calibri"/>
        <family val="2"/>
        <charset val="238"/>
        <scheme val="minor"/>
      </rPr>
      <t>B</t>
    </r>
  </si>
  <si>
    <r>
      <t>W4</t>
    </r>
    <r>
      <rPr>
        <vertAlign val="subscript"/>
        <sz val="11"/>
        <color theme="1"/>
        <rFont val="Calibri"/>
        <family val="2"/>
        <charset val="238"/>
        <scheme val="minor"/>
      </rPr>
      <t>B</t>
    </r>
  </si>
  <si>
    <r>
      <t>W5</t>
    </r>
    <r>
      <rPr>
        <vertAlign val="subscript"/>
        <sz val="11"/>
        <color theme="1"/>
        <rFont val="Calibri"/>
        <family val="2"/>
        <charset val="238"/>
        <scheme val="minor"/>
      </rPr>
      <t>B</t>
    </r>
  </si>
  <si>
    <r>
      <t>D1</t>
    </r>
    <r>
      <rPr>
        <vertAlign val="subscript"/>
        <sz val="11"/>
        <color theme="1"/>
        <rFont val="Calibri"/>
        <family val="2"/>
        <charset val="238"/>
        <scheme val="minor"/>
      </rPr>
      <t>B</t>
    </r>
  </si>
  <si>
    <r>
      <t>K1</t>
    </r>
    <r>
      <rPr>
        <vertAlign val="subscript"/>
        <sz val="11"/>
        <color theme="1"/>
        <rFont val="Calibri"/>
        <family val="2"/>
        <charset val="238"/>
        <scheme val="minor"/>
      </rPr>
      <t>B</t>
    </r>
  </si>
  <si>
    <r>
      <t>K2</t>
    </r>
    <r>
      <rPr>
        <vertAlign val="subscript"/>
        <sz val="11"/>
        <color theme="1"/>
        <rFont val="Calibri"/>
        <family val="2"/>
        <charset val="238"/>
        <scheme val="minor"/>
      </rPr>
      <t>B</t>
    </r>
  </si>
  <si>
    <r>
      <t>K3</t>
    </r>
    <r>
      <rPr>
        <vertAlign val="subscript"/>
        <sz val="11"/>
        <color theme="1"/>
        <rFont val="Calibri"/>
        <family val="2"/>
        <charset val="238"/>
        <scheme val="minor"/>
      </rPr>
      <t>B</t>
    </r>
  </si>
  <si>
    <r>
      <t>R</t>
    </r>
    <r>
      <rPr>
        <vertAlign val="subscript"/>
        <sz val="14"/>
        <color theme="1"/>
        <rFont val="Calibri"/>
        <family val="2"/>
        <charset val="238"/>
        <scheme val="minor"/>
      </rPr>
      <t>BW</t>
    </r>
  </si>
  <si>
    <r>
      <t>R</t>
    </r>
    <r>
      <rPr>
        <vertAlign val="subscript"/>
        <sz val="14"/>
        <color theme="1"/>
        <rFont val="Calibri"/>
        <family val="2"/>
        <charset val="238"/>
        <scheme val="minor"/>
      </rPr>
      <t>BS</t>
    </r>
  </si>
  <si>
    <r>
      <t>R</t>
    </r>
    <r>
      <rPr>
        <vertAlign val="subscript"/>
        <sz val="14"/>
        <color theme="1"/>
        <rFont val="Calibri"/>
        <family val="2"/>
        <charset val="238"/>
        <scheme val="minor"/>
      </rPr>
      <t>BO</t>
    </r>
  </si>
  <si>
    <t>wartość parametru KON.1.3B</t>
  </si>
  <si>
    <t>wartość parametru KON.1.2B</t>
  </si>
  <si>
    <t>wartość parametru KON.1.1B</t>
  </si>
  <si>
    <r>
      <t>1. Wartość parametru konkursowego KON.1.1B - Redukcja zapotrzebowania na wodę z wodociągu W0</t>
    </r>
    <r>
      <rPr>
        <b/>
        <vertAlign val="subscript"/>
        <sz val="14"/>
        <color theme="1"/>
        <rFont val="Calibri"/>
        <family val="2"/>
        <charset val="238"/>
        <scheme val="minor"/>
      </rPr>
      <t>B</t>
    </r>
  </si>
  <si>
    <r>
      <t>2. Wartość parametru konkursowego KON.1.2 B - Stopień redukcji ilości odprowadzanych ścieków kanalizacyjnych K3</t>
    </r>
    <r>
      <rPr>
        <b/>
        <vertAlign val="subscript"/>
        <sz val="14"/>
        <color theme="1"/>
        <rFont val="Calibri"/>
        <family val="2"/>
        <charset val="238"/>
        <scheme val="minor"/>
      </rPr>
      <t>B</t>
    </r>
    <r>
      <rPr>
        <b/>
        <sz val="14"/>
        <color theme="1"/>
        <rFont val="Calibri"/>
        <family val="2"/>
        <charset val="238"/>
        <scheme val="minor"/>
      </rPr>
      <t xml:space="preserve"> </t>
    </r>
  </si>
  <si>
    <r>
      <t>3. Wartość parametru konkursowego KON.1.3 B - Stopień wykorzystania wody do podlewania ogrodu W4</t>
    </r>
    <r>
      <rPr>
        <b/>
        <vertAlign val="subscript"/>
        <sz val="14"/>
        <color theme="1"/>
        <rFont val="Calibri"/>
        <family val="2"/>
        <charset val="238"/>
        <scheme val="minor"/>
      </rPr>
      <t>B</t>
    </r>
  </si>
  <si>
    <r>
      <t>M</t>
    </r>
    <r>
      <rPr>
        <vertAlign val="subscript"/>
        <sz val="14"/>
        <color theme="1"/>
        <rFont val="Calibri"/>
        <family val="2"/>
        <charset val="238"/>
        <scheme val="minor"/>
      </rPr>
      <t>BW2 SYS</t>
    </r>
  </si>
  <si>
    <r>
      <t>O.M</t>
    </r>
    <r>
      <rPr>
        <vertAlign val="subscript"/>
        <sz val="14"/>
        <color theme="1"/>
        <rFont val="Calibri"/>
        <family val="2"/>
        <charset val="238"/>
        <scheme val="minor"/>
      </rPr>
      <t>BW2 SYS</t>
    </r>
  </si>
  <si>
    <r>
      <t>Z.O</t>
    </r>
    <r>
      <rPr>
        <vertAlign val="subscript"/>
        <sz val="14"/>
        <color theme="1"/>
        <rFont val="Calibri"/>
        <family val="2"/>
        <charset val="238"/>
        <scheme val="minor"/>
      </rPr>
      <t>BW2 SYS</t>
    </r>
  </si>
  <si>
    <r>
      <t>BZT</t>
    </r>
    <r>
      <rPr>
        <vertAlign val="subscript"/>
        <sz val="14"/>
        <color theme="1"/>
        <rFont val="Calibri"/>
        <family val="2"/>
        <charset val="238"/>
        <scheme val="minor"/>
      </rPr>
      <t>BW2 SYS</t>
    </r>
  </si>
  <si>
    <r>
      <t>M</t>
    </r>
    <r>
      <rPr>
        <vertAlign val="subscript"/>
        <sz val="14"/>
        <color theme="1"/>
        <rFont val="Calibri"/>
        <family val="2"/>
        <charset val="238"/>
        <scheme val="minor"/>
      </rPr>
      <t>BW3 SYS</t>
    </r>
  </si>
  <si>
    <r>
      <t>O.M</t>
    </r>
    <r>
      <rPr>
        <vertAlign val="subscript"/>
        <sz val="14"/>
        <color theme="1"/>
        <rFont val="Calibri"/>
        <family val="2"/>
        <charset val="238"/>
        <scheme val="minor"/>
      </rPr>
      <t>BW3 SYS</t>
    </r>
  </si>
  <si>
    <r>
      <t>Z.O</t>
    </r>
    <r>
      <rPr>
        <vertAlign val="subscript"/>
        <sz val="14"/>
        <color theme="1"/>
        <rFont val="Calibri"/>
        <family val="2"/>
        <charset val="238"/>
        <scheme val="minor"/>
      </rPr>
      <t>BW3 SYS</t>
    </r>
  </si>
  <si>
    <r>
      <t>BZT</t>
    </r>
    <r>
      <rPr>
        <vertAlign val="subscript"/>
        <sz val="14"/>
        <color theme="1"/>
        <rFont val="Calibri"/>
        <family val="2"/>
        <charset val="238"/>
        <scheme val="minor"/>
      </rPr>
      <t>BW3 SYS</t>
    </r>
  </si>
  <si>
    <r>
      <t>M</t>
    </r>
    <r>
      <rPr>
        <vertAlign val="subscript"/>
        <sz val="14"/>
        <color theme="1"/>
        <rFont val="Calibri"/>
        <family val="2"/>
        <charset val="238"/>
        <scheme val="minor"/>
      </rPr>
      <t>BW4 SYS</t>
    </r>
  </si>
  <si>
    <r>
      <t>O.M</t>
    </r>
    <r>
      <rPr>
        <vertAlign val="subscript"/>
        <sz val="14"/>
        <color theme="1"/>
        <rFont val="Calibri"/>
        <family val="2"/>
        <charset val="238"/>
        <scheme val="minor"/>
      </rPr>
      <t>BW4 SYS</t>
    </r>
  </si>
  <si>
    <r>
      <t>Z.O</t>
    </r>
    <r>
      <rPr>
        <vertAlign val="subscript"/>
        <sz val="14"/>
        <color theme="1"/>
        <rFont val="Calibri"/>
        <family val="2"/>
        <charset val="238"/>
        <scheme val="minor"/>
      </rPr>
      <t>BW4 SYS</t>
    </r>
  </si>
  <si>
    <r>
      <t>M</t>
    </r>
    <r>
      <rPr>
        <vertAlign val="subscript"/>
        <sz val="14"/>
        <color theme="1"/>
        <rFont val="Calibri"/>
        <family val="2"/>
        <charset val="238"/>
        <scheme val="minor"/>
      </rPr>
      <t>BW2 OCZ</t>
    </r>
  </si>
  <si>
    <r>
      <t>O.M</t>
    </r>
    <r>
      <rPr>
        <vertAlign val="subscript"/>
        <sz val="14"/>
        <color theme="1"/>
        <rFont val="Calibri"/>
        <family val="2"/>
        <charset val="238"/>
        <scheme val="minor"/>
      </rPr>
      <t>BW2 OCZ</t>
    </r>
  </si>
  <si>
    <r>
      <t>Z.O</t>
    </r>
    <r>
      <rPr>
        <vertAlign val="subscript"/>
        <sz val="14"/>
        <color theme="1"/>
        <rFont val="Calibri"/>
        <family val="2"/>
        <charset val="238"/>
        <scheme val="minor"/>
      </rPr>
      <t>BW2 OCZ</t>
    </r>
  </si>
  <si>
    <r>
      <t>BZT</t>
    </r>
    <r>
      <rPr>
        <vertAlign val="subscript"/>
        <sz val="14"/>
        <color theme="1"/>
        <rFont val="Calibri"/>
        <family val="2"/>
        <charset val="238"/>
        <scheme val="minor"/>
      </rPr>
      <t>BW2 OCZ</t>
    </r>
  </si>
  <si>
    <r>
      <t>M</t>
    </r>
    <r>
      <rPr>
        <vertAlign val="subscript"/>
        <sz val="14"/>
        <color theme="1"/>
        <rFont val="Calibri"/>
        <family val="2"/>
        <charset val="238"/>
        <scheme val="minor"/>
      </rPr>
      <t>BW3 OCZ</t>
    </r>
  </si>
  <si>
    <r>
      <t>O.M</t>
    </r>
    <r>
      <rPr>
        <vertAlign val="subscript"/>
        <sz val="14"/>
        <color theme="1"/>
        <rFont val="Calibri"/>
        <family val="2"/>
        <charset val="238"/>
        <scheme val="minor"/>
      </rPr>
      <t>BW3 OCZ</t>
    </r>
  </si>
  <si>
    <r>
      <t>Z.O</t>
    </r>
    <r>
      <rPr>
        <vertAlign val="subscript"/>
        <sz val="14"/>
        <color theme="1"/>
        <rFont val="Calibri"/>
        <family val="2"/>
        <charset val="238"/>
        <scheme val="minor"/>
      </rPr>
      <t>BW3 OCZ</t>
    </r>
  </si>
  <si>
    <r>
      <t>BZT</t>
    </r>
    <r>
      <rPr>
        <vertAlign val="subscript"/>
        <sz val="14"/>
        <color theme="1"/>
        <rFont val="Calibri"/>
        <family val="2"/>
        <charset val="238"/>
        <scheme val="minor"/>
      </rPr>
      <t>BW3 OCZ</t>
    </r>
  </si>
  <si>
    <r>
      <t>M</t>
    </r>
    <r>
      <rPr>
        <vertAlign val="subscript"/>
        <sz val="14"/>
        <color theme="1"/>
        <rFont val="Calibri"/>
        <family val="2"/>
        <charset val="238"/>
        <scheme val="minor"/>
      </rPr>
      <t>BW4 OCZ</t>
    </r>
  </si>
  <si>
    <r>
      <t>O.M</t>
    </r>
    <r>
      <rPr>
        <vertAlign val="subscript"/>
        <sz val="14"/>
        <color theme="1"/>
        <rFont val="Calibri"/>
        <family val="2"/>
        <charset val="238"/>
        <scheme val="minor"/>
      </rPr>
      <t>BW4 OCZ</t>
    </r>
  </si>
  <si>
    <r>
      <t>Z.O</t>
    </r>
    <r>
      <rPr>
        <vertAlign val="subscript"/>
        <sz val="14"/>
        <color theme="1"/>
        <rFont val="Calibri"/>
        <family val="2"/>
        <charset val="238"/>
        <scheme val="minor"/>
      </rPr>
      <t>BW4 OCZ</t>
    </r>
  </si>
  <si>
    <r>
      <t>1. Wartość parametru konkursowego KON.1.4 B - Jakość wody W2</t>
    </r>
    <r>
      <rPr>
        <b/>
        <vertAlign val="subscript"/>
        <sz val="14"/>
        <color theme="1"/>
        <rFont val="Calibri"/>
        <family val="2"/>
        <charset val="238"/>
        <scheme val="minor"/>
      </rPr>
      <t>B</t>
    </r>
  </si>
  <si>
    <t>wartość parametru KON.1.4B</t>
  </si>
  <si>
    <r>
      <t>C</t>
    </r>
    <r>
      <rPr>
        <vertAlign val="subscript"/>
        <sz val="14"/>
        <color theme="1"/>
        <rFont val="Calibri"/>
        <family val="2"/>
        <charset val="238"/>
        <scheme val="minor"/>
      </rPr>
      <t>BW2</t>
    </r>
  </si>
  <si>
    <t>wartość parametru KON.1.5B</t>
  </si>
  <si>
    <r>
      <t>2. Wartość parametru konkursowego KON.1.5 B - Jakość wody W3</t>
    </r>
    <r>
      <rPr>
        <b/>
        <vertAlign val="subscript"/>
        <sz val="14"/>
        <color theme="1"/>
        <rFont val="Calibri"/>
        <family val="2"/>
        <charset val="238"/>
        <scheme val="minor"/>
      </rPr>
      <t>B</t>
    </r>
  </si>
  <si>
    <r>
      <t>3. Wartość parametru konkursowego KON.1.6 B- Jakość wody W4</t>
    </r>
    <r>
      <rPr>
        <b/>
        <vertAlign val="subscript"/>
        <sz val="14"/>
        <color theme="1"/>
        <rFont val="Calibri"/>
        <family val="2"/>
        <charset val="238"/>
        <scheme val="minor"/>
      </rPr>
      <t>B</t>
    </r>
  </si>
  <si>
    <t>wartość parametru KON.1.6B</t>
  </si>
  <si>
    <r>
      <t>Część 2. Koszty montażu Systemu - K</t>
    </r>
    <r>
      <rPr>
        <b/>
        <vertAlign val="subscript"/>
        <sz val="18"/>
        <color theme="1"/>
        <rFont val="Calibri"/>
        <family val="2"/>
        <charset val="238"/>
        <scheme val="minor"/>
      </rPr>
      <t>BM</t>
    </r>
  </si>
  <si>
    <r>
      <t>Koszty montażu Systemu K</t>
    </r>
    <r>
      <rPr>
        <b/>
        <vertAlign val="subscript"/>
        <sz val="18"/>
        <color theme="1"/>
        <rFont val="Calibri"/>
        <family val="2"/>
        <charset val="238"/>
        <scheme val="minor"/>
      </rPr>
      <t>BM</t>
    </r>
  </si>
  <si>
    <r>
      <t>Część 3. Koszty serwisu Systemu przez okres 15 lat - K</t>
    </r>
    <r>
      <rPr>
        <b/>
        <vertAlign val="subscript"/>
        <sz val="18"/>
        <color theme="1"/>
        <rFont val="Calibri"/>
        <family val="2"/>
        <charset val="238"/>
        <scheme val="minor"/>
      </rPr>
      <t>BS</t>
    </r>
  </si>
  <si>
    <r>
      <t>Koszty serwisu Systemu przez okres 15 lat - K</t>
    </r>
    <r>
      <rPr>
        <b/>
        <vertAlign val="subscript"/>
        <sz val="18"/>
        <color theme="1"/>
        <rFont val="Calibri"/>
        <family val="2"/>
        <charset val="238"/>
        <scheme val="minor"/>
      </rPr>
      <t>BS</t>
    </r>
  </si>
  <si>
    <r>
      <t>Koszty wody o standardzie W0 -  K</t>
    </r>
    <r>
      <rPr>
        <b/>
        <vertAlign val="subscript"/>
        <sz val="18"/>
        <color theme="1"/>
        <rFont val="Calibri"/>
        <family val="2"/>
        <charset val="238"/>
        <scheme val="minor"/>
      </rPr>
      <t>BW0</t>
    </r>
  </si>
  <si>
    <r>
      <t>Koszty wywozu ścieków kanalizacyjnych wozami asenizacyjnymi K</t>
    </r>
    <r>
      <rPr>
        <b/>
        <vertAlign val="subscript"/>
        <sz val="18"/>
        <color theme="1"/>
        <rFont val="Calibri"/>
        <family val="2"/>
        <charset val="238"/>
        <scheme val="minor"/>
      </rPr>
      <t>BK3</t>
    </r>
  </si>
  <si>
    <r>
      <t>Koszty energi elektrycznej K</t>
    </r>
    <r>
      <rPr>
        <b/>
        <vertAlign val="subscript"/>
        <sz val="18"/>
        <color theme="1"/>
        <rFont val="Calibri"/>
        <family val="2"/>
        <charset val="238"/>
        <scheme val="minor"/>
      </rPr>
      <t>BE</t>
    </r>
  </si>
  <si>
    <r>
      <t>K</t>
    </r>
    <r>
      <rPr>
        <b/>
        <vertAlign val="subscript"/>
        <sz val="18"/>
        <color theme="1"/>
        <rFont val="Calibri"/>
        <family val="2"/>
        <charset val="238"/>
        <scheme val="minor"/>
      </rPr>
      <t xml:space="preserve">BC </t>
    </r>
    <r>
      <rPr>
        <b/>
        <sz val="18"/>
        <color theme="1"/>
        <rFont val="Calibri"/>
        <family val="2"/>
        <charset val="238"/>
        <scheme val="minor"/>
      </rPr>
      <t xml:space="preserve">= CAPEX+OPEX
</t>
    </r>
  </si>
  <si>
    <r>
      <t>K</t>
    </r>
    <r>
      <rPr>
        <b/>
        <vertAlign val="subscript"/>
        <sz val="18"/>
        <color theme="1"/>
        <rFont val="Calibri"/>
        <family val="2"/>
        <charset val="238"/>
        <scheme val="minor"/>
      </rPr>
      <t xml:space="preserve">BC </t>
    </r>
    <r>
      <rPr>
        <b/>
        <sz val="18"/>
        <color theme="1"/>
        <rFont val="Calibri"/>
        <family val="2"/>
        <charset val="238"/>
        <scheme val="minor"/>
      </rPr>
      <t>= K</t>
    </r>
    <r>
      <rPr>
        <b/>
        <vertAlign val="subscript"/>
        <sz val="18"/>
        <color theme="1"/>
        <rFont val="Calibri"/>
        <family val="2"/>
        <charset val="238"/>
        <scheme val="minor"/>
      </rPr>
      <t xml:space="preserve">BD </t>
    </r>
    <r>
      <rPr>
        <b/>
        <sz val="18"/>
        <color theme="1"/>
        <rFont val="Calibri"/>
        <family val="2"/>
        <charset val="238"/>
        <scheme val="minor"/>
      </rPr>
      <t>+ K</t>
    </r>
    <r>
      <rPr>
        <b/>
        <vertAlign val="subscript"/>
        <sz val="18"/>
        <color theme="1"/>
        <rFont val="Calibri"/>
        <family val="2"/>
        <charset val="238"/>
        <scheme val="minor"/>
      </rPr>
      <t xml:space="preserve">BM </t>
    </r>
    <r>
      <rPr>
        <b/>
        <sz val="18"/>
        <color theme="1"/>
        <rFont val="Calibri"/>
        <family val="2"/>
        <charset val="238"/>
        <scheme val="minor"/>
      </rPr>
      <t>+ K</t>
    </r>
    <r>
      <rPr>
        <b/>
        <vertAlign val="subscript"/>
        <sz val="18"/>
        <color theme="1"/>
        <rFont val="Calibri"/>
        <family val="2"/>
        <charset val="238"/>
        <scheme val="minor"/>
      </rPr>
      <t xml:space="preserve">BS </t>
    </r>
    <r>
      <rPr>
        <b/>
        <sz val="18"/>
        <color theme="1"/>
        <rFont val="Calibri"/>
        <family val="2"/>
        <charset val="238"/>
        <scheme val="minor"/>
      </rPr>
      <t>+ K</t>
    </r>
    <r>
      <rPr>
        <b/>
        <vertAlign val="subscript"/>
        <sz val="18"/>
        <color theme="1"/>
        <rFont val="Calibri"/>
        <family val="2"/>
        <charset val="238"/>
        <scheme val="minor"/>
      </rPr>
      <t>BW0</t>
    </r>
    <r>
      <rPr>
        <b/>
        <sz val="18"/>
        <color theme="1"/>
        <rFont val="Calibri"/>
        <family val="2"/>
        <charset val="238"/>
        <scheme val="minor"/>
      </rPr>
      <t xml:space="preserve"> + K</t>
    </r>
    <r>
      <rPr>
        <b/>
        <vertAlign val="subscript"/>
        <sz val="18"/>
        <color theme="1"/>
        <rFont val="Calibri"/>
        <family val="2"/>
        <charset val="238"/>
        <scheme val="minor"/>
      </rPr>
      <t xml:space="preserve">BK3 </t>
    </r>
    <r>
      <rPr>
        <b/>
        <sz val="18"/>
        <color theme="1"/>
        <rFont val="Calibri"/>
        <family val="2"/>
        <charset val="238"/>
        <scheme val="minor"/>
      </rPr>
      <t xml:space="preserve"> + K</t>
    </r>
    <r>
      <rPr>
        <b/>
        <vertAlign val="subscript"/>
        <sz val="18"/>
        <color theme="1"/>
        <rFont val="Calibri"/>
        <family val="2"/>
        <charset val="238"/>
        <scheme val="minor"/>
      </rPr>
      <t>BE</t>
    </r>
  </si>
  <si>
    <r>
      <t>K</t>
    </r>
    <r>
      <rPr>
        <b/>
        <vertAlign val="subscript"/>
        <sz val="18"/>
        <color theme="1"/>
        <rFont val="Calibri"/>
        <family val="2"/>
        <charset val="238"/>
        <scheme val="minor"/>
      </rPr>
      <t>BC</t>
    </r>
  </si>
  <si>
    <r>
      <t>K</t>
    </r>
    <r>
      <rPr>
        <b/>
        <vertAlign val="subscript"/>
        <sz val="18"/>
        <color theme="1"/>
        <rFont val="Calibri"/>
        <family val="2"/>
        <charset val="238"/>
        <scheme val="minor"/>
      </rPr>
      <t>BD</t>
    </r>
  </si>
  <si>
    <r>
      <t>K</t>
    </r>
    <r>
      <rPr>
        <b/>
        <vertAlign val="subscript"/>
        <sz val="18"/>
        <color theme="1"/>
        <rFont val="Calibri"/>
        <family val="2"/>
        <charset val="238"/>
        <scheme val="minor"/>
      </rPr>
      <t xml:space="preserve">BM </t>
    </r>
  </si>
  <si>
    <r>
      <t>K</t>
    </r>
    <r>
      <rPr>
        <b/>
        <vertAlign val="subscript"/>
        <sz val="18"/>
        <color theme="1"/>
        <rFont val="Calibri"/>
        <family val="2"/>
        <charset val="238"/>
        <scheme val="minor"/>
      </rPr>
      <t>BS</t>
    </r>
  </si>
  <si>
    <r>
      <t>K</t>
    </r>
    <r>
      <rPr>
        <b/>
        <vertAlign val="subscript"/>
        <sz val="18"/>
        <color theme="1"/>
        <rFont val="Calibri"/>
        <family val="2"/>
        <charset val="238"/>
        <scheme val="minor"/>
      </rPr>
      <t>BW0</t>
    </r>
  </si>
  <si>
    <r>
      <t>K</t>
    </r>
    <r>
      <rPr>
        <b/>
        <vertAlign val="subscript"/>
        <sz val="18"/>
        <color theme="1"/>
        <rFont val="Calibri"/>
        <family val="2"/>
        <charset val="238"/>
        <scheme val="minor"/>
      </rPr>
      <t>BK3</t>
    </r>
  </si>
  <si>
    <r>
      <t>K</t>
    </r>
    <r>
      <rPr>
        <b/>
        <vertAlign val="subscript"/>
        <sz val="18"/>
        <color theme="1"/>
        <rFont val="Calibri"/>
        <family val="2"/>
        <charset val="238"/>
        <scheme val="minor"/>
      </rPr>
      <t>BE</t>
    </r>
    <r>
      <rPr>
        <sz val="11"/>
        <color theme="1"/>
        <rFont val="Calibri"/>
        <family val="2"/>
        <charset val="238"/>
        <scheme val="minor"/>
      </rPr>
      <t/>
    </r>
  </si>
  <si>
    <r>
      <t>K</t>
    </r>
    <r>
      <rPr>
        <b/>
        <vertAlign val="subscript"/>
        <sz val="18"/>
        <color theme="1"/>
        <rFont val="Calibri"/>
        <family val="2"/>
        <charset val="238"/>
        <scheme val="minor"/>
      </rPr>
      <t xml:space="preserve">AC </t>
    </r>
    <r>
      <rPr>
        <b/>
        <sz val="18"/>
        <color theme="1"/>
        <rFont val="Calibri"/>
        <family val="2"/>
        <charset val="238"/>
        <scheme val="minor"/>
      </rPr>
      <t>= CAPEX+OPEX</t>
    </r>
  </si>
  <si>
    <t>KROK 2. Wartość komórki C137 to parametr konkursowy KON1.7A, który należy zamieścić w Załacznik 3. do Regulaminu</t>
  </si>
  <si>
    <t>Koszt Systemu</t>
  </si>
  <si>
    <r>
      <t>Tabela 1 Deklarowane koszty Systemu dla Budynku Szkoły K</t>
    </r>
    <r>
      <rPr>
        <b/>
        <vertAlign val="subscript"/>
        <sz val="18"/>
        <color theme="1"/>
        <rFont val="Calibri"/>
        <family val="2"/>
        <charset val="238"/>
        <scheme val="minor"/>
      </rPr>
      <t xml:space="preserve">BC </t>
    </r>
  </si>
  <si>
    <r>
      <t>Część 1. Koszt Systemu - K</t>
    </r>
    <r>
      <rPr>
        <b/>
        <vertAlign val="subscript"/>
        <sz val="18"/>
        <color theme="1"/>
        <rFont val="Calibri"/>
        <family val="2"/>
        <charset val="238"/>
        <scheme val="minor"/>
      </rPr>
      <t>BD</t>
    </r>
  </si>
  <si>
    <r>
      <t>Koszt Systemu K</t>
    </r>
    <r>
      <rPr>
        <b/>
        <vertAlign val="subscript"/>
        <sz val="18"/>
        <color theme="1"/>
        <rFont val="Calibri"/>
        <family val="2"/>
        <charset val="238"/>
        <scheme val="minor"/>
      </rPr>
      <t>BD</t>
    </r>
  </si>
  <si>
    <r>
      <t>Koszt Systemu K</t>
    </r>
    <r>
      <rPr>
        <b/>
        <vertAlign val="subscript"/>
        <sz val="18"/>
        <color theme="1"/>
        <rFont val="Calibri"/>
        <family val="2"/>
        <charset val="238"/>
        <scheme val="minor"/>
      </rPr>
      <t>AD</t>
    </r>
  </si>
  <si>
    <r>
      <t>Część 1. Koszt Systemu - K</t>
    </r>
    <r>
      <rPr>
        <b/>
        <vertAlign val="subscript"/>
        <sz val="18"/>
        <color theme="1"/>
        <rFont val="Calibri"/>
        <family val="2"/>
        <charset val="238"/>
        <scheme val="minor"/>
      </rPr>
      <t>AD</t>
    </r>
  </si>
  <si>
    <r>
      <t>Część 4. Koszty wody o standardzie W0 przez okres 15 lat -  K</t>
    </r>
    <r>
      <rPr>
        <b/>
        <vertAlign val="subscript"/>
        <sz val="18"/>
        <color theme="1"/>
        <rFont val="Calibri"/>
        <family val="2"/>
        <charset val="238"/>
        <scheme val="minor"/>
      </rPr>
      <t>AW0</t>
    </r>
  </si>
  <si>
    <r>
      <t>Część 5. Koszty wywozu ścieków kanalizacyjnych wozami asenizacyjnymi przez okres 15 lat - K</t>
    </r>
    <r>
      <rPr>
        <b/>
        <vertAlign val="subscript"/>
        <sz val="18"/>
        <color theme="1"/>
        <rFont val="Calibri"/>
        <family val="2"/>
        <charset val="238"/>
        <scheme val="minor"/>
      </rPr>
      <t>AK3</t>
    </r>
  </si>
  <si>
    <r>
      <t>Część 6. Koszty energi elektrycznej przez okres 15 lat - K</t>
    </r>
    <r>
      <rPr>
        <b/>
        <vertAlign val="subscript"/>
        <sz val="18"/>
        <color theme="1"/>
        <rFont val="Calibri"/>
        <family val="2"/>
        <charset val="238"/>
        <scheme val="minor"/>
      </rPr>
      <t>AE</t>
    </r>
  </si>
  <si>
    <r>
      <t>Część 5. Koszty wywozu ścieków kanalizacyjnych wozami asenizacyjnymi przez okres 15 lat - K</t>
    </r>
    <r>
      <rPr>
        <b/>
        <vertAlign val="subscript"/>
        <sz val="18"/>
        <color theme="1"/>
        <rFont val="Calibri"/>
        <family val="2"/>
        <charset val="238"/>
        <scheme val="minor"/>
      </rPr>
      <t>BK3</t>
    </r>
  </si>
  <si>
    <r>
      <t>Część 6. Koszty energi elektrycznej przez okres 15 lat- K</t>
    </r>
    <r>
      <rPr>
        <b/>
        <vertAlign val="subscript"/>
        <sz val="18"/>
        <color theme="1"/>
        <rFont val="Calibri"/>
        <family val="2"/>
        <charset val="238"/>
        <scheme val="minor"/>
      </rPr>
      <t>BE</t>
    </r>
  </si>
  <si>
    <r>
      <t>Część 4. Koszty wody o standardzieW0  przez okres 15 lat -  K</t>
    </r>
    <r>
      <rPr>
        <b/>
        <vertAlign val="subscript"/>
        <sz val="18"/>
        <color theme="1"/>
        <rFont val="Calibri"/>
        <family val="2"/>
        <charset val="238"/>
        <scheme val="minor"/>
      </rPr>
      <t>BW0</t>
    </r>
  </si>
  <si>
    <t>KROK 2. Wartość komórki C278 to parametr konkursowy KON1.7B, który należy zamieścić w Załaczniku 3. do Regulaminu</t>
  </si>
  <si>
    <t>wzór do obliczenia parametru konkursowego KON.1.7B</t>
  </si>
  <si>
    <t xml:space="preserve">Budynek Szkoły </t>
  </si>
  <si>
    <r>
      <t>C</t>
    </r>
    <r>
      <rPr>
        <vertAlign val="subscript"/>
        <sz val="14"/>
        <color theme="1"/>
        <rFont val="Calibri"/>
        <family val="2"/>
        <charset val="238"/>
        <scheme val="minor"/>
      </rPr>
      <t>AW3</t>
    </r>
  </si>
  <si>
    <r>
      <t>C</t>
    </r>
    <r>
      <rPr>
        <vertAlign val="subscript"/>
        <sz val="14"/>
        <color theme="1"/>
        <rFont val="Calibri"/>
        <family val="2"/>
        <charset val="238"/>
        <scheme val="minor"/>
      </rPr>
      <t>AW4</t>
    </r>
  </si>
  <si>
    <t>Budynek Szkoły</t>
  </si>
  <si>
    <r>
      <t xml:space="preserve">E.C </t>
    </r>
    <r>
      <rPr>
        <vertAlign val="subscript"/>
        <sz val="14"/>
        <color theme="1"/>
        <rFont val="Calibri"/>
        <family val="2"/>
        <charset val="238"/>
        <scheme val="minor"/>
      </rPr>
      <t>BW4 SYS</t>
    </r>
  </si>
  <si>
    <r>
      <t xml:space="preserve">E.C </t>
    </r>
    <r>
      <rPr>
        <vertAlign val="subscript"/>
        <sz val="14"/>
        <color theme="1"/>
        <rFont val="Calibri"/>
        <family val="2"/>
        <charset val="238"/>
        <scheme val="minor"/>
      </rPr>
      <t>BW4 OCZ</t>
    </r>
  </si>
  <si>
    <r>
      <t>C</t>
    </r>
    <r>
      <rPr>
        <vertAlign val="subscript"/>
        <sz val="14"/>
        <color theme="1"/>
        <rFont val="Calibri"/>
        <family val="2"/>
        <charset val="238"/>
        <scheme val="minor"/>
      </rPr>
      <t>BW3</t>
    </r>
  </si>
  <si>
    <r>
      <t>C</t>
    </r>
    <r>
      <rPr>
        <vertAlign val="subscript"/>
        <sz val="14"/>
        <color theme="1"/>
        <rFont val="Calibri"/>
        <family val="2"/>
        <charset val="238"/>
        <scheme val="minor"/>
      </rPr>
      <t>BW4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</si>
</sst>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zł&quot;_-;\-* #,##0.00\ &quot;zł&quot;_-;_-* &quot;-&quot;??\ &quot;zł&quot;_-;_-@_-"/>
    <numFmt numFmtId="164" formatCode="0.0"/>
  </numFmts>
  <fonts count="21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vertAlign val="subscript"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vertAlign val="subscript"/>
      <sz val="14"/>
      <color theme="1"/>
      <name val="Calibri"/>
      <family val="2"/>
      <charset val="238"/>
      <scheme val="minor"/>
    </font>
    <font>
      <vertAlign val="subscript"/>
      <sz val="14"/>
      <color theme="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sz val="18"/>
      <color rgb="FFFF0000"/>
      <name val="Calibri"/>
      <family val="2"/>
      <charset val="238"/>
      <scheme val="minor"/>
    </font>
    <font>
      <b/>
      <sz val="18"/>
      <color rgb="FFFF0000"/>
      <name val="Calibri"/>
      <family val="2"/>
      <charset val="238"/>
      <scheme val="minor"/>
    </font>
    <font>
      <sz val="18"/>
      <color rgb="FF000000"/>
      <name val="Calibri"/>
      <family val="2"/>
      <charset val="238"/>
      <scheme val="minor"/>
    </font>
    <font>
      <b/>
      <vertAlign val="subscript"/>
      <sz val="18"/>
      <color theme="1"/>
      <name val="Calibri"/>
      <family val="2"/>
      <charset val="238"/>
      <scheme val="minor"/>
    </font>
    <font>
      <sz val="1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7" tint="0.79998168889431442"/>
        <bgColor indexed="64"/>
      </patternFill>
    </fill>
  </fills>
  <borders count="3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1" fillId="0" borderId="0"/>
    <xf numFmtId="44" fontId="9" fillId="0" borderId="0" applyFont="0" applyFill="0" applyBorder="0" applyAlignment="0" applyProtection="0"/>
  </cellStyleXfs>
  <cellXfs count="200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wrapText="1"/>
      <protection locked="0"/>
    </xf>
    <xf numFmtId="0" fontId="1" fillId="0" borderId="0" xfId="0" applyFont="1" applyProtection="1"/>
    <xf numFmtId="0" fontId="1" fillId="0" borderId="0" xfId="0" applyFont="1" applyAlignment="1" applyProtection="1">
      <alignment wrapText="1"/>
    </xf>
    <xf numFmtId="0" fontId="0" fillId="0" borderId="0" xfId="0" applyBorder="1" applyAlignment="1" applyProtection="1">
      <alignment vertical="center" wrapText="1"/>
    </xf>
    <xf numFmtId="0" fontId="0" fillId="0" borderId="0" xfId="0"/>
    <xf numFmtId="0" fontId="1" fillId="0" borderId="0" xfId="0" applyFont="1" applyProtection="1"/>
    <xf numFmtId="0" fontId="8" fillId="0" borderId="0" xfId="0" applyFont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center" wrapText="1"/>
    </xf>
    <xf numFmtId="0" fontId="0" fillId="0" borderId="0" xfId="0" applyFill="1" applyBorder="1" applyAlignment="1" applyProtection="1">
      <alignment horizontal="center" vertical="center" wrapText="1"/>
    </xf>
    <xf numFmtId="4" fontId="7" fillId="0" borderId="0" xfId="0" applyNumberFormat="1" applyFont="1" applyFill="1" applyBorder="1" applyAlignment="1" applyProtection="1">
      <alignment vertical="center" wrapText="1"/>
    </xf>
    <xf numFmtId="0" fontId="1" fillId="0" borderId="0" xfId="0" applyFont="1" applyBorder="1" applyProtection="1"/>
    <xf numFmtId="0" fontId="0" fillId="0" borderId="0" xfId="0" applyProtection="1"/>
    <xf numFmtId="0" fontId="0" fillId="0" borderId="0" xfId="0" applyAlignment="1" applyProtection="1">
      <alignment wrapText="1"/>
    </xf>
    <xf numFmtId="0" fontId="0" fillId="0" borderId="0" xfId="0" applyFill="1" applyBorder="1" applyProtection="1"/>
    <xf numFmtId="0" fontId="2" fillId="0" borderId="0" xfId="0" applyFont="1" applyAlignment="1" applyProtection="1">
      <alignment horizontal="center" vertical="center"/>
    </xf>
    <xf numFmtId="0" fontId="8" fillId="0" borderId="0" xfId="0" applyFont="1" applyAlignment="1" applyProtection="1">
      <alignment vertical="center"/>
    </xf>
    <xf numFmtId="0" fontId="0" fillId="0" borderId="0" xfId="0" applyFill="1" applyProtection="1"/>
    <xf numFmtId="0" fontId="0" fillId="0" borderId="0" xfId="0" applyBorder="1" applyProtection="1"/>
    <xf numFmtId="2" fontId="6" fillId="0" borderId="0" xfId="0" applyNumberFormat="1" applyFont="1" applyFill="1" applyBorder="1" applyProtection="1"/>
    <xf numFmtId="0" fontId="0" fillId="0" borderId="0" xfId="0" applyFont="1" applyBorder="1" applyAlignment="1" applyProtection="1">
      <alignment horizontal="center" vertical="center"/>
    </xf>
    <xf numFmtId="0" fontId="0" fillId="0" borderId="0" xfId="0" applyBorder="1"/>
    <xf numFmtId="4" fontId="0" fillId="0" borderId="0" xfId="0" applyNumberFormat="1" applyAlignment="1" applyProtection="1">
      <alignment wrapText="1"/>
    </xf>
    <xf numFmtId="0" fontId="0" fillId="0" borderId="0" xfId="0" applyProtection="1">
      <protection locked="0"/>
    </xf>
    <xf numFmtId="0" fontId="0" fillId="0" borderId="0" xfId="0" applyAlignment="1" applyProtection="1">
      <alignment wrapText="1"/>
    </xf>
    <xf numFmtId="4" fontId="0" fillId="0" borderId="0" xfId="0" applyNumberFormat="1" applyProtection="1"/>
    <xf numFmtId="0" fontId="0" fillId="0" borderId="0" xfId="0" applyProtection="1"/>
    <xf numFmtId="44" fontId="0" fillId="0" borderId="0" xfId="0" applyNumberFormat="1" applyProtection="1"/>
    <xf numFmtId="44" fontId="0" fillId="0" borderId="0" xfId="2" applyFont="1" applyProtection="1"/>
    <xf numFmtId="44" fontId="2" fillId="0" borderId="0" xfId="0" applyNumberFormat="1" applyFont="1" applyProtection="1"/>
    <xf numFmtId="44" fontId="2" fillId="0" borderId="0" xfId="2" applyFont="1" applyProtection="1"/>
    <xf numFmtId="10" fontId="5" fillId="2" borderId="0" xfId="0" applyNumberFormat="1" applyFont="1" applyFill="1" applyBorder="1" applyAlignment="1" applyProtection="1">
      <alignment horizontal="center" vertical="center"/>
    </xf>
    <xf numFmtId="0" fontId="0" fillId="0" borderId="18" xfId="0" applyBorder="1"/>
    <xf numFmtId="0" fontId="0" fillId="0" borderId="19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3" borderId="2" xfId="0" applyFont="1" applyFill="1" applyBorder="1" applyAlignment="1" applyProtection="1">
      <alignment horizontal="center" vertical="center"/>
    </xf>
    <xf numFmtId="0" fontId="0" fillId="0" borderId="11" xfId="0" applyBorder="1"/>
    <xf numFmtId="0" fontId="0" fillId="0" borderId="10" xfId="0" applyBorder="1"/>
    <xf numFmtId="0" fontId="0" fillId="0" borderId="3" xfId="0" applyBorder="1"/>
    <xf numFmtId="0" fontId="0" fillId="0" borderId="18" xfId="0" applyFont="1" applyBorder="1" applyAlignment="1" applyProtection="1">
      <alignment horizontal="left" vertical="center"/>
    </xf>
    <xf numFmtId="0" fontId="5" fillId="3" borderId="18" xfId="0" applyFont="1" applyFill="1" applyBorder="1" applyAlignment="1" applyProtection="1">
      <alignment horizontal="center" vertical="center"/>
    </xf>
    <xf numFmtId="0" fontId="10" fillId="0" borderId="0" xfId="0" applyFont="1" applyBorder="1"/>
    <xf numFmtId="0" fontId="5" fillId="2" borderId="18" xfId="0" applyFont="1" applyFill="1" applyBorder="1" applyAlignment="1" applyProtection="1">
      <alignment horizontal="center" vertical="center"/>
    </xf>
    <xf numFmtId="0" fontId="10" fillId="0" borderId="0" xfId="0" applyFont="1" applyBorder="1" applyAlignment="1">
      <alignment vertical="center"/>
    </xf>
    <xf numFmtId="0" fontId="5" fillId="0" borderId="18" xfId="0" applyFont="1" applyBorder="1"/>
    <xf numFmtId="0" fontId="6" fillId="0" borderId="18" xfId="0" applyFont="1" applyBorder="1" applyAlignment="1" applyProtection="1">
      <alignment horizontal="left" vertical="center"/>
    </xf>
    <xf numFmtId="0" fontId="6" fillId="0" borderId="19" xfId="0" applyFont="1" applyBorder="1" applyAlignment="1" applyProtection="1">
      <alignment horizontal="left" vertical="center"/>
    </xf>
    <xf numFmtId="0" fontId="5" fillId="0" borderId="7" xfId="0" applyFont="1" applyBorder="1"/>
    <xf numFmtId="0" fontId="0" fillId="0" borderId="2" xfId="0" applyBorder="1" applyAlignment="1">
      <alignment horizontal="center"/>
    </xf>
    <xf numFmtId="0" fontId="5" fillId="0" borderId="2" xfId="0" applyFont="1" applyBorder="1"/>
    <xf numFmtId="0" fontId="0" fillId="0" borderId="7" xfId="0" applyBorder="1" applyAlignment="1">
      <alignment horizontal="center"/>
    </xf>
    <xf numFmtId="0" fontId="0" fillId="0" borderId="0" xfId="0" applyFill="1" applyBorder="1"/>
    <xf numFmtId="164" fontId="0" fillId="0" borderId="2" xfId="0" applyNumberFormat="1" applyFont="1" applyFill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left" vertical="center"/>
    </xf>
    <xf numFmtId="2" fontId="5" fillId="2" borderId="0" xfId="0" applyNumberFormat="1" applyFont="1" applyFill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15" fillId="0" borderId="0" xfId="0" applyFont="1" applyBorder="1" applyAlignment="1" applyProtection="1">
      <alignment horizontal="left" vertical="center"/>
    </xf>
    <xf numFmtId="0" fontId="15" fillId="0" borderId="0" xfId="0" applyFont="1" applyBorder="1" applyAlignment="1" applyProtection="1">
      <alignment horizontal="center" vertical="center"/>
    </xf>
    <xf numFmtId="0" fontId="15" fillId="0" borderId="0" xfId="0" applyFont="1" applyFill="1" applyAlignment="1" applyProtection="1">
      <alignment wrapText="1"/>
    </xf>
    <xf numFmtId="0" fontId="15" fillId="3" borderId="0" xfId="0" applyFont="1" applyFill="1" applyBorder="1" applyAlignment="1" applyProtection="1">
      <alignment horizontal="center" vertical="center"/>
    </xf>
    <xf numFmtId="0" fontId="15" fillId="0" borderId="0" xfId="0" applyFont="1"/>
    <xf numFmtId="0" fontId="7" fillId="0" borderId="0" xfId="0" applyFont="1" applyFill="1" applyBorder="1" applyAlignment="1" applyProtection="1">
      <alignment vertical="center"/>
    </xf>
    <xf numFmtId="0" fontId="15" fillId="0" borderId="0" xfId="0" applyFont="1" applyFill="1" applyBorder="1" applyAlignment="1" applyProtection="1">
      <alignment wrapText="1"/>
    </xf>
    <xf numFmtId="0" fontId="15" fillId="2" borderId="0" xfId="0" applyFont="1" applyFill="1" applyBorder="1" applyAlignment="1" applyProtection="1">
      <alignment horizontal="center" vertical="center"/>
    </xf>
    <xf numFmtId="0" fontId="15" fillId="0" borderId="0" xfId="0" applyFont="1" applyAlignment="1">
      <alignment horizontal="justify" vertical="center"/>
    </xf>
    <xf numFmtId="0" fontId="15" fillId="0" borderId="0" xfId="0" applyFont="1" applyFill="1" applyBorder="1" applyProtection="1"/>
    <xf numFmtId="0" fontId="15" fillId="0" borderId="0" xfId="0" applyFont="1" applyProtection="1">
      <protection locked="0"/>
    </xf>
    <xf numFmtId="0" fontId="16" fillId="0" borderId="0" xfId="0" applyFont="1" applyFill="1" applyBorder="1" applyAlignment="1" applyProtection="1">
      <alignment vertical="center"/>
    </xf>
    <xf numFmtId="4" fontId="7" fillId="0" borderId="0" xfId="0" applyNumberFormat="1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horizontal="left" vertical="center"/>
    </xf>
    <xf numFmtId="0" fontId="7" fillId="0" borderId="2" xfId="0" applyFont="1" applyFill="1" applyBorder="1" applyAlignment="1" applyProtection="1">
      <alignment horizontal="left" vertical="center" wrapText="1"/>
    </xf>
    <xf numFmtId="0" fontId="15" fillId="0" borderId="0" xfId="0" applyFont="1" applyFill="1" applyProtection="1"/>
    <xf numFmtId="0" fontId="17" fillId="0" borderId="0" xfId="0" applyFont="1" applyFill="1" applyAlignment="1" applyProtection="1">
      <alignment horizontal="center" vertical="center"/>
    </xf>
    <xf numFmtId="0" fontId="17" fillId="0" borderId="0" xfId="0" applyFont="1" applyFill="1" applyBorder="1" applyAlignment="1" applyProtection="1">
      <alignment horizontal="center" vertical="center"/>
    </xf>
    <xf numFmtId="0" fontId="15" fillId="0" borderId="0" xfId="0" applyFont="1" applyFill="1" applyAlignment="1" applyProtection="1">
      <alignment horizontal="left" vertical="center" wrapText="1"/>
    </xf>
    <xf numFmtId="0" fontId="18" fillId="0" borderId="0" xfId="0" applyFont="1" applyFill="1" applyAlignment="1" applyProtection="1">
      <alignment horizontal="left" vertical="center" wrapText="1"/>
    </xf>
    <xf numFmtId="0" fontId="7" fillId="0" borderId="0" xfId="0" applyFont="1" applyFill="1" applyAlignment="1" applyProtection="1">
      <alignment horizontal="left" vertical="center" wrapText="1"/>
    </xf>
    <xf numFmtId="0" fontId="15" fillId="0" borderId="0" xfId="0" applyFont="1" applyProtection="1"/>
    <xf numFmtId="0" fontId="15" fillId="0" borderId="0" xfId="0" applyFont="1" applyAlignment="1" applyProtection="1">
      <alignment wrapText="1"/>
    </xf>
    <xf numFmtId="0" fontId="15" fillId="0" borderId="3" xfId="0" applyFont="1" applyBorder="1" applyAlignment="1" applyProtection="1">
      <alignment wrapText="1"/>
    </xf>
    <xf numFmtId="0" fontId="7" fillId="0" borderId="12" xfId="0" applyFont="1" applyFill="1" applyBorder="1" applyAlignment="1" applyProtection="1">
      <alignment horizontal="center"/>
    </xf>
    <xf numFmtId="0" fontId="7" fillId="0" borderId="13" xfId="0" applyFont="1" applyFill="1" applyBorder="1" applyAlignment="1" applyProtection="1">
      <alignment horizontal="center" vertical="center" wrapText="1"/>
    </xf>
    <xf numFmtId="4" fontId="7" fillId="0" borderId="13" xfId="0" applyNumberFormat="1" applyFont="1" applyFill="1" applyBorder="1" applyAlignment="1" applyProtection="1">
      <alignment horizontal="center" vertical="center" wrapText="1"/>
    </xf>
    <xf numFmtId="4" fontId="7" fillId="0" borderId="14" xfId="0" applyNumberFormat="1" applyFont="1" applyFill="1" applyBorder="1" applyAlignment="1" applyProtection="1">
      <alignment horizontal="center" vertical="center" wrapText="1"/>
    </xf>
    <xf numFmtId="0" fontId="15" fillId="0" borderId="7" xfId="0" applyFont="1" applyBorder="1" applyAlignment="1" applyProtection="1">
      <alignment horizontal="left" vertical="center"/>
    </xf>
    <xf numFmtId="0" fontId="15" fillId="3" borderId="2" xfId="0" applyFont="1" applyFill="1" applyBorder="1" applyAlignment="1" applyProtection="1">
      <alignment horizontal="left"/>
      <protection locked="0"/>
    </xf>
    <xf numFmtId="4" fontId="15" fillId="3" borderId="2" xfId="0" applyNumberFormat="1" applyFont="1" applyFill="1" applyBorder="1" applyAlignment="1" applyProtection="1">
      <alignment horizontal="center" vertical="center"/>
      <protection locked="0"/>
    </xf>
    <xf numFmtId="44" fontId="15" fillId="3" borderId="2" xfId="2" applyFont="1" applyFill="1" applyBorder="1" applyAlignment="1" applyProtection="1">
      <alignment horizontal="center" vertical="center"/>
      <protection locked="0"/>
    </xf>
    <xf numFmtId="44" fontId="15" fillId="0" borderId="2" xfId="2" applyFont="1" applyBorder="1" applyAlignment="1">
      <alignment horizontal="center" vertical="center"/>
    </xf>
    <xf numFmtId="4" fontId="15" fillId="3" borderId="6" xfId="0" applyNumberFormat="1" applyFont="1" applyFill="1" applyBorder="1" applyAlignment="1" applyProtection="1">
      <alignment horizontal="center" vertical="center"/>
      <protection locked="0"/>
    </xf>
    <xf numFmtId="0" fontId="15" fillId="3" borderId="2" xfId="0" applyFont="1" applyFill="1" applyBorder="1" applyProtection="1">
      <protection locked="0"/>
    </xf>
    <xf numFmtId="0" fontId="7" fillId="0" borderId="7" xfId="0" applyFont="1" applyBorder="1" applyAlignment="1" applyProtection="1">
      <alignment horizontal="left" vertical="center"/>
    </xf>
    <xf numFmtId="44" fontId="7" fillId="0" borderId="2" xfId="2" applyFont="1" applyFill="1" applyBorder="1" applyAlignment="1" applyProtection="1">
      <alignment horizontal="center" vertical="center"/>
    </xf>
    <xf numFmtId="0" fontId="15" fillId="0" borderId="6" xfId="0" applyFont="1" applyBorder="1" applyAlignment="1" applyProtection="1">
      <alignment wrapText="1"/>
    </xf>
    <xf numFmtId="0" fontId="15" fillId="0" borderId="7" xfId="0" applyFont="1" applyBorder="1" applyAlignment="1">
      <alignment horizontal="left" vertical="center"/>
    </xf>
    <xf numFmtId="0" fontId="15" fillId="3" borderId="23" xfId="0" applyFont="1" applyFill="1" applyBorder="1" applyAlignment="1" applyProtection="1">
      <alignment vertical="center"/>
      <protection locked="0"/>
    </xf>
    <xf numFmtId="0" fontId="15" fillId="3" borderId="2" xfId="0" applyFont="1" applyFill="1" applyBorder="1" applyAlignment="1" applyProtection="1">
      <alignment vertical="center"/>
      <protection locked="0"/>
    </xf>
    <xf numFmtId="0" fontId="15" fillId="3" borderId="2" xfId="0" applyFont="1" applyFill="1" applyBorder="1" applyAlignment="1" applyProtection="1">
      <alignment horizontal="center" vertical="center"/>
      <protection locked="0"/>
    </xf>
    <xf numFmtId="44" fontId="15" fillId="3" borderId="2" xfId="2" applyFont="1" applyFill="1" applyBorder="1" applyAlignment="1" applyProtection="1">
      <alignment vertical="center"/>
      <protection locked="0"/>
    </xf>
    <xf numFmtId="4" fontId="7" fillId="0" borderId="25" xfId="0" applyNumberFormat="1" applyFont="1" applyFill="1" applyBorder="1" applyAlignment="1" applyProtection="1">
      <alignment horizontal="center" vertical="center" wrapText="1"/>
    </xf>
    <xf numFmtId="0" fontId="15" fillId="0" borderId="26" xfId="0" applyFont="1" applyFill="1" applyBorder="1" applyAlignment="1" applyProtection="1">
      <alignment horizontal="left" vertical="center"/>
      <protection locked="0"/>
    </xf>
    <xf numFmtId="0" fontId="15" fillId="0" borderId="2" xfId="0" applyFont="1" applyFill="1" applyBorder="1" applyAlignment="1" applyProtection="1">
      <alignment horizontal="center"/>
      <protection locked="0"/>
    </xf>
    <xf numFmtId="0" fontId="15" fillId="0" borderId="6" xfId="0" applyFont="1" applyBorder="1" applyAlignment="1" applyProtection="1">
      <alignment horizontal="center" wrapText="1"/>
    </xf>
    <xf numFmtId="0" fontId="15" fillId="3" borderId="2" xfId="0" applyFont="1" applyFill="1" applyBorder="1" applyAlignment="1" applyProtection="1">
      <alignment horizontal="center"/>
      <protection locked="0"/>
    </xf>
    <xf numFmtId="44" fontId="15" fillId="3" borderId="2" xfId="2" applyFont="1" applyFill="1" applyBorder="1" applyAlignment="1" applyProtection="1">
      <alignment horizontal="center"/>
      <protection locked="0"/>
    </xf>
    <xf numFmtId="0" fontId="7" fillId="0" borderId="9" xfId="0" applyFont="1" applyBorder="1" applyAlignment="1" applyProtection="1">
      <alignment horizontal="left" vertical="center"/>
    </xf>
    <xf numFmtId="0" fontId="7" fillId="0" borderId="26" xfId="0" applyFont="1" applyFill="1" applyBorder="1" applyAlignment="1" applyProtection="1">
      <alignment horizontal="right" vertical="center"/>
    </xf>
    <xf numFmtId="4" fontId="7" fillId="0" borderId="26" xfId="0" applyNumberFormat="1" applyFont="1" applyFill="1" applyBorder="1" applyAlignment="1" applyProtection="1">
      <alignment horizontal="center" vertical="center"/>
    </xf>
    <xf numFmtId="0" fontId="15" fillId="0" borderId="27" xfId="0" applyFont="1" applyBorder="1" applyAlignment="1" applyProtection="1">
      <alignment wrapText="1"/>
    </xf>
    <xf numFmtId="44" fontId="15" fillId="0" borderId="2" xfId="2" applyFont="1" applyFill="1" applyBorder="1" applyAlignment="1" applyProtection="1">
      <alignment horizontal="center" vertical="center"/>
      <protection locked="0"/>
    </xf>
    <xf numFmtId="44" fontId="15" fillId="0" borderId="2" xfId="2" applyFont="1" applyFill="1" applyBorder="1" applyAlignment="1" applyProtection="1">
      <alignment horizontal="center" vertical="center"/>
    </xf>
    <xf numFmtId="0" fontId="15" fillId="0" borderId="6" xfId="0" applyFont="1" applyFill="1" applyBorder="1" applyAlignment="1" applyProtection="1">
      <alignment vertical="center"/>
      <protection locked="0"/>
    </xf>
    <xf numFmtId="44" fontId="15" fillId="0" borderId="2" xfId="2" applyFont="1" applyFill="1" applyBorder="1" applyAlignment="1" applyProtection="1">
      <alignment horizontal="center"/>
      <protection locked="0"/>
    </xf>
    <xf numFmtId="0" fontId="15" fillId="0" borderId="6" xfId="0" applyFont="1" applyFill="1" applyBorder="1" applyAlignment="1" applyProtection="1">
      <alignment wrapText="1"/>
    </xf>
    <xf numFmtId="0" fontId="7" fillId="0" borderId="18" xfId="0" applyFont="1" applyBorder="1" applyAlignment="1" applyProtection="1">
      <alignment horizontal="left" vertical="center"/>
    </xf>
    <xf numFmtId="0" fontId="7" fillId="0" borderId="0" xfId="0" applyFont="1" applyFill="1" applyBorder="1" applyAlignment="1" applyProtection="1">
      <alignment horizontal="right" vertical="center"/>
    </xf>
    <xf numFmtId="44" fontId="7" fillId="0" borderId="0" xfId="2" applyFont="1" applyFill="1" applyBorder="1" applyAlignment="1" applyProtection="1">
      <alignment horizontal="center" vertical="center"/>
    </xf>
    <xf numFmtId="0" fontId="15" fillId="0" borderId="19" xfId="0" applyFont="1" applyFill="1" applyBorder="1" applyAlignment="1" applyProtection="1">
      <alignment wrapText="1"/>
    </xf>
    <xf numFmtId="0" fontId="7" fillId="0" borderId="21" xfId="0" applyFont="1" applyBorder="1" applyAlignment="1" applyProtection="1">
      <alignment horizontal="left" vertical="center"/>
    </xf>
    <xf numFmtId="44" fontId="7" fillId="0" borderId="5" xfId="2" applyFont="1" applyFill="1" applyBorder="1" applyAlignment="1" applyProtection="1">
      <alignment horizontal="center" vertical="center"/>
    </xf>
    <xf numFmtId="0" fontId="15" fillId="0" borderId="4" xfId="0" applyFont="1" applyFill="1" applyBorder="1" applyAlignment="1" applyProtection="1">
      <alignment wrapText="1"/>
    </xf>
    <xf numFmtId="0" fontId="7" fillId="0" borderId="0" xfId="0" applyFont="1" applyBorder="1" applyAlignment="1" applyProtection="1">
      <alignment horizontal="left" vertical="center"/>
    </xf>
    <xf numFmtId="0" fontId="7" fillId="0" borderId="0" xfId="0" applyFont="1" applyBorder="1" applyAlignment="1" applyProtection="1">
      <alignment vertical="center" wrapText="1"/>
    </xf>
    <xf numFmtId="0" fontId="7" fillId="0" borderId="0" xfId="0" applyFont="1" applyBorder="1" applyAlignment="1" applyProtection="1"/>
    <xf numFmtId="0" fontId="15" fillId="0" borderId="2" xfId="0" applyFont="1" applyBorder="1" applyAlignment="1" applyProtection="1">
      <alignment horizontal="center"/>
    </xf>
    <xf numFmtId="0" fontId="15" fillId="0" borderId="0" xfId="0" applyFont="1" applyBorder="1" applyAlignment="1" applyProtection="1">
      <alignment horizontal="center"/>
    </xf>
    <xf numFmtId="0" fontId="15" fillId="0" borderId="2" xfId="0" applyFont="1" applyBorder="1" applyProtection="1"/>
    <xf numFmtId="0" fontId="15" fillId="0" borderId="2" xfId="0" applyFont="1" applyBorder="1" applyAlignment="1" applyProtection="1">
      <alignment horizontal="center" vertical="center" wrapText="1"/>
    </xf>
    <xf numFmtId="0" fontId="15" fillId="0" borderId="0" xfId="0" applyFont="1" applyBorder="1" applyProtection="1">
      <protection locked="0"/>
    </xf>
    <xf numFmtId="0" fontId="15" fillId="0" borderId="0" xfId="0" applyFont="1" applyBorder="1" applyAlignment="1" applyProtection="1">
      <alignment horizontal="center" vertical="center" wrapText="1"/>
    </xf>
    <xf numFmtId="0" fontId="7" fillId="0" borderId="2" xfId="0" applyFont="1" applyBorder="1" applyAlignment="1" applyProtection="1">
      <alignment horizontal="center" vertical="center" wrapText="1"/>
    </xf>
    <xf numFmtId="44" fontId="15" fillId="0" borderId="2" xfId="2" applyFont="1" applyFill="1" applyBorder="1" applyAlignment="1" applyProtection="1">
      <alignment horizontal="right" vertical="center"/>
    </xf>
    <xf numFmtId="0" fontId="15" fillId="0" borderId="2" xfId="0" applyFont="1" applyBorder="1" applyAlignment="1" applyProtection="1">
      <alignment vertical="center" wrapText="1"/>
    </xf>
    <xf numFmtId="0" fontId="15" fillId="0" borderId="0" xfId="0" applyFont="1" applyBorder="1" applyAlignment="1" applyProtection="1">
      <alignment horizontal="left" vertical="center" wrapText="1"/>
    </xf>
    <xf numFmtId="0" fontId="7" fillId="0" borderId="2" xfId="0" applyFont="1" applyFill="1" applyBorder="1" applyAlignment="1" applyProtection="1">
      <alignment horizontal="center" vertical="center" wrapText="1"/>
    </xf>
    <xf numFmtId="0" fontId="15" fillId="0" borderId="2" xfId="0" applyFont="1" applyFill="1" applyBorder="1" applyAlignment="1" applyProtection="1">
      <alignment horizontal="left" vertical="center" wrapText="1"/>
    </xf>
    <xf numFmtId="0" fontId="15" fillId="0" borderId="2" xfId="0" applyFont="1" applyFill="1" applyBorder="1" applyAlignment="1" applyProtection="1">
      <alignment vertical="center" wrapText="1"/>
    </xf>
    <xf numFmtId="3" fontId="7" fillId="2" borderId="24" xfId="0" applyNumberFormat="1" applyFont="1" applyFill="1" applyBorder="1" applyAlignment="1" applyProtection="1">
      <alignment horizontal="right"/>
    </xf>
    <xf numFmtId="4" fontId="7" fillId="0" borderId="1" xfId="0" applyNumberFormat="1" applyFont="1" applyFill="1" applyBorder="1" applyAlignment="1" applyProtection="1">
      <alignment horizontal="center" vertical="center" wrapText="1"/>
    </xf>
    <xf numFmtId="0" fontId="20" fillId="0" borderId="0" xfId="0" applyFont="1" applyProtection="1"/>
    <xf numFmtId="0" fontId="7" fillId="0" borderId="0" xfId="0" applyFont="1" applyFill="1" applyBorder="1" applyAlignment="1" applyProtection="1">
      <alignment horizontal="center" vertical="center"/>
    </xf>
    <xf numFmtId="44" fontId="7" fillId="0" borderId="2" xfId="2" applyFont="1" applyBorder="1" applyAlignment="1">
      <alignment horizontal="center" vertical="center"/>
    </xf>
    <xf numFmtId="0" fontId="15" fillId="0" borderId="2" xfId="0" applyFont="1" applyBorder="1" applyAlignment="1" applyProtection="1">
      <alignment wrapText="1"/>
    </xf>
    <xf numFmtId="0" fontId="7" fillId="0" borderId="9" xfId="0" applyFont="1" applyFill="1" applyBorder="1" applyAlignment="1" applyProtection="1">
      <alignment horizontal="left" vertical="center" wrapText="1"/>
    </xf>
    <xf numFmtId="0" fontId="7" fillId="0" borderId="8" xfId="0" applyFont="1" applyFill="1" applyBorder="1" applyAlignment="1" applyProtection="1">
      <alignment horizontal="left" vertical="center" wrapText="1"/>
    </xf>
    <xf numFmtId="0" fontId="7" fillId="0" borderId="23" xfId="0" applyFont="1" applyBorder="1" applyAlignment="1" applyProtection="1">
      <alignment horizontal="center"/>
    </xf>
    <xf numFmtId="0" fontId="7" fillId="0" borderId="27" xfId="0" applyFont="1" applyBorder="1" applyAlignment="1" applyProtection="1">
      <alignment horizontal="center"/>
    </xf>
    <xf numFmtId="4" fontId="7" fillId="0" borderId="20" xfId="0" applyNumberFormat="1" applyFont="1" applyFill="1" applyBorder="1" applyAlignment="1" applyProtection="1">
      <alignment horizontal="right" vertical="center" wrapText="1"/>
    </xf>
    <xf numFmtId="4" fontId="7" fillId="0" borderId="32" xfId="0" applyNumberFormat="1" applyFont="1" applyFill="1" applyBorder="1" applyAlignment="1" applyProtection="1">
      <alignment horizontal="right" vertical="center" wrapText="1"/>
    </xf>
    <xf numFmtId="0" fontId="7" fillId="0" borderId="20" xfId="0" applyFont="1" applyFill="1" applyBorder="1" applyAlignment="1" applyProtection="1">
      <alignment horizontal="left"/>
    </xf>
    <xf numFmtId="0" fontId="7" fillId="0" borderId="22" xfId="0" applyFont="1" applyFill="1" applyBorder="1" applyAlignment="1" applyProtection="1">
      <alignment horizontal="left"/>
    </xf>
    <xf numFmtId="0" fontId="7" fillId="0" borderId="1" xfId="0" applyFont="1" applyFill="1" applyBorder="1" applyAlignment="1" applyProtection="1">
      <alignment horizontal="left"/>
    </xf>
    <xf numFmtId="0" fontId="7" fillId="0" borderId="16" xfId="0" applyFont="1" applyBorder="1" applyAlignment="1" applyProtection="1">
      <alignment horizontal="left" vertical="center" wrapText="1"/>
    </xf>
    <xf numFmtId="0" fontId="7" fillId="0" borderId="16" xfId="0" applyFont="1" applyBorder="1" applyAlignment="1" applyProtection="1">
      <alignment horizontal="left" vertical="center"/>
    </xf>
    <xf numFmtId="0" fontId="7" fillId="0" borderId="0" xfId="0" applyFont="1" applyBorder="1" applyAlignment="1" applyProtection="1">
      <alignment horizontal="left" vertical="center"/>
    </xf>
    <xf numFmtId="0" fontId="7" fillId="0" borderId="28" xfId="0" applyFont="1" applyFill="1" applyBorder="1" applyAlignment="1" applyProtection="1">
      <alignment horizontal="center" vertical="center" wrapText="1"/>
    </xf>
    <xf numFmtId="0" fontId="7" fillId="0" borderId="29" xfId="0" applyFont="1" applyFill="1" applyBorder="1" applyAlignment="1" applyProtection="1">
      <alignment horizontal="center" vertical="center" wrapText="1"/>
    </xf>
    <xf numFmtId="0" fontId="7" fillId="0" borderId="30" xfId="0" applyFont="1" applyBorder="1" applyAlignment="1" applyProtection="1">
      <alignment horizontal="center" vertical="center" wrapText="1"/>
    </xf>
    <xf numFmtId="0" fontId="7" fillId="0" borderId="31" xfId="0" applyFont="1" applyBorder="1" applyAlignment="1" applyProtection="1">
      <alignment horizontal="center" vertical="center" wrapText="1"/>
    </xf>
    <xf numFmtId="0" fontId="7" fillId="0" borderId="2" xfId="0" applyFont="1" applyFill="1" applyBorder="1" applyAlignment="1" applyProtection="1">
      <alignment horizontal="right" vertical="center"/>
    </xf>
    <xf numFmtId="0" fontId="7" fillId="0" borderId="9" xfId="0" applyFont="1" applyFill="1" applyBorder="1" applyAlignment="1" applyProtection="1">
      <alignment horizontal="left" vertical="center"/>
    </xf>
    <xf numFmtId="0" fontId="7" fillId="0" borderId="26" xfId="0" applyFont="1" applyFill="1" applyBorder="1" applyAlignment="1" applyProtection="1">
      <alignment horizontal="left" vertical="center"/>
    </xf>
    <xf numFmtId="0" fontId="7" fillId="0" borderId="27" xfId="0" applyFont="1" applyFill="1" applyBorder="1" applyAlignment="1" applyProtection="1">
      <alignment horizontal="left" vertical="center"/>
    </xf>
    <xf numFmtId="0" fontId="7" fillId="0" borderId="5" xfId="0" applyFont="1" applyFill="1" applyBorder="1" applyAlignment="1" applyProtection="1">
      <alignment horizontal="right" vertical="center"/>
    </xf>
    <xf numFmtId="0" fontId="15" fillId="0" borderId="11" xfId="0" applyFont="1" applyFill="1" applyBorder="1" applyAlignment="1" applyProtection="1">
      <alignment horizontal="center" vertical="center"/>
    </xf>
    <xf numFmtId="0" fontId="15" fillId="0" borderId="10" xfId="0" applyFont="1" applyFill="1" applyBorder="1" applyAlignment="1" applyProtection="1">
      <alignment horizontal="center" vertical="center"/>
    </xf>
    <xf numFmtId="0" fontId="15" fillId="0" borderId="3" xfId="0" applyFont="1" applyFill="1" applyBorder="1" applyAlignment="1" applyProtection="1">
      <alignment horizontal="center" vertical="center"/>
    </xf>
    <xf numFmtId="0" fontId="15" fillId="0" borderId="18" xfId="0" applyFont="1" applyFill="1" applyBorder="1" applyAlignment="1" applyProtection="1">
      <alignment horizontal="center" vertical="center"/>
    </xf>
    <xf numFmtId="0" fontId="15" fillId="0" borderId="0" xfId="0" applyFont="1" applyFill="1" applyBorder="1" applyAlignment="1" applyProtection="1">
      <alignment horizontal="center" vertical="center"/>
    </xf>
    <xf numFmtId="0" fontId="15" fillId="0" borderId="19" xfId="0" applyFont="1" applyFill="1" applyBorder="1" applyAlignment="1" applyProtection="1">
      <alignment horizontal="center" vertical="center"/>
    </xf>
    <xf numFmtId="0" fontId="15" fillId="0" borderId="15" xfId="0" applyFont="1" applyFill="1" applyBorder="1" applyAlignment="1" applyProtection="1">
      <alignment horizontal="center" vertical="center"/>
    </xf>
    <xf numFmtId="0" fontId="15" fillId="0" borderId="16" xfId="0" applyFont="1" applyFill="1" applyBorder="1" applyAlignment="1" applyProtection="1">
      <alignment horizontal="center" vertical="center"/>
    </xf>
    <xf numFmtId="0" fontId="15" fillId="0" borderId="17" xfId="0" applyFont="1" applyFill="1" applyBorder="1" applyAlignment="1" applyProtection="1">
      <alignment horizontal="center" vertical="center"/>
    </xf>
    <xf numFmtId="0" fontId="7" fillId="0" borderId="20" xfId="0" applyFont="1" applyFill="1" applyBorder="1" applyAlignment="1" applyProtection="1">
      <alignment horizontal="left" vertical="center"/>
    </xf>
    <xf numFmtId="0" fontId="7" fillId="0" borderId="22" xfId="0" applyFont="1" applyFill="1" applyBorder="1" applyAlignment="1" applyProtection="1">
      <alignment horizontal="left" vertical="center"/>
    </xf>
    <xf numFmtId="0" fontId="7" fillId="0" borderId="1" xfId="0" applyFont="1" applyFill="1" applyBorder="1" applyAlignment="1" applyProtection="1">
      <alignment horizontal="left" vertical="center"/>
    </xf>
    <xf numFmtId="0" fontId="7" fillId="0" borderId="11" xfId="0" applyFont="1" applyBorder="1" applyAlignment="1" applyProtection="1">
      <alignment horizontal="left" vertical="center"/>
    </xf>
    <xf numFmtId="0" fontId="7" fillId="0" borderId="10" xfId="0" applyFont="1" applyBorder="1" applyAlignment="1" applyProtection="1">
      <alignment horizontal="left" vertical="center"/>
    </xf>
    <xf numFmtId="0" fontId="7" fillId="0" borderId="18" xfId="0" applyFont="1" applyFill="1" applyBorder="1" applyAlignment="1" applyProtection="1">
      <alignment horizontal="left" vertical="center"/>
    </xf>
    <xf numFmtId="0" fontId="7" fillId="0" borderId="0" xfId="0" applyFont="1" applyFill="1" applyBorder="1" applyAlignment="1" applyProtection="1">
      <alignment horizontal="left" vertical="center"/>
    </xf>
    <xf numFmtId="0" fontId="7" fillId="0" borderId="19" xfId="0" applyFont="1" applyFill="1" applyBorder="1" applyAlignment="1" applyProtection="1">
      <alignment horizontal="left" vertical="center"/>
    </xf>
    <xf numFmtId="0" fontId="5" fillId="0" borderId="11" xfId="0" applyFont="1" applyFill="1" applyBorder="1" applyAlignment="1" applyProtection="1">
      <alignment horizontal="center" vertical="center"/>
    </xf>
    <xf numFmtId="0" fontId="5" fillId="0" borderId="10" xfId="0" applyFont="1" applyFill="1" applyBorder="1" applyAlignment="1" applyProtection="1">
      <alignment horizontal="center" vertical="center"/>
    </xf>
    <xf numFmtId="0" fontId="5" fillId="0" borderId="3" xfId="0" applyFont="1" applyFill="1" applyBorder="1" applyAlignment="1" applyProtection="1">
      <alignment horizontal="center" vertical="center"/>
    </xf>
    <xf numFmtId="0" fontId="5" fillId="0" borderId="18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" vertical="center"/>
    </xf>
    <xf numFmtId="0" fontId="5" fillId="0" borderId="19" xfId="0" applyFont="1" applyFill="1" applyBorder="1" applyAlignment="1" applyProtection="1">
      <alignment horizontal="center" vertical="center"/>
    </xf>
    <xf numFmtId="0" fontId="5" fillId="0" borderId="15" xfId="0" applyFont="1" applyFill="1" applyBorder="1" applyAlignment="1" applyProtection="1">
      <alignment horizontal="center" vertical="center"/>
    </xf>
    <xf numFmtId="0" fontId="5" fillId="0" borderId="16" xfId="0" applyFont="1" applyFill="1" applyBorder="1" applyAlignment="1" applyProtection="1">
      <alignment horizontal="center" vertical="center"/>
    </xf>
    <xf numFmtId="0" fontId="5" fillId="0" borderId="17" xfId="0" applyFont="1" applyFill="1" applyBorder="1" applyAlignment="1" applyProtection="1">
      <alignment horizontal="center" vertical="center"/>
    </xf>
    <xf numFmtId="0" fontId="2" fillId="0" borderId="2" xfId="0" applyFont="1" applyBorder="1" applyAlignment="1">
      <alignment horizontal="center"/>
    </xf>
    <xf numFmtId="0" fontId="6" fillId="0" borderId="11" xfId="0" applyFont="1" applyBorder="1" applyAlignment="1" applyProtection="1">
      <alignment horizontal="left" vertical="center"/>
    </xf>
    <xf numFmtId="0" fontId="6" fillId="0" borderId="10" xfId="0" applyFont="1" applyBorder="1" applyAlignment="1" applyProtection="1">
      <alignment horizontal="left" vertical="center"/>
    </xf>
    <xf numFmtId="0" fontId="6" fillId="0" borderId="3" xfId="0" applyFont="1" applyBorder="1" applyAlignment="1" applyProtection="1">
      <alignment horizontal="left" vertical="center"/>
    </xf>
    <xf numFmtId="0" fontId="2" fillId="0" borderId="18" xfId="0" applyFont="1" applyBorder="1" applyAlignment="1">
      <alignment horizontal="center"/>
    </xf>
    <xf numFmtId="0" fontId="2" fillId="0" borderId="0" xfId="0" applyFont="1" applyBorder="1" applyAlignment="1">
      <alignment horizontal="center"/>
    </xf>
  </cellXfs>
  <cellStyles count="3">
    <cellStyle name="Normalny" xfId="0" builtinId="0"/>
    <cellStyle name="Normalny 2" xfId="1"/>
    <cellStyle name="Walutowy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8.png"/><Relationship Id="rId1" Type="http://schemas.openxmlformats.org/officeDocument/2006/relationships/image" Target="../media/image7.png"/><Relationship Id="rId6" Type="http://schemas.openxmlformats.org/officeDocument/2006/relationships/image" Target="../media/image12.png"/><Relationship Id="rId5" Type="http://schemas.openxmlformats.org/officeDocument/2006/relationships/image" Target="../media/image11.png"/><Relationship Id="rId4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6349</xdr:colOff>
      <xdr:row>22</xdr:row>
      <xdr:rowOff>12700</xdr:rowOff>
    </xdr:from>
    <xdr:to>
      <xdr:col>5</xdr:col>
      <xdr:colOff>241818</xdr:colOff>
      <xdr:row>25</xdr:row>
      <xdr:rowOff>120650</xdr:rowOff>
    </xdr:to>
    <xdr:pic>
      <xdr:nvPicPr>
        <xdr:cNvPr id="3" name="Obraz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5549" y="4724400"/>
          <a:ext cx="2210319" cy="660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19049</xdr:colOff>
      <xdr:row>30</xdr:row>
      <xdr:rowOff>107950</xdr:rowOff>
    </xdr:from>
    <xdr:to>
      <xdr:col>6</xdr:col>
      <xdr:colOff>102886</xdr:colOff>
      <xdr:row>33</xdr:row>
      <xdr:rowOff>101600</xdr:rowOff>
    </xdr:to>
    <xdr:pic>
      <xdr:nvPicPr>
        <xdr:cNvPr id="5" name="Obraz 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49" y="6451600"/>
          <a:ext cx="2668287" cy="546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57149</xdr:colOff>
      <xdr:row>39</xdr:row>
      <xdr:rowOff>19050</xdr:rowOff>
    </xdr:from>
    <xdr:to>
      <xdr:col>5</xdr:col>
      <xdr:colOff>572754</xdr:colOff>
      <xdr:row>42</xdr:row>
      <xdr:rowOff>25400</xdr:rowOff>
    </xdr:to>
    <xdr:pic>
      <xdr:nvPicPr>
        <xdr:cNvPr id="6" name="Obraz 5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49" y="8178800"/>
          <a:ext cx="2490455" cy="558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365126</xdr:colOff>
      <xdr:row>70</xdr:row>
      <xdr:rowOff>214312</xdr:rowOff>
    </xdr:from>
    <xdr:to>
      <xdr:col>4</xdr:col>
      <xdr:colOff>434855</xdr:colOff>
      <xdr:row>75</xdr:row>
      <xdr:rowOff>15875</xdr:rowOff>
    </xdr:to>
    <xdr:pic>
      <xdr:nvPicPr>
        <xdr:cNvPr id="11" name="Obraz 10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6314" y="14668500"/>
          <a:ext cx="2046166" cy="793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428625</xdr:colOff>
      <xdr:row>78</xdr:row>
      <xdr:rowOff>254000</xdr:rowOff>
    </xdr:from>
    <xdr:to>
      <xdr:col>5</xdr:col>
      <xdr:colOff>178340</xdr:colOff>
      <xdr:row>82</xdr:row>
      <xdr:rowOff>79375</xdr:rowOff>
    </xdr:to>
    <xdr:pic>
      <xdr:nvPicPr>
        <xdr:cNvPr id="12" name="Obraz 11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9813" y="16335375"/>
          <a:ext cx="2337340" cy="635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309563</xdr:colOff>
      <xdr:row>87</xdr:row>
      <xdr:rowOff>1</xdr:rowOff>
    </xdr:from>
    <xdr:to>
      <xdr:col>5</xdr:col>
      <xdr:colOff>150023</xdr:colOff>
      <xdr:row>90</xdr:row>
      <xdr:rowOff>158750</xdr:rowOff>
    </xdr:to>
    <xdr:pic>
      <xdr:nvPicPr>
        <xdr:cNvPr id="13" name="Obraz 12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0751" y="17970501"/>
          <a:ext cx="2428085" cy="7064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275166</xdr:colOff>
      <xdr:row>24</xdr:row>
      <xdr:rowOff>14111</xdr:rowOff>
    </xdr:from>
    <xdr:to>
      <xdr:col>14</xdr:col>
      <xdr:colOff>565595</xdr:colOff>
      <xdr:row>26</xdr:row>
      <xdr:rowOff>169332</xdr:rowOff>
    </xdr:to>
    <xdr:pic>
      <xdr:nvPicPr>
        <xdr:cNvPr id="8" name="Obraz 7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944" y="5461000"/>
          <a:ext cx="9314484" cy="6208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204611</xdr:colOff>
      <xdr:row>34</xdr:row>
      <xdr:rowOff>112889</xdr:rowOff>
    </xdr:from>
    <xdr:to>
      <xdr:col>14</xdr:col>
      <xdr:colOff>583372</xdr:colOff>
      <xdr:row>38</xdr:row>
      <xdr:rowOff>7055</xdr:rowOff>
    </xdr:to>
    <xdr:pic>
      <xdr:nvPicPr>
        <xdr:cNvPr id="9" name="Obraz 8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1389" y="7655278"/>
          <a:ext cx="9402816" cy="6279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145141</xdr:colOff>
      <xdr:row>44</xdr:row>
      <xdr:rowOff>127001</xdr:rowOff>
    </xdr:from>
    <xdr:to>
      <xdr:col>14</xdr:col>
      <xdr:colOff>707572</xdr:colOff>
      <xdr:row>48</xdr:row>
      <xdr:rowOff>70468</xdr:rowOff>
    </xdr:to>
    <xdr:pic>
      <xdr:nvPicPr>
        <xdr:cNvPr id="11" name="Obraz 10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2927" y="9679215"/>
          <a:ext cx="9588502" cy="9141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98778</xdr:colOff>
      <xdr:row>100</xdr:row>
      <xdr:rowOff>56445</xdr:rowOff>
    </xdr:from>
    <xdr:to>
      <xdr:col>14</xdr:col>
      <xdr:colOff>627945</xdr:colOff>
      <xdr:row>105</xdr:row>
      <xdr:rowOff>155421</xdr:rowOff>
    </xdr:to>
    <xdr:pic>
      <xdr:nvPicPr>
        <xdr:cNvPr id="13" name="Obraz 12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5556" y="21575889"/>
          <a:ext cx="9553222" cy="11643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98776</xdr:colOff>
      <xdr:row>79</xdr:row>
      <xdr:rowOff>148168</xdr:rowOff>
    </xdr:from>
    <xdr:to>
      <xdr:col>14</xdr:col>
      <xdr:colOff>613834</xdr:colOff>
      <xdr:row>84</xdr:row>
      <xdr:rowOff>98125</xdr:rowOff>
    </xdr:to>
    <xdr:pic>
      <xdr:nvPicPr>
        <xdr:cNvPr id="10" name="Obraz 9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5554" y="17342557"/>
          <a:ext cx="9539113" cy="10153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162276</xdr:colOff>
      <xdr:row>90</xdr:row>
      <xdr:rowOff>21167</xdr:rowOff>
    </xdr:from>
    <xdr:to>
      <xdr:col>14</xdr:col>
      <xdr:colOff>600096</xdr:colOff>
      <xdr:row>94</xdr:row>
      <xdr:rowOff>145358</xdr:rowOff>
    </xdr:to>
    <xdr:pic>
      <xdr:nvPicPr>
        <xdr:cNvPr id="12" name="Obraz 11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054" y="19543889"/>
          <a:ext cx="9461875" cy="8579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78"/>
  <sheetViews>
    <sheetView topLeftCell="A256" zoomScale="60" zoomScaleNormal="60" zoomScaleSheetLayoutView="80" workbookViewId="0">
      <selection activeCell="E267" sqref="E267"/>
    </sheetView>
  </sheetViews>
  <sheetFormatPr defaultColWidth="8.81640625" defaultRowHeight="14.5" x14ac:dyDescent="0.35"/>
  <cols>
    <col min="1" max="1" width="10.453125" style="1" customWidth="1"/>
    <col min="2" max="2" width="49.90625" style="2" customWidth="1"/>
    <col min="3" max="3" width="27.453125" style="2" bestFit="1" customWidth="1"/>
    <col min="4" max="4" width="28.1796875" style="2" customWidth="1"/>
    <col min="5" max="5" width="20.453125" style="2" customWidth="1"/>
    <col min="6" max="6" width="20.453125" style="2" bestFit="1" customWidth="1"/>
    <col min="7" max="7" width="61.26953125" style="2" customWidth="1"/>
    <col min="8" max="8" width="23" style="2" customWidth="1"/>
    <col min="9" max="9" width="11.453125" style="1" customWidth="1"/>
    <col min="10" max="10" width="16.453125" style="1" customWidth="1"/>
    <col min="11" max="11" width="15.81640625" style="1" bestFit="1" customWidth="1"/>
    <col min="12" max="12" width="16.453125" style="1" customWidth="1"/>
    <col min="13" max="13" width="26.453125" style="1" customWidth="1"/>
    <col min="14" max="14" width="16.453125" style="1" customWidth="1"/>
    <col min="15" max="15" width="11.453125" style="1" customWidth="1"/>
    <col min="16" max="16" width="17.453125" style="1" customWidth="1"/>
    <col min="17" max="23" width="11.453125" style="1" customWidth="1"/>
    <col min="24" max="16384" width="8.81640625" style="1"/>
  </cols>
  <sheetData>
    <row r="1" spans="1:24" ht="14.5" customHeight="1" x14ac:dyDescent="0.35">
      <c r="A1" s="168" t="s">
        <v>225</v>
      </c>
      <c r="B1" s="169"/>
      <c r="C1" s="169"/>
      <c r="D1" s="169"/>
      <c r="E1" s="169"/>
      <c r="F1" s="169"/>
      <c r="G1" s="170"/>
      <c r="H1" s="14"/>
      <c r="I1" s="13"/>
      <c r="J1" s="13"/>
      <c r="K1" s="13"/>
      <c r="L1" s="13"/>
      <c r="M1" s="13"/>
    </row>
    <row r="2" spans="1:24" ht="14.5" customHeight="1" x14ac:dyDescent="0.35">
      <c r="A2" s="171"/>
      <c r="B2" s="172"/>
      <c r="C2" s="172"/>
      <c r="D2" s="172"/>
      <c r="E2" s="172"/>
      <c r="F2" s="172"/>
      <c r="G2" s="173"/>
      <c r="H2" s="14"/>
      <c r="I2" s="13"/>
      <c r="J2" s="13"/>
      <c r="K2" s="13"/>
      <c r="L2" s="13"/>
      <c r="M2" s="13"/>
    </row>
    <row r="3" spans="1:24" ht="15" customHeight="1" thickBot="1" x14ac:dyDescent="0.4">
      <c r="A3" s="174"/>
      <c r="B3" s="175"/>
      <c r="C3" s="175"/>
      <c r="D3" s="175"/>
      <c r="E3" s="175"/>
      <c r="F3" s="175"/>
      <c r="G3" s="176"/>
      <c r="H3" s="14"/>
      <c r="I3" s="13"/>
      <c r="J3" s="13"/>
      <c r="K3" s="13"/>
      <c r="L3" s="13"/>
      <c r="M3" s="13"/>
    </row>
    <row r="4" spans="1:24" ht="23.5" x14ac:dyDescent="0.55000000000000004">
      <c r="A4" s="60" t="s">
        <v>0</v>
      </c>
      <c r="B4" s="61"/>
      <c r="C4" s="62"/>
      <c r="D4" s="62"/>
      <c r="E4" s="62"/>
      <c r="F4" s="62"/>
      <c r="G4" s="62"/>
      <c r="H4" s="14"/>
      <c r="I4" s="13"/>
      <c r="J4" s="13"/>
      <c r="K4" s="13"/>
      <c r="L4" s="13"/>
      <c r="M4" s="13"/>
    </row>
    <row r="5" spans="1:24" ht="18.649999999999999" customHeight="1" x14ac:dyDescent="0.55000000000000004">
      <c r="A5" s="63"/>
      <c r="B5" s="64" t="s">
        <v>1</v>
      </c>
      <c r="C5" s="65"/>
      <c r="D5" s="65"/>
      <c r="E5" s="66"/>
      <c r="F5" s="66"/>
      <c r="G5" s="66"/>
      <c r="H5" s="14"/>
      <c r="I5" s="13"/>
      <c r="J5" s="13"/>
      <c r="K5" s="13"/>
      <c r="L5" s="13"/>
      <c r="M5" s="13"/>
    </row>
    <row r="6" spans="1:24" ht="47" x14ac:dyDescent="0.55000000000000004">
      <c r="A6" s="67"/>
      <c r="B6" s="68" t="s">
        <v>2</v>
      </c>
      <c r="C6" s="65"/>
      <c r="D6" s="65"/>
      <c r="E6" s="69"/>
      <c r="F6" s="66"/>
      <c r="G6" s="66"/>
      <c r="H6" s="13"/>
      <c r="I6" s="14"/>
      <c r="J6" s="14"/>
      <c r="K6" s="13"/>
      <c r="L6" s="13"/>
      <c r="M6" s="13"/>
      <c r="R6" s="2"/>
      <c r="S6" s="2"/>
      <c r="U6" s="2"/>
      <c r="V6" s="2"/>
      <c r="X6" s="2"/>
    </row>
    <row r="7" spans="1:24" ht="14.5" customHeight="1" x14ac:dyDescent="0.55000000000000004">
      <c r="A7" s="70"/>
      <c r="B7" s="71"/>
      <c r="C7" s="65"/>
      <c r="D7" s="65"/>
      <c r="E7" s="72"/>
      <c r="F7" s="66"/>
      <c r="G7" s="66"/>
      <c r="H7" s="13"/>
      <c r="I7" s="14"/>
      <c r="J7" s="14"/>
      <c r="K7" s="13"/>
      <c r="L7" s="13"/>
      <c r="M7" s="13"/>
      <c r="R7" s="2"/>
      <c r="S7" s="2"/>
      <c r="U7" s="2"/>
      <c r="V7" s="2"/>
      <c r="X7" s="2"/>
    </row>
    <row r="8" spans="1:24" s="24" customFormat="1" ht="23.5" x14ac:dyDescent="0.35">
      <c r="A8" s="73"/>
      <c r="B8" s="74" t="s">
        <v>3</v>
      </c>
      <c r="C8" s="74" t="s">
        <v>154</v>
      </c>
      <c r="D8" s="73"/>
      <c r="E8" s="73"/>
      <c r="F8" s="73"/>
      <c r="G8" s="73"/>
      <c r="H8" s="25"/>
      <c r="I8" s="27"/>
      <c r="J8" s="27"/>
      <c r="K8" s="27"/>
      <c r="L8" s="27"/>
      <c r="M8" s="27"/>
    </row>
    <row r="9" spans="1:24" ht="23.5" x14ac:dyDescent="0.55000000000000004">
      <c r="A9" s="75"/>
      <c r="B9" s="74" t="s">
        <v>162</v>
      </c>
      <c r="C9" s="74">
        <v>4</v>
      </c>
      <c r="D9" s="70"/>
      <c r="E9" s="70"/>
      <c r="F9" s="76"/>
      <c r="G9" s="76"/>
      <c r="H9" s="8"/>
      <c r="I9" s="17"/>
      <c r="J9" s="13"/>
      <c r="K9" s="13"/>
      <c r="L9" s="13"/>
      <c r="M9" s="13"/>
    </row>
    <row r="10" spans="1:24" ht="23.5" x14ac:dyDescent="0.55000000000000004">
      <c r="A10" s="75"/>
      <c r="B10" s="74" t="s">
        <v>60</v>
      </c>
      <c r="C10" s="74">
        <v>140</v>
      </c>
      <c r="D10" s="77"/>
      <c r="E10" s="77"/>
      <c r="F10" s="76"/>
      <c r="G10" s="76"/>
      <c r="H10" s="8"/>
      <c r="I10" s="17"/>
      <c r="J10" s="13"/>
      <c r="K10" s="13"/>
      <c r="L10" s="13"/>
      <c r="M10" s="13"/>
    </row>
    <row r="11" spans="1:24" ht="24" thickBot="1" x14ac:dyDescent="0.6">
      <c r="A11" s="78"/>
      <c r="B11" s="79"/>
      <c r="C11" s="80"/>
      <c r="D11" s="80"/>
      <c r="E11" s="75"/>
      <c r="F11" s="62"/>
      <c r="G11" s="62"/>
      <c r="H11" s="14"/>
      <c r="I11" s="13"/>
      <c r="J11" s="13"/>
      <c r="K11" s="13"/>
      <c r="L11" s="13"/>
      <c r="M11" s="13"/>
    </row>
    <row r="12" spans="1:24" ht="24" thickBot="1" x14ac:dyDescent="0.4">
      <c r="A12" s="177" t="s">
        <v>58</v>
      </c>
      <c r="B12" s="178"/>
      <c r="C12" s="178"/>
      <c r="D12" s="178"/>
      <c r="E12" s="178"/>
      <c r="F12" s="178"/>
      <c r="G12" s="179"/>
      <c r="H12" s="14"/>
      <c r="I12" s="13"/>
      <c r="J12" s="13"/>
      <c r="K12" s="13"/>
      <c r="L12" s="13"/>
      <c r="M12" s="13"/>
    </row>
    <row r="13" spans="1:24" ht="24" thickBot="1" x14ac:dyDescent="0.6">
      <c r="A13" s="81"/>
      <c r="B13" s="82"/>
      <c r="C13" s="82"/>
      <c r="D13" s="82"/>
      <c r="E13" s="82"/>
      <c r="F13" s="82"/>
      <c r="G13" s="82"/>
      <c r="H13" s="14"/>
      <c r="I13" s="13"/>
      <c r="J13" s="13"/>
      <c r="K13" s="13"/>
      <c r="L13" s="13"/>
      <c r="M13" s="13"/>
    </row>
    <row r="14" spans="1:24" ht="26.5" x14ac:dyDescent="0.55000000000000004">
      <c r="A14" s="180" t="s">
        <v>227</v>
      </c>
      <c r="B14" s="181"/>
      <c r="C14" s="181"/>
      <c r="D14" s="181"/>
      <c r="E14" s="181"/>
      <c r="F14" s="181"/>
      <c r="G14" s="83"/>
      <c r="H14" s="14"/>
      <c r="I14" s="13"/>
      <c r="J14" s="13"/>
      <c r="K14" s="13"/>
      <c r="L14" s="13"/>
      <c r="M14" s="13"/>
    </row>
    <row r="15" spans="1:24" ht="27" thickBot="1" x14ac:dyDescent="0.4">
      <c r="A15" s="182" t="s">
        <v>316</v>
      </c>
      <c r="B15" s="183"/>
      <c r="C15" s="183"/>
      <c r="D15" s="183"/>
      <c r="E15" s="183"/>
      <c r="F15" s="183"/>
      <c r="G15" s="184"/>
      <c r="H15" s="14"/>
      <c r="I15" s="13"/>
      <c r="J15" s="13"/>
      <c r="K15" s="13"/>
      <c r="L15" s="13"/>
      <c r="M15" s="13"/>
    </row>
    <row r="16" spans="1:24" ht="70.5" x14ac:dyDescent="0.55000000000000004">
      <c r="A16" s="84" t="s">
        <v>4</v>
      </c>
      <c r="B16" s="85" t="s">
        <v>5</v>
      </c>
      <c r="C16" s="85" t="s">
        <v>6</v>
      </c>
      <c r="D16" s="85" t="s">
        <v>7</v>
      </c>
      <c r="E16" s="86" t="s">
        <v>8</v>
      </c>
      <c r="F16" s="86" t="s">
        <v>9</v>
      </c>
      <c r="G16" s="87" t="s">
        <v>155</v>
      </c>
      <c r="H16" s="14"/>
      <c r="I16" s="13"/>
      <c r="J16" s="13"/>
      <c r="K16" s="13"/>
      <c r="L16" s="13"/>
      <c r="M16" s="13"/>
    </row>
    <row r="17" spans="1:13" ht="23.5" x14ac:dyDescent="0.55000000000000004">
      <c r="A17" s="88" t="s">
        <v>11</v>
      </c>
      <c r="B17" s="89"/>
      <c r="C17" s="90"/>
      <c r="D17" s="90"/>
      <c r="E17" s="91"/>
      <c r="F17" s="92">
        <f t="shared" ref="F17:F26" si="0">C17*E17</f>
        <v>0</v>
      </c>
      <c r="G17" s="93" t="s">
        <v>10</v>
      </c>
      <c r="H17" s="14"/>
      <c r="I17" s="13"/>
      <c r="J17" s="13"/>
      <c r="K17" s="13"/>
      <c r="L17" s="13"/>
      <c r="M17" s="13"/>
    </row>
    <row r="18" spans="1:13" ht="23.5" x14ac:dyDescent="0.55000000000000004">
      <c r="A18" s="88" t="s">
        <v>12</v>
      </c>
      <c r="B18" s="89"/>
      <c r="C18" s="90"/>
      <c r="D18" s="90"/>
      <c r="E18" s="91"/>
      <c r="F18" s="92">
        <f>C18*E18</f>
        <v>0</v>
      </c>
      <c r="G18" s="93" t="s">
        <v>10</v>
      </c>
      <c r="H18" s="23"/>
      <c r="I18" s="13"/>
      <c r="J18" s="13"/>
      <c r="K18" s="13"/>
      <c r="L18" s="13"/>
      <c r="M18" s="13"/>
    </row>
    <row r="19" spans="1:13" ht="23.5" x14ac:dyDescent="0.55000000000000004">
      <c r="A19" s="88" t="s">
        <v>13</v>
      </c>
      <c r="B19" s="89"/>
      <c r="C19" s="90"/>
      <c r="D19" s="90"/>
      <c r="E19" s="91"/>
      <c r="F19" s="92">
        <f t="shared" si="0"/>
        <v>0</v>
      </c>
      <c r="G19" s="93" t="s">
        <v>10</v>
      </c>
      <c r="H19" s="23"/>
      <c r="I19" s="13"/>
      <c r="J19" s="13"/>
      <c r="K19" s="13"/>
      <c r="L19" s="13"/>
      <c r="M19" s="13"/>
    </row>
    <row r="20" spans="1:13" ht="23.5" x14ac:dyDescent="0.55000000000000004">
      <c r="A20" s="88" t="s">
        <v>14</v>
      </c>
      <c r="B20" s="89"/>
      <c r="C20" s="90"/>
      <c r="D20" s="90"/>
      <c r="E20" s="91"/>
      <c r="F20" s="92">
        <f t="shared" si="0"/>
        <v>0</v>
      </c>
      <c r="G20" s="93" t="s">
        <v>10</v>
      </c>
      <c r="H20" s="14"/>
      <c r="I20" s="13"/>
      <c r="J20" s="13"/>
      <c r="K20" s="13"/>
      <c r="L20" s="13"/>
      <c r="M20" s="13"/>
    </row>
    <row r="21" spans="1:13" ht="23.5" x14ac:dyDescent="0.55000000000000004">
      <c r="A21" s="88" t="s">
        <v>15</v>
      </c>
      <c r="B21" s="94"/>
      <c r="C21" s="90"/>
      <c r="D21" s="90"/>
      <c r="E21" s="91"/>
      <c r="F21" s="92">
        <f t="shared" si="0"/>
        <v>0</v>
      </c>
      <c r="G21" s="93" t="s">
        <v>10</v>
      </c>
      <c r="H21" s="14"/>
      <c r="I21" s="13"/>
      <c r="J21" s="13"/>
      <c r="K21" s="13"/>
      <c r="L21" s="13"/>
      <c r="M21" s="13"/>
    </row>
    <row r="22" spans="1:13" ht="23.5" x14ac:dyDescent="0.55000000000000004">
      <c r="A22" s="88" t="s">
        <v>16</v>
      </c>
      <c r="B22" s="94"/>
      <c r="C22" s="90"/>
      <c r="D22" s="90"/>
      <c r="E22" s="91"/>
      <c r="F22" s="92">
        <f t="shared" si="0"/>
        <v>0</v>
      </c>
      <c r="G22" s="93" t="s">
        <v>10</v>
      </c>
      <c r="H22" s="14"/>
      <c r="I22" s="13"/>
      <c r="J22" s="13"/>
      <c r="K22" s="13"/>
      <c r="L22" s="13"/>
      <c r="M22" s="13"/>
    </row>
    <row r="23" spans="1:13" ht="23.5" x14ac:dyDescent="0.55000000000000004">
      <c r="A23" s="88" t="s">
        <v>17</v>
      </c>
      <c r="B23" s="94"/>
      <c r="C23" s="90"/>
      <c r="D23" s="90"/>
      <c r="E23" s="91"/>
      <c r="F23" s="92">
        <f t="shared" si="0"/>
        <v>0</v>
      </c>
      <c r="G23" s="93" t="s">
        <v>10</v>
      </c>
      <c r="H23" s="14"/>
      <c r="I23" s="13"/>
      <c r="J23" s="13"/>
      <c r="K23" s="13"/>
      <c r="L23" s="13"/>
      <c r="M23" s="13"/>
    </row>
    <row r="24" spans="1:13" ht="23.5" x14ac:dyDescent="0.55000000000000004">
      <c r="A24" s="88" t="s">
        <v>18</v>
      </c>
      <c r="B24" s="94"/>
      <c r="C24" s="90"/>
      <c r="D24" s="90"/>
      <c r="E24" s="91"/>
      <c r="F24" s="92">
        <f t="shared" si="0"/>
        <v>0</v>
      </c>
      <c r="G24" s="93" t="s">
        <v>10</v>
      </c>
      <c r="H24" s="23"/>
      <c r="I24" s="13"/>
      <c r="J24" s="13"/>
      <c r="K24" s="13"/>
      <c r="L24" s="13"/>
      <c r="M24" s="13"/>
    </row>
    <row r="25" spans="1:13" ht="23.5" x14ac:dyDescent="0.55000000000000004">
      <c r="A25" s="88" t="s">
        <v>19</v>
      </c>
      <c r="B25" s="94"/>
      <c r="C25" s="90"/>
      <c r="D25" s="90"/>
      <c r="E25" s="91"/>
      <c r="F25" s="92">
        <f t="shared" si="0"/>
        <v>0</v>
      </c>
      <c r="G25" s="93" t="s">
        <v>10</v>
      </c>
      <c r="H25" s="14"/>
      <c r="I25" s="13"/>
      <c r="J25" s="13"/>
      <c r="K25" s="13"/>
      <c r="L25" s="13"/>
      <c r="M25" s="13"/>
    </row>
    <row r="26" spans="1:13" ht="23.5" x14ac:dyDescent="0.55000000000000004">
      <c r="A26" s="88" t="s">
        <v>20</v>
      </c>
      <c r="B26" s="94"/>
      <c r="C26" s="90"/>
      <c r="D26" s="90"/>
      <c r="E26" s="91"/>
      <c r="F26" s="92">
        <f t="shared" si="0"/>
        <v>0</v>
      </c>
      <c r="G26" s="93" t="s">
        <v>10</v>
      </c>
      <c r="H26" s="14"/>
      <c r="I26" s="13"/>
      <c r="J26" s="13"/>
      <c r="K26" s="13"/>
      <c r="L26" s="13"/>
      <c r="M26" s="13"/>
    </row>
    <row r="27" spans="1:13" ht="26.5" x14ac:dyDescent="0.55000000000000004">
      <c r="A27" s="95"/>
      <c r="B27" s="163" t="s">
        <v>315</v>
      </c>
      <c r="C27" s="163"/>
      <c r="D27" s="163"/>
      <c r="E27" s="163"/>
      <c r="F27" s="96">
        <f>SUM(F17:F26)</f>
        <v>0</v>
      </c>
      <c r="G27" s="97"/>
      <c r="H27" s="14"/>
      <c r="I27" s="13"/>
      <c r="J27" s="13"/>
      <c r="K27" s="28"/>
      <c r="L27" s="28"/>
      <c r="M27" s="13"/>
    </row>
    <row r="28" spans="1:13" ht="27" thickBot="1" x14ac:dyDescent="0.4">
      <c r="A28" s="164" t="s">
        <v>228</v>
      </c>
      <c r="B28" s="165"/>
      <c r="C28" s="165"/>
      <c r="D28" s="165"/>
      <c r="E28" s="165"/>
      <c r="F28" s="165"/>
      <c r="G28" s="166"/>
      <c r="H28" s="14"/>
      <c r="I28" s="13"/>
      <c r="J28" s="13"/>
      <c r="K28" s="30"/>
      <c r="L28" s="30"/>
      <c r="M28" s="13"/>
    </row>
    <row r="29" spans="1:13" ht="70.5" x14ac:dyDescent="0.55000000000000004">
      <c r="A29" s="84" t="s">
        <v>4</v>
      </c>
      <c r="B29" s="85" t="s">
        <v>5</v>
      </c>
      <c r="C29" s="85" t="s">
        <v>6</v>
      </c>
      <c r="D29" s="85" t="s">
        <v>21</v>
      </c>
      <c r="E29" s="86" t="s">
        <v>8</v>
      </c>
      <c r="F29" s="86" t="s">
        <v>9</v>
      </c>
      <c r="G29" s="87"/>
      <c r="H29" s="14"/>
      <c r="I29" s="13"/>
      <c r="J29" s="13"/>
      <c r="K29" s="13"/>
      <c r="L29" s="13"/>
      <c r="M29" s="13"/>
    </row>
    <row r="30" spans="1:13" ht="23.5" x14ac:dyDescent="0.35">
      <c r="A30" s="98" t="s">
        <v>22</v>
      </c>
      <c r="B30" s="99"/>
      <c r="C30" s="100"/>
      <c r="D30" s="101"/>
      <c r="E30" s="102"/>
      <c r="F30" s="92">
        <f>C30*E30</f>
        <v>0</v>
      </c>
      <c r="G30" s="103"/>
      <c r="H30" s="14"/>
      <c r="I30" s="13"/>
      <c r="J30" s="13"/>
      <c r="K30" s="13"/>
      <c r="L30" s="13"/>
      <c r="M30" s="13"/>
    </row>
    <row r="31" spans="1:13" ht="23.5" x14ac:dyDescent="0.35">
      <c r="A31" s="98" t="s">
        <v>23</v>
      </c>
      <c r="B31" s="99"/>
      <c r="C31" s="100"/>
      <c r="D31" s="101"/>
      <c r="E31" s="102"/>
      <c r="F31" s="92">
        <f t="shared" ref="F31:F38" si="1">C31*E31</f>
        <v>0</v>
      </c>
      <c r="G31" s="103"/>
      <c r="H31" s="14"/>
      <c r="I31" s="13"/>
      <c r="J31" s="28"/>
      <c r="K31" s="28"/>
      <c r="L31" s="29"/>
      <c r="M31" s="13"/>
    </row>
    <row r="32" spans="1:13" ht="23.5" x14ac:dyDescent="0.35">
      <c r="A32" s="98" t="s">
        <v>24</v>
      </c>
      <c r="B32" s="99"/>
      <c r="C32" s="100"/>
      <c r="D32" s="101"/>
      <c r="E32" s="102"/>
      <c r="F32" s="92">
        <f t="shared" si="1"/>
        <v>0</v>
      </c>
      <c r="G32" s="103"/>
      <c r="H32" s="14"/>
      <c r="I32" s="13"/>
      <c r="J32" s="28"/>
      <c r="K32" s="28"/>
      <c r="L32" s="29"/>
      <c r="M32" s="27"/>
    </row>
    <row r="33" spans="1:13" ht="23.5" x14ac:dyDescent="0.35">
      <c r="A33" s="98" t="s">
        <v>25</v>
      </c>
      <c r="B33" s="99"/>
      <c r="C33" s="100"/>
      <c r="D33" s="101"/>
      <c r="E33" s="102"/>
      <c r="F33" s="92">
        <f t="shared" si="1"/>
        <v>0</v>
      </c>
      <c r="G33" s="103"/>
      <c r="H33" s="14"/>
      <c r="I33" s="13"/>
      <c r="J33" s="13"/>
      <c r="K33" s="28"/>
      <c r="L33" s="29"/>
      <c r="M33" s="27"/>
    </row>
    <row r="34" spans="1:13" ht="23.5" x14ac:dyDescent="0.35">
      <c r="A34" s="98" t="s">
        <v>26</v>
      </c>
      <c r="B34" s="99"/>
      <c r="C34" s="100"/>
      <c r="D34" s="101"/>
      <c r="E34" s="102"/>
      <c r="F34" s="92">
        <f t="shared" si="1"/>
        <v>0</v>
      </c>
      <c r="G34" s="103"/>
      <c r="H34" s="14"/>
      <c r="I34" s="13"/>
      <c r="J34" s="13"/>
      <c r="K34" s="28"/>
      <c r="L34" s="29"/>
      <c r="M34" s="27"/>
    </row>
    <row r="35" spans="1:13" ht="23.5" x14ac:dyDescent="0.35">
      <c r="A35" s="98" t="s">
        <v>27</v>
      </c>
      <c r="B35" s="99"/>
      <c r="C35" s="100"/>
      <c r="D35" s="101"/>
      <c r="E35" s="102"/>
      <c r="F35" s="92">
        <f t="shared" si="1"/>
        <v>0</v>
      </c>
      <c r="G35" s="103"/>
      <c r="H35" s="14"/>
      <c r="I35" s="13"/>
      <c r="J35" s="13"/>
      <c r="K35" s="28"/>
      <c r="L35" s="29"/>
      <c r="M35" s="27"/>
    </row>
    <row r="36" spans="1:13" ht="23.5" x14ac:dyDescent="0.35">
      <c r="A36" s="98" t="s">
        <v>28</v>
      </c>
      <c r="B36" s="99"/>
      <c r="C36" s="100"/>
      <c r="D36" s="101"/>
      <c r="E36" s="102"/>
      <c r="F36" s="92">
        <f t="shared" si="1"/>
        <v>0</v>
      </c>
      <c r="G36" s="103"/>
      <c r="H36" s="14"/>
      <c r="I36" s="13"/>
      <c r="J36" s="13"/>
      <c r="K36" s="28"/>
      <c r="L36" s="29"/>
      <c r="M36" s="27"/>
    </row>
    <row r="37" spans="1:13" ht="23.5" x14ac:dyDescent="0.35">
      <c r="A37" s="98" t="s">
        <v>29</v>
      </c>
      <c r="B37" s="99"/>
      <c r="C37" s="100"/>
      <c r="D37" s="101"/>
      <c r="E37" s="102"/>
      <c r="F37" s="92">
        <f t="shared" si="1"/>
        <v>0</v>
      </c>
      <c r="G37" s="103"/>
      <c r="H37" s="14"/>
      <c r="I37" s="13"/>
      <c r="J37" s="13"/>
      <c r="K37" s="30"/>
      <c r="L37" s="31"/>
      <c r="M37" s="27"/>
    </row>
    <row r="38" spans="1:13" ht="23.5" x14ac:dyDescent="0.35">
      <c r="A38" s="98" t="s">
        <v>30</v>
      </c>
      <c r="B38" s="99"/>
      <c r="C38" s="100"/>
      <c r="D38" s="101"/>
      <c r="E38" s="102"/>
      <c r="F38" s="92">
        <f t="shared" si="1"/>
        <v>0</v>
      </c>
      <c r="G38" s="103"/>
      <c r="H38" s="14"/>
      <c r="I38" s="13"/>
      <c r="J38" s="27"/>
      <c r="K38" s="13"/>
      <c r="L38" s="27"/>
      <c r="M38" s="27"/>
    </row>
    <row r="39" spans="1:13" ht="26.5" x14ac:dyDescent="0.55000000000000004">
      <c r="A39" s="95"/>
      <c r="B39" s="163" t="s">
        <v>229</v>
      </c>
      <c r="C39" s="163"/>
      <c r="D39" s="163"/>
      <c r="E39" s="163"/>
      <c r="F39" s="96">
        <f>SUM(F30:F38)</f>
        <v>0</v>
      </c>
      <c r="G39" s="97"/>
      <c r="H39" s="14"/>
      <c r="I39" s="13"/>
      <c r="J39" s="26"/>
      <c r="K39" s="13"/>
      <c r="L39" s="13"/>
      <c r="M39" s="13"/>
    </row>
    <row r="40" spans="1:13" ht="27" thickBot="1" x14ac:dyDescent="0.4">
      <c r="A40" s="164" t="s">
        <v>230</v>
      </c>
      <c r="B40" s="165"/>
      <c r="C40" s="165"/>
      <c r="D40" s="165"/>
      <c r="E40" s="165"/>
      <c r="F40" s="165"/>
      <c r="G40" s="166"/>
      <c r="H40" s="14"/>
      <c r="I40" s="13"/>
      <c r="J40" s="13"/>
      <c r="K40" s="13"/>
      <c r="L40" s="13"/>
      <c r="M40" s="13"/>
    </row>
    <row r="41" spans="1:13" ht="70.5" x14ac:dyDescent="0.55000000000000004">
      <c r="A41" s="84" t="s">
        <v>4</v>
      </c>
      <c r="B41" s="85" t="s">
        <v>5</v>
      </c>
      <c r="C41" s="85" t="s">
        <v>6</v>
      </c>
      <c r="D41" s="85" t="s">
        <v>31</v>
      </c>
      <c r="E41" s="86" t="s">
        <v>8</v>
      </c>
      <c r="F41" s="86" t="s">
        <v>9</v>
      </c>
      <c r="G41" s="87"/>
      <c r="H41" s="14"/>
      <c r="I41" s="13"/>
      <c r="J41" s="13"/>
      <c r="K41" s="13"/>
      <c r="L41" s="13"/>
      <c r="M41" s="13"/>
    </row>
    <row r="42" spans="1:13" ht="23.5" x14ac:dyDescent="0.55000000000000004">
      <c r="A42" s="88" t="s">
        <v>32</v>
      </c>
      <c r="B42" s="104" t="s">
        <v>94</v>
      </c>
      <c r="C42" s="101"/>
      <c r="D42" s="105" t="s">
        <v>52</v>
      </c>
      <c r="E42" s="91"/>
      <c r="F42" s="92">
        <f t="shared" ref="F42:F56" si="2">C42*E42</f>
        <v>0</v>
      </c>
      <c r="G42" s="106"/>
      <c r="H42" s="14"/>
      <c r="I42" s="13"/>
      <c r="J42" s="13"/>
      <c r="K42" s="13"/>
      <c r="L42" s="13"/>
      <c r="M42" s="13"/>
    </row>
    <row r="43" spans="1:13" ht="23.5" x14ac:dyDescent="0.55000000000000004">
      <c r="A43" s="88" t="s">
        <v>33</v>
      </c>
      <c r="B43" s="104" t="s">
        <v>95</v>
      </c>
      <c r="C43" s="101"/>
      <c r="D43" s="105" t="s">
        <v>52</v>
      </c>
      <c r="E43" s="91"/>
      <c r="F43" s="92">
        <f t="shared" si="2"/>
        <v>0</v>
      </c>
      <c r="G43" s="106"/>
      <c r="H43" s="14"/>
      <c r="I43" s="13"/>
      <c r="J43" s="13"/>
      <c r="K43" s="13"/>
      <c r="L43" s="13"/>
      <c r="M43" s="13"/>
    </row>
    <row r="44" spans="1:13" s="24" customFormat="1" ht="23.5" x14ac:dyDescent="0.55000000000000004">
      <c r="A44" s="88" t="s">
        <v>34</v>
      </c>
      <c r="B44" s="104" t="s">
        <v>161</v>
      </c>
      <c r="C44" s="101"/>
      <c r="D44" s="105" t="s">
        <v>52</v>
      </c>
      <c r="E44" s="91"/>
      <c r="F44" s="92">
        <f t="shared" si="2"/>
        <v>0</v>
      </c>
      <c r="G44" s="106"/>
      <c r="H44" s="25"/>
      <c r="I44" s="27"/>
      <c r="J44" s="27"/>
      <c r="K44" s="27"/>
      <c r="L44" s="27"/>
      <c r="M44" s="27"/>
    </row>
    <row r="45" spans="1:13" s="24" customFormat="1" ht="23.5" x14ac:dyDescent="0.55000000000000004">
      <c r="A45" s="88" t="s">
        <v>35</v>
      </c>
      <c r="B45" s="104" t="s">
        <v>96</v>
      </c>
      <c r="C45" s="101"/>
      <c r="D45" s="105" t="s">
        <v>52</v>
      </c>
      <c r="E45" s="91"/>
      <c r="F45" s="92">
        <f t="shared" si="2"/>
        <v>0</v>
      </c>
      <c r="G45" s="106"/>
      <c r="H45" s="25"/>
      <c r="I45" s="27"/>
      <c r="J45" s="27"/>
      <c r="K45" s="27"/>
      <c r="L45" s="27"/>
      <c r="M45" s="27"/>
    </row>
    <row r="46" spans="1:13" s="24" customFormat="1" ht="23.5" x14ac:dyDescent="0.55000000000000004">
      <c r="A46" s="88" t="s">
        <v>36</v>
      </c>
      <c r="B46" s="104" t="s">
        <v>97</v>
      </c>
      <c r="C46" s="101"/>
      <c r="D46" s="105" t="s">
        <v>52</v>
      </c>
      <c r="E46" s="91"/>
      <c r="F46" s="92">
        <f t="shared" si="2"/>
        <v>0</v>
      </c>
      <c r="G46" s="106"/>
      <c r="H46" s="25"/>
      <c r="I46" s="27"/>
      <c r="J46" s="27"/>
      <c r="K46" s="27"/>
      <c r="L46" s="27"/>
      <c r="M46" s="27"/>
    </row>
    <row r="47" spans="1:13" s="24" customFormat="1" ht="23.5" x14ac:dyDescent="0.55000000000000004">
      <c r="A47" s="88" t="s">
        <v>37</v>
      </c>
      <c r="B47" s="104" t="s">
        <v>98</v>
      </c>
      <c r="C47" s="101"/>
      <c r="D47" s="105" t="s">
        <v>52</v>
      </c>
      <c r="E47" s="91"/>
      <c r="F47" s="92">
        <f t="shared" si="2"/>
        <v>0</v>
      </c>
      <c r="G47" s="106"/>
      <c r="H47" s="25"/>
      <c r="I47" s="27"/>
      <c r="J47" s="27"/>
      <c r="K47" s="27"/>
      <c r="L47" s="27"/>
      <c r="M47" s="27"/>
    </row>
    <row r="48" spans="1:13" s="24" customFormat="1" ht="23.5" x14ac:dyDescent="0.55000000000000004">
      <c r="A48" s="88" t="s">
        <v>61</v>
      </c>
      <c r="B48" s="104" t="s">
        <v>99</v>
      </c>
      <c r="C48" s="101"/>
      <c r="D48" s="105" t="s">
        <v>52</v>
      </c>
      <c r="E48" s="91"/>
      <c r="F48" s="92">
        <f t="shared" si="2"/>
        <v>0</v>
      </c>
      <c r="G48" s="106"/>
      <c r="H48" s="25"/>
      <c r="I48" s="27"/>
      <c r="J48" s="27"/>
      <c r="K48" s="27"/>
      <c r="L48" s="27"/>
      <c r="M48" s="27"/>
    </row>
    <row r="49" spans="1:13" s="24" customFormat="1" ht="23.5" x14ac:dyDescent="0.55000000000000004">
      <c r="A49" s="88" t="s">
        <v>62</v>
      </c>
      <c r="B49" s="104" t="s">
        <v>100</v>
      </c>
      <c r="C49" s="101"/>
      <c r="D49" s="105" t="s">
        <v>52</v>
      </c>
      <c r="E49" s="91"/>
      <c r="F49" s="92">
        <f t="shared" si="2"/>
        <v>0</v>
      </c>
      <c r="G49" s="106"/>
      <c r="H49" s="25"/>
      <c r="I49" s="27"/>
      <c r="J49" s="27"/>
      <c r="K49" s="27"/>
      <c r="L49" s="27"/>
      <c r="M49" s="27"/>
    </row>
    <row r="50" spans="1:13" s="24" customFormat="1" ht="23.5" x14ac:dyDescent="0.55000000000000004">
      <c r="A50" s="88" t="s">
        <v>63</v>
      </c>
      <c r="B50" s="104" t="s">
        <v>101</v>
      </c>
      <c r="C50" s="101"/>
      <c r="D50" s="105" t="s">
        <v>52</v>
      </c>
      <c r="E50" s="91"/>
      <c r="F50" s="92">
        <f t="shared" si="2"/>
        <v>0</v>
      </c>
      <c r="G50" s="106"/>
      <c r="H50" s="25"/>
      <c r="I50" s="27"/>
      <c r="J50" s="27"/>
      <c r="K50" s="27"/>
      <c r="L50" s="27"/>
      <c r="M50" s="27"/>
    </row>
    <row r="51" spans="1:13" s="24" customFormat="1" ht="23.5" x14ac:dyDescent="0.55000000000000004">
      <c r="A51" s="88" t="s">
        <v>64</v>
      </c>
      <c r="B51" s="104" t="s">
        <v>102</v>
      </c>
      <c r="C51" s="101"/>
      <c r="D51" s="105" t="s">
        <v>52</v>
      </c>
      <c r="E51" s="91"/>
      <c r="F51" s="92">
        <f t="shared" si="2"/>
        <v>0</v>
      </c>
      <c r="G51" s="106"/>
      <c r="H51" s="25"/>
      <c r="I51" s="27"/>
      <c r="J51" s="27"/>
      <c r="K51" s="27"/>
      <c r="L51" s="27"/>
      <c r="M51" s="27"/>
    </row>
    <row r="52" spans="1:13" s="24" customFormat="1" ht="23.5" x14ac:dyDescent="0.55000000000000004">
      <c r="A52" s="88" t="s">
        <v>65</v>
      </c>
      <c r="B52" s="104" t="s">
        <v>103</v>
      </c>
      <c r="C52" s="101"/>
      <c r="D52" s="105" t="s">
        <v>52</v>
      </c>
      <c r="E52" s="91"/>
      <c r="F52" s="92">
        <f t="shared" si="2"/>
        <v>0</v>
      </c>
      <c r="G52" s="106"/>
      <c r="H52" s="25"/>
      <c r="I52" s="27"/>
      <c r="J52" s="27"/>
      <c r="K52" s="27"/>
      <c r="L52" s="27"/>
      <c r="M52" s="27"/>
    </row>
    <row r="53" spans="1:13" s="24" customFormat="1" ht="23.5" x14ac:dyDescent="0.55000000000000004">
      <c r="A53" s="88" t="s">
        <v>66</v>
      </c>
      <c r="B53" s="104" t="s">
        <v>104</v>
      </c>
      <c r="C53" s="101"/>
      <c r="D53" s="105" t="s">
        <v>52</v>
      </c>
      <c r="E53" s="91"/>
      <c r="F53" s="92">
        <f t="shared" si="2"/>
        <v>0</v>
      </c>
      <c r="G53" s="106"/>
      <c r="H53" s="25"/>
      <c r="I53" s="27"/>
      <c r="J53" s="27"/>
      <c r="K53" s="27"/>
      <c r="L53" s="27"/>
      <c r="M53" s="27"/>
    </row>
    <row r="54" spans="1:13" ht="23.5" x14ac:dyDescent="0.55000000000000004">
      <c r="A54" s="88" t="s">
        <v>67</v>
      </c>
      <c r="B54" s="104" t="s">
        <v>105</v>
      </c>
      <c r="C54" s="107"/>
      <c r="D54" s="105" t="s">
        <v>52</v>
      </c>
      <c r="E54" s="108"/>
      <c r="F54" s="92">
        <f t="shared" si="2"/>
        <v>0</v>
      </c>
      <c r="G54" s="106"/>
      <c r="H54" s="14"/>
      <c r="I54" s="13"/>
      <c r="J54" s="13"/>
      <c r="K54" s="13"/>
      <c r="L54" s="13"/>
      <c r="M54" s="13"/>
    </row>
    <row r="55" spans="1:13" ht="23.5" x14ac:dyDescent="0.55000000000000004">
      <c r="A55" s="88" t="s">
        <v>68</v>
      </c>
      <c r="B55" s="104" t="s">
        <v>106</v>
      </c>
      <c r="C55" s="101"/>
      <c r="D55" s="105" t="s">
        <v>52</v>
      </c>
      <c r="E55" s="101"/>
      <c r="F55" s="92">
        <f t="shared" si="2"/>
        <v>0</v>
      </c>
      <c r="G55" s="106"/>
      <c r="H55" s="14"/>
      <c r="I55" s="13"/>
      <c r="J55" s="13"/>
      <c r="K55" s="13"/>
      <c r="L55" s="13"/>
      <c r="M55" s="13"/>
    </row>
    <row r="56" spans="1:13" ht="23.5" x14ac:dyDescent="0.55000000000000004">
      <c r="A56" s="88" t="s">
        <v>69</v>
      </c>
      <c r="B56" s="104" t="s">
        <v>107</v>
      </c>
      <c r="C56" s="101"/>
      <c r="D56" s="105" t="s">
        <v>52</v>
      </c>
      <c r="E56" s="101"/>
      <c r="F56" s="92">
        <f t="shared" si="2"/>
        <v>0</v>
      </c>
      <c r="G56" s="106"/>
      <c r="H56" s="14"/>
      <c r="I56" s="13"/>
      <c r="J56" s="13"/>
      <c r="K56" s="13"/>
      <c r="L56" s="13"/>
      <c r="M56" s="13"/>
    </row>
    <row r="57" spans="1:13" ht="26.5" x14ac:dyDescent="0.55000000000000004">
      <c r="A57" s="95"/>
      <c r="B57" s="163" t="s">
        <v>231</v>
      </c>
      <c r="C57" s="163"/>
      <c r="D57" s="163"/>
      <c r="E57" s="163"/>
      <c r="F57" s="96">
        <f>SUM(F42:F56)</f>
        <v>0</v>
      </c>
      <c r="G57" s="97"/>
      <c r="H57" s="16"/>
      <c r="I57" s="13"/>
      <c r="J57" s="13"/>
      <c r="K57" s="13"/>
      <c r="L57" s="13"/>
      <c r="M57" s="13"/>
    </row>
    <row r="58" spans="1:13" ht="23.5" x14ac:dyDescent="0.55000000000000004">
      <c r="A58" s="109"/>
      <c r="B58" s="110"/>
      <c r="C58" s="110"/>
      <c r="D58" s="110"/>
      <c r="E58" s="110"/>
      <c r="F58" s="111"/>
      <c r="G58" s="112"/>
      <c r="H58" s="16"/>
      <c r="I58" s="13"/>
      <c r="J58" s="13"/>
      <c r="K58" s="13"/>
      <c r="L58" s="13"/>
      <c r="M58" s="13"/>
    </row>
    <row r="59" spans="1:13" ht="27" thickBot="1" x14ac:dyDescent="0.4">
      <c r="A59" s="164" t="s">
        <v>317</v>
      </c>
      <c r="B59" s="165"/>
      <c r="C59" s="165"/>
      <c r="D59" s="165"/>
      <c r="E59" s="165"/>
      <c r="F59" s="165"/>
      <c r="G59" s="166"/>
      <c r="H59" s="16"/>
      <c r="I59" s="13"/>
      <c r="J59" s="13"/>
      <c r="K59" s="13"/>
      <c r="L59" s="13"/>
      <c r="M59" s="13"/>
    </row>
    <row r="60" spans="1:13" ht="70.5" x14ac:dyDescent="0.55000000000000004">
      <c r="A60" s="84" t="s">
        <v>4</v>
      </c>
      <c r="B60" s="85" t="s">
        <v>5</v>
      </c>
      <c r="C60" s="85" t="s">
        <v>6</v>
      </c>
      <c r="D60" s="85" t="s">
        <v>38</v>
      </c>
      <c r="E60" s="86" t="s">
        <v>8</v>
      </c>
      <c r="F60" s="86" t="s">
        <v>9</v>
      </c>
      <c r="G60" s="87"/>
      <c r="H60" s="16"/>
      <c r="I60" s="13"/>
      <c r="J60" s="13"/>
      <c r="K60" s="13"/>
      <c r="L60" s="13"/>
      <c r="M60" s="13"/>
    </row>
    <row r="61" spans="1:13" ht="23.5" x14ac:dyDescent="0.55000000000000004">
      <c r="A61" s="88" t="s">
        <v>39</v>
      </c>
      <c r="B61" s="104" t="s">
        <v>70</v>
      </c>
      <c r="C61" s="101"/>
      <c r="D61" s="105" t="s">
        <v>108</v>
      </c>
      <c r="E61" s="113">
        <v>4.4400000000000004</v>
      </c>
      <c r="F61" s="114">
        <f t="shared" ref="F61:F75" si="3">C61*E61</f>
        <v>0</v>
      </c>
      <c r="G61" s="106"/>
      <c r="H61" s="16"/>
      <c r="I61" s="13"/>
      <c r="J61" s="13"/>
      <c r="K61" s="13"/>
      <c r="L61" s="13"/>
      <c r="M61" s="13"/>
    </row>
    <row r="62" spans="1:13" s="24" customFormat="1" ht="23.5" x14ac:dyDescent="0.55000000000000004">
      <c r="A62" s="88" t="s">
        <v>40</v>
      </c>
      <c r="B62" s="104" t="s">
        <v>71</v>
      </c>
      <c r="C62" s="101"/>
      <c r="D62" s="105" t="s">
        <v>108</v>
      </c>
      <c r="E62" s="113">
        <v>4.6176000000000004</v>
      </c>
      <c r="F62" s="114">
        <f t="shared" si="3"/>
        <v>0</v>
      </c>
      <c r="G62" s="106"/>
      <c r="H62" s="16"/>
      <c r="I62" s="27"/>
      <c r="J62" s="27"/>
      <c r="K62" s="27"/>
      <c r="L62" s="27"/>
      <c r="M62" s="27"/>
    </row>
    <row r="63" spans="1:13" s="24" customFormat="1" ht="23.5" x14ac:dyDescent="0.55000000000000004">
      <c r="A63" s="88" t="s">
        <v>41</v>
      </c>
      <c r="B63" s="104" t="s">
        <v>72</v>
      </c>
      <c r="C63" s="101"/>
      <c r="D63" s="105" t="s">
        <v>108</v>
      </c>
      <c r="E63" s="113">
        <v>4.8023040000000004</v>
      </c>
      <c r="F63" s="114">
        <f t="shared" si="3"/>
        <v>0</v>
      </c>
      <c r="G63" s="106"/>
      <c r="H63" s="16"/>
      <c r="I63" s="27"/>
      <c r="J63" s="27"/>
      <c r="K63" s="27"/>
      <c r="L63" s="27"/>
      <c r="M63" s="27"/>
    </row>
    <row r="64" spans="1:13" s="24" customFormat="1" ht="23.5" x14ac:dyDescent="0.55000000000000004">
      <c r="A64" s="88" t="s">
        <v>42</v>
      </c>
      <c r="B64" s="104" t="s">
        <v>73</v>
      </c>
      <c r="C64" s="101"/>
      <c r="D64" s="105" t="s">
        <v>108</v>
      </c>
      <c r="E64" s="113">
        <v>4.9943961600000009</v>
      </c>
      <c r="F64" s="114">
        <f t="shared" si="3"/>
        <v>0</v>
      </c>
      <c r="G64" s="106"/>
      <c r="H64" s="16"/>
      <c r="I64" s="27"/>
      <c r="J64" s="27"/>
      <c r="K64" s="27"/>
      <c r="L64" s="27"/>
      <c r="M64" s="27"/>
    </row>
    <row r="65" spans="1:13" s="24" customFormat="1" ht="23.5" x14ac:dyDescent="0.55000000000000004">
      <c r="A65" s="88" t="s">
        <v>43</v>
      </c>
      <c r="B65" s="104" t="s">
        <v>74</v>
      </c>
      <c r="C65" s="101"/>
      <c r="D65" s="105" t="s">
        <v>108</v>
      </c>
      <c r="E65" s="113">
        <v>5.1941720064000014</v>
      </c>
      <c r="F65" s="114">
        <f t="shared" si="3"/>
        <v>0</v>
      </c>
      <c r="G65" s="106"/>
      <c r="H65" s="16"/>
      <c r="I65" s="27"/>
      <c r="J65" s="27"/>
      <c r="K65" s="27"/>
      <c r="L65" s="27"/>
      <c r="M65" s="27"/>
    </row>
    <row r="66" spans="1:13" s="24" customFormat="1" ht="23.5" x14ac:dyDescent="0.55000000000000004">
      <c r="A66" s="88" t="s">
        <v>44</v>
      </c>
      <c r="B66" s="104" t="s">
        <v>75</v>
      </c>
      <c r="C66" s="101"/>
      <c r="D66" s="105" t="s">
        <v>108</v>
      </c>
      <c r="E66" s="113">
        <v>5.4019388866560014</v>
      </c>
      <c r="F66" s="114">
        <f t="shared" si="3"/>
        <v>0</v>
      </c>
      <c r="G66" s="106"/>
      <c r="H66" s="16"/>
      <c r="I66" s="27"/>
      <c r="J66" s="27"/>
      <c r="K66" s="27"/>
      <c r="L66" s="27"/>
      <c r="M66" s="27"/>
    </row>
    <row r="67" spans="1:13" s="24" customFormat="1" ht="23.5" x14ac:dyDescent="0.55000000000000004">
      <c r="A67" s="88" t="s">
        <v>85</v>
      </c>
      <c r="B67" s="104" t="s">
        <v>76</v>
      </c>
      <c r="C67" s="101"/>
      <c r="D67" s="105" t="s">
        <v>108</v>
      </c>
      <c r="E67" s="113">
        <v>5.6180164421222418</v>
      </c>
      <c r="F67" s="114">
        <f t="shared" si="3"/>
        <v>0</v>
      </c>
      <c r="G67" s="106"/>
      <c r="H67" s="16"/>
      <c r="I67" s="27"/>
      <c r="J67" s="27"/>
      <c r="K67" s="27"/>
      <c r="L67" s="27"/>
      <c r="M67" s="27"/>
    </row>
    <row r="68" spans="1:13" s="24" customFormat="1" ht="23.5" x14ac:dyDescent="0.55000000000000004">
      <c r="A68" s="88" t="s">
        <v>86</v>
      </c>
      <c r="B68" s="104" t="s">
        <v>77</v>
      </c>
      <c r="C68" s="101"/>
      <c r="D68" s="105" t="s">
        <v>108</v>
      </c>
      <c r="E68" s="113">
        <v>5.842737099807132</v>
      </c>
      <c r="F68" s="114">
        <f t="shared" si="3"/>
        <v>0</v>
      </c>
      <c r="G68" s="106"/>
      <c r="H68" s="16"/>
      <c r="I68" s="27"/>
      <c r="J68" s="27"/>
      <c r="K68" s="27"/>
      <c r="L68" s="27"/>
      <c r="M68" s="27"/>
    </row>
    <row r="69" spans="1:13" s="24" customFormat="1" ht="23.5" x14ac:dyDescent="0.55000000000000004">
      <c r="A69" s="88" t="s">
        <v>87</v>
      </c>
      <c r="B69" s="104" t="s">
        <v>78</v>
      </c>
      <c r="C69" s="101"/>
      <c r="D69" s="105" t="s">
        <v>108</v>
      </c>
      <c r="E69" s="113">
        <v>6.0764465837994175</v>
      </c>
      <c r="F69" s="114">
        <f t="shared" si="3"/>
        <v>0</v>
      </c>
      <c r="G69" s="106"/>
      <c r="H69" s="16"/>
      <c r="I69" s="27"/>
      <c r="J69" s="27"/>
      <c r="K69" s="27"/>
      <c r="L69" s="27"/>
      <c r="M69" s="27"/>
    </row>
    <row r="70" spans="1:13" ht="23.5" x14ac:dyDescent="0.55000000000000004">
      <c r="A70" s="88" t="s">
        <v>88</v>
      </c>
      <c r="B70" s="104" t="s">
        <v>79</v>
      </c>
      <c r="C70" s="101"/>
      <c r="D70" s="105" t="s">
        <v>108</v>
      </c>
      <c r="E70" s="113">
        <v>6.3195044471513944</v>
      </c>
      <c r="F70" s="114">
        <f t="shared" si="3"/>
        <v>0</v>
      </c>
      <c r="G70" s="106"/>
      <c r="H70" s="16"/>
      <c r="I70" s="13"/>
      <c r="J70" s="13"/>
      <c r="K70" s="13"/>
      <c r="L70" s="13"/>
      <c r="M70" s="13"/>
    </row>
    <row r="71" spans="1:13" ht="23.5" x14ac:dyDescent="0.55000000000000004">
      <c r="A71" s="88" t="s">
        <v>89</v>
      </c>
      <c r="B71" s="104" t="s">
        <v>80</v>
      </c>
      <c r="C71" s="107"/>
      <c r="D71" s="105" t="s">
        <v>108</v>
      </c>
      <c r="E71" s="113">
        <v>6.57228462503745</v>
      </c>
      <c r="F71" s="114">
        <f t="shared" si="3"/>
        <v>0</v>
      </c>
      <c r="G71" s="106"/>
      <c r="H71" s="16"/>
      <c r="I71" s="13"/>
      <c r="J71" s="13"/>
      <c r="K71" s="13"/>
      <c r="L71" s="13"/>
      <c r="M71" s="13"/>
    </row>
    <row r="72" spans="1:13" ht="23.5" x14ac:dyDescent="0.55000000000000004">
      <c r="A72" s="88" t="s">
        <v>90</v>
      </c>
      <c r="B72" s="104" t="s">
        <v>81</v>
      </c>
      <c r="C72" s="101"/>
      <c r="D72" s="105" t="s">
        <v>108</v>
      </c>
      <c r="E72" s="113">
        <v>6.835176010038948</v>
      </c>
      <c r="F72" s="114">
        <f t="shared" si="3"/>
        <v>0</v>
      </c>
      <c r="G72" s="106"/>
      <c r="H72" s="16"/>
      <c r="I72" s="13"/>
      <c r="J72" s="13"/>
      <c r="K72" s="13"/>
      <c r="L72" s="13"/>
      <c r="M72" s="13"/>
    </row>
    <row r="73" spans="1:13" ht="23.5" x14ac:dyDescent="0.55000000000000004">
      <c r="A73" s="88" t="s">
        <v>91</v>
      </c>
      <c r="B73" s="104" t="s">
        <v>82</v>
      </c>
      <c r="C73" s="101"/>
      <c r="D73" s="105" t="s">
        <v>108</v>
      </c>
      <c r="E73" s="113">
        <v>7.1085830504405063</v>
      </c>
      <c r="F73" s="114">
        <f t="shared" si="3"/>
        <v>0</v>
      </c>
      <c r="G73" s="106"/>
      <c r="H73" s="16"/>
      <c r="I73" s="13"/>
      <c r="J73" s="13"/>
      <c r="K73" s="13"/>
      <c r="L73" s="13"/>
      <c r="M73" s="13"/>
    </row>
    <row r="74" spans="1:13" s="24" customFormat="1" ht="23.5" x14ac:dyDescent="0.55000000000000004">
      <c r="A74" s="88" t="s">
        <v>92</v>
      </c>
      <c r="B74" s="104" t="s">
        <v>83</v>
      </c>
      <c r="C74" s="101"/>
      <c r="D74" s="105" t="s">
        <v>108</v>
      </c>
      <c r="E74" s="113">
        <v>7.3929263724581267</v>
      </c>
      <c r="F74" s="114">
        <f t="shared" si="3"/>
        <v>0</v>
      </c>
      <c r="G74" s="106"/>
      <c r="H74" s="16"/>
      <c r="I74" s="27"/>
      <c r="J74" s="27"/>
      <c r="K74" s="27"/>
      <c r="L74" s="27"/>
      <c r="M74" s="27"/>
    </row>
    <row r="75" spans="1:13" ht="23.5" x14ac:dyDescent="0.55000000000000004">
      <c r="A75" s="88" t="s">
        <v>93</v>
      </c>
      <c r="B75" s="104" t="s">
        <v>84</v>
      </c>
      <c r="C75" s="107"/>
      <c r="D75" s="105" t="s">
        <v>108</v>
      </c>
      <c r="E75" s="113">
        <v>7.6886434273564523</v>
      </c>
      <c r="F75" s="114">
        <f t="shared" si="3"/>
        <v>0</v>
      </c>
      <c r="G75" s="106"/>
      <c r="H75" s="16"/>
      <c r="I75" s="13"/>
      <c r="J75" s="13"/>
      <c r="K75" s="13"/>
      <c r="L75" s="13"/>
      <c r="M75" s="13"/>
    </row>
    <row r="76" spans="1:13" ht="26.5" x14ac:dyDescent="0.55000000000000004">
      <c r="A76" s="95"/>
      <c r="B76" s="163" t="s">
        <v>232</v>
      </c>
      <c r="C76" s="163"/>
      <c r="D76" s="163"/>
      <c r="E76" s="163"/>
      <c r="F76" s="96">
        <f>SUM(F61:F75)</f>
        <v>0</v>
      </c>
      <c r="G76" s="97"/>
      <c r="H76" s="16"/>
      <c r="I76" s="13"/>
      <c r="J76" s="13"/>
      <c r="K76" s="13"/>
      <c r="L76" s="13"/>
      <c r="M76" s="13"/>
    </row>
    <row r="77" spans="1:13" ht="23.5" x14ac:dyDescent="0.55000000000000004">
      <c r="A77" s="109"/>
      <c r="B77" s="110"/>
      <c r="C77" s="110"/>
      <c r="D77" s="110"/>
      <c r="E77" s="110"/>
      <c r="F77" s="111"/>
      <c r="G77" s="112"/>
      <c r="H77" s="16"/>
      <c r="I77" s="13"/>
      <c r="J77" s="13"/>
      <c r="K77" s="13"/>
      <c r="L77" s="13"/>
      <c r="M77" s="13"/>
    </row>
    <row r="78" spans="1:13" ht="23.5" x14ac:dyDescent="0.55000000000000004">
      <c r="A78" s="109"/>
      <c r="B78" s="110"/>
      <c r="C78" s="110"/>
      <c r="D78" s="110"/>
      <c r="E78" s="110"/>
      <c r="F78" s="111"/>
      <c r="G78" s="112"/>
      <c r="H78" s="16"/>
      <c r="I78" s="13"/>
      <c r="J78" s="13"/>
      <c r="K78" s="13"/>
      <c r="L78" s="13"/>
      <c r="M78" s="13"/>
    </row>
    <row r="79" spans="1:13" ht="27" thickBot="1" x14ac:dyDescent="0.4">
      <c r="A79" s="164" t="s">
        <v>318</v>
      </c>
      <c r="B79" s="165"/>
      <c r="C79" s="165"/>
      <c r="D79" s="165"/>
      <c r="E79" s="165"/>
      <c r="F79" s="165"/>
      <c r="G79" s="166"/>
      <c r="H79" s="16"/>
      <c r="I79" s="13"/>
      <c r="J79" s="13"/>
      <c r="K79" s="13"/>
      <c r="L79" s="13"/>
      <c r="M79" s="13"/>
    </row>
    <row r="80" spans="1:13" ht="70.5" x14ac:dyDescent="0.55000000000000004">
      <c r="A80" s="84" t="s">
        <v>4</v>
      </c>
      <c r="B80" s="85" t="s">
        <v>5</v>
      </c>
      <c r="C80" s="85" t="s">
        <v>6</v>
      </c>
      <c r="D80" s="85" t="s">
        <v>38</v>
      </c>
      <c r="E80" s="86" t="s">
        <v>8</v>
      </c>
      <c r="F80" s="86" t="s">
        <v>9</v>
      </c>
      <c r="G80" s="87"/>
      <c r="H80" s="16"/>
      <c r="I80" s="13"/>
      <c r="J80" s="13"/>
      <c r="K80" s="13"/>
      <c r="L80" s="13"/>
      <c r="M80" s="13"/>
    </row>
    <row r="81" spans="1:13" ht="23.5" x14ac:dyDescent="0.55000000000000004">
      <c r="A81" s="88" t="s">
        <v>45</v>
      </c>
      <c r="B81" s="104" t="s">
        <v>118</v>
      </c>
      <c r="C81" s="101"/>
      <c r="D81" s="105" t="s">
        <v>108</v>
      </c>
      <c r="E81" s="113">
        <v>50.8</v>
      </c>
      <c r="F81" s="114">
        <f t="shared" ref="F81:F95" si="4">C81*E81</f>
        <v>0</v>
      </c>
      <c r="G81" s="115"/>
      <c r="H81" s="16"/>
      <c r="I81" s="13"/>
      <c r="J81" s="13"/>
      <c r="K81" s="13"/>
      <c r="L81" s="13"/>
      <c r="M81" s="13"/>
    </row>
    <row r="82" spans="1:13" s="24" customFormat="1" ht="23.5" x14ac:dyDescent="0.55000000000000004">
      <c r="A82" s="88" t="s">
        <v>46</v>
      </c>
      <c r="B82" s="104" t="s">
        <v>119</v>
      </c>
      <c r="C82" s="101"/>
      <c r="D82" s="105" t="s">
        <v>108</v>
      </c>
      <c r="E82" s="113">
        <v>52.323999999999998</v>
      </c>
      <c r="F82" s="114">
        <f t="shared" si="4"/>
        <v>0</v>
      </c>
      <c r="G82" s="115"/>
      <c r="H82" s="16"/>
      <c r="I82" s="27"/>
      <c r="J82" s="27"/>
      <c r="K82" s="27"/>
      <c r="L82" s="27"/>
      <c r="M82" s="27"/>
    </row>
    <row r="83" spans="1:13" s="24" customFormat="1" ht="23.5" x14ac:dyDescent="0.55000000000000004">
      <c r="A83" s="88" t="s">
        <v>47</v>
      </c>
      <c r="B83" s="104" t="s">
        <v>120</v>
      </c>
      <c r="C83" s="101"/>
      <c r="D83" s="105" t="s">
        <v>108</v>
      </c>
      <c r="E83" s="113">
        <v>53.893720000000002</v>
      </c>
      <c r="F83" s="114">
        <f t="shared" si="4"/>
        <v>0</v>
      </c>
      <c r="G83" s="115"/>
      <c r="H83" s="16"/>
      <c r="I83" s="27"/>
      <c r="J83" s="27"/>
      <c r="K83" s="27"/>
      <c r="L83" s="27"/>
      <c r="M83" s="27"/>
    </row>
    <row r="84" spans="1:13" s="24" customFormat="1" ht="23.5" x14ac:dyDescent="0.55000000000000004">
      <c r="A84" s="88" t="s">
        <v>48</v>
      </c>
      <c r="B84" s="104" t="s">
        <v>121</v>
      </c>
      <c r="C84" s="101"/>
      <c r="D84" s="105" t="s">
        <v>108</v>
      </c>
      <c r="E84" s="113">
        <v>55.5105316</v>
      </c>
      <c r="F84" s="114">
        <f t="shared" si="4"/>
        <v>0</v>
      </c>
      <c r="G84" s="115"/>
      <c r="H84" s="16"/>
      <c r="I84" s="27"/>
      <c r="J84" s="27"/>
      <c r="K84" s="27"/>
      <c r="L84" s="27"/>
      <c r="M84" s="27"/>
    </row>
    <row r="85" spans="1:13" s="24" customFormat="1" ht="23.5" x14ac:dyDescent="0.55000000000000004">
      <c r="A85" s="88" t="s">
        <v>49</v>
      </c>
      <c r="B85" s="104" t="s">
        <v>122</v>
      </c>
      <c r="C85" s="101"/>
      <c r="D85" s="105" t="s">
        <v>108</v>
      </c>
      <c r="E85" s="113">
        <v>57.175847548</v>
      </c>
      <c r="F85" s="114">
        <f t="shared" si="4"/>
        <v>0</v>
      </c>
      <c r="G85" s="115"/>
      <c r="H85" s="16"/>
      <c r="I85" s="27"/>
      <c r="J85" s="27"/>
      <c r="K85" s="27"/>
      <c r="L85" s="27"/>
      <c r="M85" s="27"/>
    </row>
    <row r="86" spans="1:13" s="24" customFormat="1" ht="23.5" x14ac:dyDescent="0.55000000000000004">
      <c r="A86" s="88" t="s">
        <v>50</v>
      </c>
      <c r="B86" s="104" t="s">
        <v>123</v>
      </c>
      <c r="C86" s="101"/>
      <c r="D86" s="105" t="s">
        <v>108</v>
      </c>
      <c r="E86" s="113">
        <v>58.891122974440002</v>
      </c>
      <c r="F86" s="114">
        <f t="shared" si="4"/>
        <v>0</v>
      </c>
      <c r="G86" s="115"/>
      <c r="H86" s="16"/>
      <c r="I86" s="27"/>
      <c r="J86" s="27"/>
      <c r="K86" s="27"/>
      <c r="L86" s="27"/>
      <c r="M86" s="27"/>
    </row>
    <row r="87" spans="1:13" s="24" customFormat="1" ht="23.5" x14ac:dyDescent="0.55000000000000004">
      <c r="A87" s="88" t="s">
        <v>109</v>
      </c>
      <c r="B87" s="104" t="s">
        <v>124</v>
      </c>
      <c r="C87" s="101"/>
      <c r="D87" s="105" t="s">
        <v>108</v>
      </c>
      <c r="E87" s="113">
        <v>60.657856663673201</v>
      </c>
      <c r="F87" s="114">
        <f t="shared" si="4"/>
        <v>0</v>
      </c>
      <c r="G87" s="115"/>
      <c r="H87" s="16"/>
      <c r="I87" s="27"/>
      <c r="J87" s="27"/>
      <c r="K87" s="27"/>
      <c r="L87" s="27"/>
      <c r="M87" s="27"/>
    </row>
    <row r="88" spans="1:13" s="24" customFormat="1" ht="23.5" x14ac:dyDescent="0.55000000000000004">
      <c r="A88" s="88" t="s">
        <v>110</v>
      </c>
      <c r="B88" s="104" t="s">
        <v>125</v>
      </c>
      <c r="C88" s="101"/>
      <c r="D88" s="105" t="s">
        <v>108</v>
      </c>
      <c r="E88" s="113">
        <v>62.477592363583398</v>
      </c>
      <c r="F88" s="114">
        <f t="shared" si="4"/>
        <v>0</v>
      </c>
      <c r="G88" s="115"/>
      <c r="H88" s="16"/>
      <c r="I88" s="27"/>
      <c r="J88" s="27"/>
      <c r="K88" s="27"/>
      <c r="L88" s="27"/>
      <c r="M88" s="27"/>
    </row>
    <row r="89" spans="1:13" ht="23.5" x14ac:dyDescent="0.55000000000000004">
      <c r="A89" s="88" t="s">
        <v>111</v>
      </c>
      <c r="B89" s="104" t="s">
        <v>126</v>
      </c>
      <c r="C89" s="101"/>
      <c r="D89" s="105" t="s">
        <v>108</v>
      </c>
      <c r="E89" s="113">
        <v>64.351920134490896</v>
      </c>
      <c r="F89" s="114">
        <f t="shared" si="4"/>
        <v>0</v>
      </c>
      <c r="G89" s="115"/>
      <c r="H89" s="16"/>
      <c r="I89" s="13"/>
      <c r="J89" s="13"/>
      <c r="K89" s="13"/>
      <c r="L89" s="13"/>
      <c r="M89" s="13"/>
    </row>
    <row r="90" spans="1:13" s="24" customFormat="1" ht="23.5" x14ac:dyDescent="0.55000000000000004">
      <c r="A90" s="88" t="s">
        <v>112</v>
      </c>
      <c r="B90" s="104" t="s">
        <v>127</v>
      </c>
      <c r="C90" s="101"/>
      <c r="D90" s="105" t="s">
        <v>108</v>
      </c>
      <c r="E90" s="113">
        <v>66.282477738525628</v>
      </c>
      <c r="F90" s="114">
        <f t="shared" si="4"/>
        <v>0</v>
      </c>
      <c r="G90" s="115"/>
      <c r="H90" s="16"/>
      <c r="I90" s="27"/>
      <c r="J90" s="27"/>
      <c r="K90" s="27"/>
      <c r="L90" s="27"/>
      <c r="M90" s="27"/>
    </row>
    <row r="91" spans="1:13" s="24" customFormat="1" ht="23.5" x14ac:dyDescent="0.55000000000000004">
      <c r="A91" s="88" t="s">
        <v>113</v>
      </c>
      <c r="B91" s="104" t="s">
        <v>128</v>
      </c>
      <c r="C91" s="101"/>
      <c r="D91" s="105" t="s">
        <v>108</v>
      </c>
      <c r="E91" s="113">
        <v>68.270952070681403</v>
      </c>
      <c r="F91" s="114">
        <f t="shared" si="4"/>
        <v>0</v>
      </c>
      <c r="G91" s="115"/>
      <c r="H91" s="16"/>
      <c r="I91" s="27"/>
      <c r="J91" s="27"/>
      <c r="K91" s="27"/>
      <c r="L91" s="27"/>
      <c r="M91" s="27"/>
    </row>
    <row r="92" spans="1:13" s="24" customFormat="1" ht="23.5" x14ac:dyDescent="0.55000000000000004">
      <c r="A92" s="88" t="s">
        <v>114</v>
      </c>
      <c r="B92" s="104" t="s">
        <v>129</v>
      </c>
      <c r="C92" s="101"/>
      <c r="D92" s="105" t="s">
        <v>108</v>
      </c>
      <c r="E92" s="113">
        <v>70.319080632801843</v>
      </c>
      <c r="F92" s="114">
        <f t="shared" si="4"/>
        <v>0</v>
      </c>
      <c r="G92" s="115"/>
      <c r="H92" s="16"/>
      <c r="I92" s="27"/>
      <c r="J92" s="27"/>
      <c r="K92" s="27"/>
      <c r="L92" s="27"/>
      <c r="M92" s="27"/>
    </row>
    <row r="93" spans="1:13" ht="23.5" x14ac:dyDescent="0.55000000000000004">
      <c r="A93" s="88" t="s">
        <v>115</v>
      </c>
      <c r="B93" s="104" t="s">
        <v>130</v>
      </c>
      <c r="C93" s="107"/>
      <c r="D93" s="105" t="s">
        <v>108</v>
      </c>
      <c r="E93" s="116">
        <v>72.428653051785901</v>
      </c>
      <c r="F93" s="114">
        <f t="shared" si="4"/>
        <v>0</v>
      </c>
      <c r="G93" s="115"/>
      <c r="H93" s="16"/>
      <c r="I93" s="13"/>
      <c r="J93" s="13"/>
      <c r="K93" s="13"/>
      <c r="L93" s="13"/>
      <c r="M93" s="13"/>
    </row>
    <row r="94" spans="1:13" ht="23.5" x14ac:dyDescent="0.55000000000000004">
      <c r="A94" s="88" t="s">
        <v>116</v>
      </c>
      <c r="B94" s="104" t="s">
        <v>131</v>
      </c>
      <c r="C94" s="101"/>
      <c r="D94" s="105" t="s">
        <v>108</v>
      </c>
      <c r="E94" s="113">
        <v>74.601512643339476</v>
      </c>
      <c r="F94" s="114">
        <f t="shared" si="4"/>
        <v>0</v>
      </c>
      <c r="G94" s="115"/>
      <c r="H94" s="16"/>
      <c r="I94" s="13"/>
      <c r="J94" s="13"/>
      <c r="K94" s="13"/>
      <c r="L94" s="13"/>
      <c r="M94" s="13"/>
    </row>
    <row r="95" spans="1:13" ht="23.5" x14ac:dyDescent="0.55000000000000004">
      <c r="A95" s="88" t="s">
        <v>117</v>
      </c>
      <c r="B95" s="104" t="s">
        <v>132</v>
      </c>
      <c r="C95" s="101"/>
      <c r="D95" s="105" t="s">
        <v>108</v>
      </c>
      <c r="E95" s="113">
        <v>76.839558022639665</v>
      </c>
      <c r="F95" s="114">
        <f t="shared" si="4"/>
        <v>0</v>
      </c>
      <c r="G95" s="115"/>
      <c r="H95" s="16"/>
      <c r="I95" s="13"/>
      <c r="J95" s="13"/>
      <c r="K95" s="13"/>
      <c r="L95" s="13"/>
      <c r="M95" s="13"/>
    </row>
    <row r="96" spans="1:13" ht="26.5" x14ac:dyDescent="0.55000000000000004">
      <c r="A96" s="95"/>
      <c r="B96" s="163" t="s">
        <v>233</v>
      </c>
      <c r="C96" s="163"/>
      <c r="D96" s="163"/>
      <c r="E96" s="163"/>
      <c r="F96" s="96">
        <f>SUM(F81:F95)</f>
        <v>0</v>
      </c>
      <c r="G96" s="117"/>
      <c r="H96" s="16"/>
      <c r="I96" s="13"/>
      <c r="J96" s="13"/>
      <c r="K96" s="13"/>
      <c r="L96" s="13"/>
      <c r="M96" s="13"/>
    </row>
    <row r="97" spans="1:13" s="24" customFormat="1" ht="23.5" x14ac:dyDescent="0.55000000000000004">
      <c r="A97" s="118"/>
      <c r="B97" s="119"/>
      <c r="C97" s="119"/>
      <c r="D97" s="119"/>
      <c r="E97" s="119"/>
      <c r="F97" s="120"/>
      <c r="G97" s="121"/>
      <c r="H97" s="16"/>
      <c r="I97" s="27"/>
      <c r="J97" s="27"/>
      <c r="K97" s="27"/>
      <c r="L97" s="27"/>
      <c r="M97" s="27"/>
    </row>
    <row r="98" spans="1:13" s="24" customFormat="1" ht="23.5" x14ac:dyDescent="0.55000000000000004">
      <c r="A98" s="118"/>
      <c r="B98" s="119"/>
      <c r="C98" s="119"/>
      <c r="D98" s="119"/>
      <c r="E98" s="119"/>
      <c r="F98" s="120"/>
      <c r="G98" s="121"/>
      <c r="H98" s="16"/>
      <c r="I98" s="27"/>
      <c r="J98" s="27"/>
      <c r="K98" s="27"/>
      <c r="L98" s="27"/>
      <c r="M98" s="27"/>
    </row>
    <row r="99" spans="1:13" s="24" customFormat="1" ht="27" thickBot="1" x14ac:dyDescent="0.4">
      <c r="A99" s="164" t="s">
        <v>319</v>
      </c>
      <c r="B99" s="165"/>
      <c r="C99" s="165"/>
      <c r="D99" s="165"/>
      <c r="E99" s="165"/>
      <c r="F99" s="165"/>
      <c r="G99" s="166"/>
      <c r="H99" s="16"/>
      <c r="I99" s="27"/>
      <c r="J99" s="27"/>
      <c r="K99" s="27"/>
      <c r="L99" s="27"/>
      <c r="M99" s="27"/>
    </row>
    <row r="100" spans="1:13" s="24" customFormat="1" ht="70.5" x14ac:dyDescent="0.55000000000000004">
      <c r="A100" s="84" t="s">
        <v>4</v>
      </c>
      <c r="B100" s="85" t="s">
        <v>5</v>
      </c>
      <c r="C100" s="85" t="s">
        <v>6</v>
      </c>
      <c r="D100" s="85" t="s">
        <v>38</v>
      </c>
      <c r="E100" s="86" t="s">
        <v>8</v>
      </c>
      <c r="F100" s="86" t="s">
        <v>9</v>
      </c>
      <c r="G100" s="87"/>
      <c r="H100" s="16"/>
      <c r="I100" s="27"/>
      <c r="J100" s="27"/>
      <c r="K100" s="27"/>
      <c r="L100" s="27"/>
      <c r="M100" s="27"/>
    </row>
    <row r="101" spans="1:13" s="24" customFormat="1" ht="23.5" x14ac:dyDescent="0.55000000000000004">
      <c r="A101" s="88" t="s">
        <v>45</v>
      </c>
      <c r="B101" s="104" t="s">
        <v>133</v>
      </c>
      <c r="C101" s="101"/>
      <c r="D101" s="105" t="s">
        <v>148</v>
      </c>
      <c r="E101" s="113">
        <v>0.82</v>
      </c>
      <c r="F101" s="114">
        <f t="shared" ref="F101:F115" si="5">C101*E101</f>
        <v>0</v>
      </c>
      <c r="G101" s="115"/>
      <c r="H101" s="16"/>
      <c r="I101" s="27"/>
      <c r="J101" s="27"/>
      <c r="K101" s="27"/>
      <c r="L101" s="27"/>
      <c r="M101" s="27"/>
    </row>
    <row r="102" spans="1:13" s="24" customFormat="1" ht="23.5" x14ac:dyDescent="0.55000000000000004">
      <c r="A102" s="88" t="s">
        <v>46</v>
      </c>
      <c r="B102" s="104" t="s">
        <v>134</v>
      </c>
      <c r="C102" s="101"/>
      <c r="D102" s="105" t="s">
        <v>148</v>
      </c>
      <c r="E102" s="113">
        <v>0.86919999999999997</v>
      </c>
      <c r="F102" s="114">
        <f t="shared" si="5"/>
        <v>0</v>
      </c>
      <c r="G102" s="115"/>
      <c r="H102" s="16"/>
      <c r="I102" s="27"/>
      <c r="J102" s="27"/>
      <c r="K102" s="27"/>
      <c r="L102" s="27"/>
      <c r="M102" s="27"/>
    </row>
    <row r="103" spans="1:13" s="24" customFormat="1" ht="23.5" x14ac:dyDescent="0.55000000000000004">
      <c r="A103" s="88" t="s">
        <v>47</v>
      </c>
      <c r="B103" s="104" t="s">
        <v>135</v>
      </c>
      <c r="C103" s="101"/>
      <c r="D103" s="105" t="s">
        <v>148</v>
      </c>
      <c r="E103" s="113">
        <v>0.92135200000000006</v>
      </c>
      <c r="F103" s="114">
        <f t="shared" si="5"/>
        <v>0</v>
      </c>
      <c r="G103" s="115"/>
      <c r="H103" s="16"/>
      <c r="I103" s="27"/>
      <c r="J103" s="27"/>
      <c r="K103" s="27"/>
      <c r="L103" s="27"/>
      <c r="M103" s="27"/>
    </row>
    <row r="104" spans="1:13" s="24" customFormat="1" ht="23.5" x14ac:dyDescent="0.55000000000000004">
      <c r="A104" s="88" t="s">
        <v>48</v>
      </c>
      <c r="B104" s="104" t="s">
        <v>136</v>
      </c>
      <c r="C104" s="101"/>
      <c r="D104" s="105" t="s">
        <v>148</v>
      </c>
      <c r="E104" s="113">
        <v>0.97663312000000013</v>
      </c>
      <c r="F104" s="114">
        <f t="shared" si="5"/>
        <v>0</v>
      </c>
      <c r="G104" s="115"/>
      <c r="H104" s="16"/>
      <c r="I104" s="27"/>
      <c r="J104" s="27"/>
      <c r="K104" s="27"/>
      <c r="L104" s="27"/>
      <c r="M104" s="27"/>
    </row>
    <row r="105" spans="1:13" s="24" customFormat="1" ht="23.5" x14ac:dyDescent="0.55000000000000004">
      <c r="A105" s="88" t="s">
        <v>49</v>
      </c>
      <c r="B105" s="104" t="s">
        <v>137</v>
      </c>
      <c r="C105" s="101"/>
      <c r="D105" s="105" t="s">
        <v>148</v>
      </c>
      <c r="E105" s="113">
        <v>1.0352311072000002</v>
      </c>
      <c r="F105" s="114">
        <f t="shared" si="5"/>
        <v>0</v>
      </c>
      <c r="G105" s="115"/>
      <c r="H105" s="16"/>
      <c r="I105" s="27"/>
      <c r="J105" s="27"/>
      <c r="K105" s="27"/>
      <c r="L105" s="27"/>
      <c r="M105" s="27"/>
    </row>
    <row r="106" spans="1:13" s="24" customFormat="1" ht="23.5" x14ac:dyDescent="0.55000000000000004">
      <c r="A106" s="88" t="s">
        <v>50</v>
      </c>
      <c r="B106" s="104" t="s">
        <v>138</v>
      </c>
      <c r="C106" s="101"/>
      <c r="D106" s="105" t="s">
        <v>148</v>
      </c>
      <c r="E106" s="113">
        <v>1.0973449736320002</v>
      </c>
      <c r="F106" s="114">
        <f t="shared" si="5"/>
        <v>0</v>
      </c>
      <c r="G106" s="115"/>
      <c r="H106" s="16"/>
      <c r="I106" s="27"/>
      <c r="J106" s="27"/>
      <c r="K106" s="27"/>
      <c r="L106" s="27"/>
      <c r="M106" s="27"/>
    </row>
    <row r="107" spans="1:13" s="24" customFormat="1" ht="23.5" x14ac:dyDescent="0.55000000000000004">
      <c r="A107" s="88" t="s">
        <v>109</v>
      </c>
      <c r="B107" s="104" t="s">
        <v>139</v>
      </c>
      <c r="C107" s="101"/>
      <c r="D107" s="105" t="s">
        <v>148</v>
      </c>
      <c r="E107" s="113">
        <v>1.1631856720499203</v>
      </c>
      <c r="F107" s="114">
        <f t="shared" si="5"/>
        <v>0</v>
      </c>
      <c r="G107" s="115"/>
      <c r="H107" s="16"/>
      <c r="I107" s="27"/>
      <c r="J107" s="27"/>
      <c r="K107" s="27"/>
      <c r="L107" s="27"/>
      <c r="M107" s="27"/>
    </row>
    <row r="108" spans="1:13" s="24" customFormat="1" ht="23.5" x14ac:dyDescent="0.55000000000000004">
      <c r="A108" s="88" t="s">
        <v>110</v>
      </c>
      <c r="B108" s="104" t="s">
        <v>140</v>
      </c>
      <c r="C108" s="101"/>
      <c r="D108" s="105" t="s">
        <v>148</v>
      </c>
      <c r="E108" s="113">
        <v>1.2329768123729157</v>
      </c>
      <c r="F108" s="114">
        <f t="shared" si="5"/>
        <v>0</v>
      </c>
      <c r="G108" s="115"/>
      <c r="H108" s="16"/>
      <c r="I108" s="27"/>
      <c r="J108" s="27"/>
      <c r="K108" s="27"/>
      <c r="L108" s="27"/>
      <c r="M108" s="27"/>
    </row>
    <row r="109" spans="1:13" s="24" customFormat="1" ht="23.5" x14ac:dyDescent="0.55000000000000004">
      <c r="A109" s="88" t="s">
        <v>111</v>
      </c>
      <c r="B109" s="104" t="s">
        <v>141</v>
      </c>
      <c r="C109" s="101"/>
      <c r="D109" s="105" t="s">
        <v>148</v>
      </c>
      <c r="E109" s="113">
        <v>1.3069554211152907</v>
      </c>
      <c r="F109" s="114">
        <f t="shared" si="5"/>
        <v>0</v>
      </c>
      <c r="G109" s="115"/>
      <c r="H109" s="16"/>
      <c r="I109" s="27"/>
      <c r="J109" s="27"/>
      <c r="K109" s="27"/>
      <c r="L109" s="27"/>
      <c r="M109" s="27"/>
    </row>
    <row r="110" spans="1:13" s="24" customFormat="1" ht="23.5" x14ac:dyDescent="0.55000000000000004">
      <c r="A110" s="88" t="s">
        <v>112</v>
      </c>
      <c r="B110" s="104" t="s">
        <v>142</v>
      </c>
      <c r="C110" s="101"/>
      <c r="D110" s="105" t="s">
        <v>148</v>
      </c>
      <c r="E110" s="113">
        <v>1.3853727463822083</v>
      </c>
      <c r="F110" s="114">
        <f t="shared" si="5"/>
        <v>0</v>
      </c>
      <c r="G110" s="115"/>
      <c r="H110" s="16"/>
      <c r="I110" s="27"/>
      <c r="J110" s="27"/>
      <c r="K110" s="27"/>
      <c r="L110" s="27"/>
      <c r="M110" s="27"/>
    </row>
    <row r="111" spans="1:13" s="24" customFormat="1" ht="23.5" x14ac:dyDescent="0.55000000000000004">
      <c r="A111" s="88" t="s">
        <v>113</v>
      </c>
      <c r="B111" s="104" t="s">
        <v>143</v>
      </c>
      <c r="C111" s="101"/>
      <c r="D111" s="105" t="s">
        <v>148</v>
      </c>
      <c r="E111" s="113">
        <v>1.468495111165141</v>
      </c>
      <c r="F111" s="114">
        <f t="shared" si="5"/>
        <v>0</v>
      </c>
      <c r="G111" s="115"/>
      <c r="H111" s="16"/>
      <c r="I111" s="27"/>
      <c r="J111" s="27"/>
      <c r="K111" s="27"/>
      <c r="L111" s="27"/>
      <c r="M111" s="27"/>
    </row>
    <row r="112" spans="1:13" s="24" customFormat="1" ht="23.5" x14ac:dyDescent="0.55000000000000004">
      <c r="A112" s="88" t="s">
        <v>114</v>
      </c>
      <c r="B112" s="104" t="s">
        <v>144</v>
      </c>
      <c r="C112" s="101"/>
      <c r="D112" s="105" t="s">
        <v>148</v>
      </c>
      <c r="E112" s="113">
        <v>1.5566048178350496</v>
      </c>
      <c r="F112" s="114">
        <f t="shared" si="5"/>
        <v>0</v>
      </c>
      <c r="G112" s="115"/>
      <c r="H112" s="16"/>
      <c r="I112" s="27"/>
      <c r="J112" s="27"/>
      <c r="K112" s="27"/>
      <c r="L112" s="27"/>
      <c r="M112" s="27"/>
    </row>
    <row r="113" spans="1:13" s="24" customFormat="1" ht="23.5" x14ac:dyDescent="0.55000000000000004">
      <c r="A113" s="88" t="s">
        <v>115</v>
      </c>
      <c r="B113" s="104" t="s">
        <v>145</v>
      </c>
      <c r="C113" s="107"/>
      <c r="D113" s="105" t="s">
        <v>148</v>
      </c>
      <c r="E113" s="116">
        <v>1.6500011069051526</v>
      </c>
      <c r="F113" s="114">
        <f t="shared" si="5"/>
        <v>0</v>
      </c>
      <c r="G113" s="115"/>
      <c r="H113" s="16"/>
      <c r="I113" s="27"/>
      <c r="J113" s="27"/>
      <c r="K113" s="27"/>
      <c r="L113" s="27"/>
      <c r="M113" s="27"/>
    </row>
    <row r="114" spans="1:13" s="24" customFormat="1" ht="23.5" x14ac:dyDescent="0.55000000000000004">
      <c r="A114" s="88" t="s">
        <v>116</v>
      </c>
      <c r="B114" s="104" t="s">
        <v>146</v>
      </c>
      <c r="C114" s="101"/>
      <c r="D114" s="105" t="s">
        <v>148</v>
      </c>
      <c r="E114" s="113">
        <v>1.7490011733194617</v>
      </c>
      <c r="F114" s="114">
        <f t="shared" si="5"/>
        <v>0</v>
      </c>
      <c r="G114" s="115"/>
      <c r="H114" s="16"/>
      <c r="I114" s="27"/>
      <c r="J114" s="27"/>
      <c r="K114" s="27"/>
      <c r="L114" s="27"/>
      <c r="M114" s="27"/>
    </row>
    <row r="115" spans="1:13" s="24" customFormat="1" ht="23.5" x14ac:dyDescent="0.55000000000000004">
      <c r="A115" s="88" t="s">
        <v>117</v>
      </c>
      <c r="B115" s="104" t="s">
        <v>147</v>
      </c>
      <c r="C115" s="101"/>
      <c r="D115" s="105" t="s">
        <v>148</v>
      </c>
      <c r="E115" s="113">
        <v>1.8539412437186296</v>
      </c>
      <c r="F115" s="114">
        <f t="shared" si="5"/>
        <v>0</v>
      </c>
      <c r="G115" s="115"/>
      <c r="H115" s="16"/>
      <c r="I115" s="27"/>
      <c r="J115" s="27"/>
      <c r="K115" s="27"/>
      <c r="L115" s="27"/>
      <c r="M115" s="27"/>
    </row>
    <row r="116" spans="1:13" s="24" customFormat="1" ht="27" thickBot="1" x14ac:dyDescent="0.6">
      <c r="A116" s="122"/>
      <c r="B116" s="167" t="s">
        <v>234</v>
      </c>
      <c r="C116" s="167"/>
      <c r="D116" s="167"/>
      <c r="E116" s="167"/>
      <c r="F116" s="123">
        <f>SUM(F101:F115)</f>
        <v>0</v>
      </c>
      <c r="G116" s="124"/>
      <c r="H116" s="16"/>
      <c r="I116" s="27"/>
      <c r="J116" s="27"/>
      <c r="K116" s="27"/>
      <c r="L116" s="27"/>
      <c r="M116" s="27"/>
    </row>
    <row r="117" spans="1:13" s="24" customFormat="1" ht="23.5" x14ac:dyDescent="0.55000000000000004">
      <c r="A117" s="125"/>
      <c r="B117" s="119"/>
      <c r="C117" s="119"/>
      <c r="D117" s="119"/>
      <c r="E117" s="119"/>
      <c r="F117" s="120"/>
      <c r="G117" s="66"/>
      <c r="H117" s="16"/>
      <c r="I117" s="27"/>
      <c r="J117" s="27"/>
      <c r="K117" s="27"/>
      <c r="L117" s="27"/>
      <c r="M117" s="27"/>
    </row>
    <row r="118" spans="1:13" ht="15" customHeight="1" x14ac:dyDescent="0.55000000000000004">
      <c r="A118" s="125"/>
      <c r="B118" s="125"/>
      <c r="C118" s="125"/>
      <c r="D118" s="125"/>
      <c r="E118" s="125"/>
      <c r="F118" s="82"/>
      <c r="G118" s="82"/>
      <c r="H118" s="13"/>
      <c r="I118" s="13"/>
      <c r="J118" s="13"/>
      <c r="K118" s="13"/>
      <c r="L118" s="13"/>
      <c r="M118" s="13"/>
    </row>
    <row r="119" spans="1:13" ht="24" thickBot="1" x14ac:dyDescent="0.6">
      <c r="A119" s="81"/>
      <c r="B119" s="81"/>
      <c r="C119" s="81"/>
      <c r="D119" s="81"/>
      <c r="E119" s="81"/>
      <c r="F119" s="82"/>
      <c r="G119" s="82"/>
      <c r="H119" s="14"/>
      <c r="I119" s="13"/>
      <c r="J119" s="13"/>
      <c r="K119" s="13"/>
      <c r="L119" s="13"/>
      <c r="M119" s="13"/>
    </row>
    <row r="120" spans="1:13" ht="24" thickBot="1" x14ac:dyDescent="0.6">
      <c r="A120" s="153" t="s">
        <v>310</v>
      </c>
      <c r="B120" s="154"/>
      <c r="C120" s="154"/>
      <c r="D120" s="154"/>
      <c r="E120" s="154"/>
      <c r="F120" s="154"/>
      <c r="G120" s="155"/>
      <c r="H120" s="14"/>
      <c r="I120" s="13"/>
      <c r="J120" s="13"/>
      <c r="K120" s="13"/>
      <c r="L120" s="13"/>
      <c r="M120" s="13"/>
    </row>
    <row r="121" spans="1:13" ht="23.5" x14ac:dyDescent="0.55000000000000004">
      <c r="A121" s="81"/>
      <c r="B121" s="81"/>
      <c r="C121" s="81"/>
      <c r="D121" s="81"/>
      <c r="E121" s="81"/>
      <c r="F121" s="82"/>
      <c r="G121" s="82"/>
      <c r="H121" s="14"/>
      <c r="I121" s="13"/>
      <c r="J121" s="13"/>
      <c r="K121" s="13"/>
      <c r="L121" s="13"/>
      <c r="M121" s="13"/>
    </row>
    <row r="122" spans="1:13" ht="61.5" customHeight="1" thickBot="1" x14ac:dyDescent="0.4">
      <c r="A122" s="156" t="s">
        <v>149</v>
      </c>
      <c r="B122" s="156"/>
      <c r="C122" s="156"/>
      <c r="D122" s="157"/>
      <c r="E122" s="158"/>
      <c r="F122" s="158"/>
      <c r="G122" s="125"/>
      <c r="H122" s="14"/>
      <c r="I122" s="13"/>
      <c r="J122" s="13"/>
      <c r="K122" s="13"/>
      <c r="L122" s="13"/>
      <c r="M122" s="13"/>
    </row>
    <row r="123" spans="1:13" ht="38.5" customHeight="1" x14ac:dyDescent="0.35">
      <c r="A123" s="159"/>
      <c r="B123" s="160"/>
      <c r="C123" s="161" t="s">
        <v>309</v>
      </c>
      <c r="D123" s="162"/>
      <c r="E123" s="126"/>
      <c r="F123" s="126"/>
      <c r="G123" s="126"/>
      <c r="H123" s="14"/>
      <c r="I123" s="13"/>
      <c r="J123" s="13"/>
      <c r="K123" s="13"/>
      <c r="L123" s="13"/>
      <c r="M123" s="13"/>
    </row>
    <row r="124" spans="1:13" ht="52.5" customHeight="1" x14ac:dyDescent="0.7">
      <c r="A124" s="147" t="s">
        <v>156</v>
      </c>
      <c r="B124" s="148"/>
      <c r="C124" s="149" t="s">
        <v>235</v>
      </c>
      <c r="D124" s="150"/>
      <c r="E124" s="127"/>
      <c r="F124" s="127"/>
      <c r="G124" s="127"/>
      <c r="H124" s="14"/>
      <c r="I124" s="13"/>
      <c r="J124" s="13"/>
      <c r="K124" s="13"/>
      <c r="L124" s="13"/>
      <c r="M124" s="13"/>
    </row>
    <row r="125" spans="1:13" ht="23.5" x14ac:dyDescent="0.55000000000000004">
      <c r="A125" s="128" t="s">
        <v>51</v>
      </c>
      <c r="B125" s="128"/>
      <c r="C125" s="128"/>
      <c r="D125" s="128"/>
      <c r="E125" s="129"/>
      <c r="F125" s="129"/>
      <c r="G125" s="129"/>
      <c r="H125" s="14"/>
      <c r="I125" s="13"/>
      <c r="J125" s="13"/>
      <c r="K125" s="13"/>
      <c r="L125" s="13"/>
      <c r="M125" s="13"/>
    </row>
    <row r="126" spans="1:13" ht="23.5" x14ac:dyDescent="0.55000000000000004">
      <c r="A126" s="70"/>
      <c r="B126" s="130"/>
      <c r="C126" s="131" t="s">
        <v>53</v>
      </c>
      <c r="D126" s="131" t="s">
        <v>7</v>
      </c>
      <c r="E126" s="132"/>
      <c r="F126" s="132"/>
      <c r="G126" s="133"/>
      <c r="H126" s="14"/>
      <c r="I126" s="13"/>
      <c r="J126" s="13"/>
      <c r="K126" s="13"/>
      <c r="L126" s="13"/>
      <c r="M126" s="13"/>
    </row>
    <row r="127" spans="1:13" ht="47" x14ac:dyDescent="0.55000000000000004">
      <c r="A127" s="134" t="s">
        <v>236</v>
      </c>
      <c r="B127" s="146" t="s">
        <v>153</v>
      </c>
      <c r="C127" s="135">
        <f>SUM(C128:C133)</f>
        <v>0</v>
      </c>
      <c r="D127" s="131" t="s">
        <v>54</v>
      </c>
      <c r="E127" s="132"/>
      <c r="F127" s="132"/>
      <c r="G127" s="133"/>
      <c r="H127" s="14"/>
      <c r="I127" s="13"/>
      <c r="J127" s="13"/>
      <c r="K127" s="13"/>
      <c r="L127" s="13"/>
      <c r="M127" s="13"/>
    </row>
    <row r="128" spans="1:13" ht="26.5" x14ac:dyDescent="0.55000000000000004">
      <c r="A128" s="134" t="s">
        <v>237</v>
      </c>
      <c r="B128" s="136" t="s">
        <v>311</v>
      </c>
      <c r="C128" s="135">
        <f>F27</f>
        <v>0</v>
      </c>
      <c r="D128" s="131" t="s">
        <v>54</v>
      </c>
      <c r="E128" s="132"/>
      <c r="F128" s="132"/>
      <c r="G128" s="137"/>
      <c r="H128" s="14"/>
      <c r="I128" s="13"/>
      <c r="J128" s="13"/>
      <c r="K128" s="13"/>
      <c r="L128" s="13"/>
      <c r="M128" s="13"/>
    </row>
    <row r="129" spans="1:14" ht="26.5" x14ac:dyDescent="0.55000000000000004">
      <c r="A129" s="134" t="s">
        <v>238</v>
      </c>
      <c r="B129" s="136" t="s">
        <v>152</v>
      </c>
      <c r="C129" s="135">
        <f>F39</f>
        <v>0</v>
      </c>
      <c r="D129" s="131" t="s">
        <v>54</v>
      </c>
      <c r="E129" s="132"/>
      <c r="F129" s="132"/>
      <c r="G129" s="137"/>
      <c r="H129" s="14"/>
      <c r="I129" s="13"/>
      <c r="J129" s="13"/>
      <c r="K129" s="13"/>
      <c r="L129" s="13"/>
      <c r="M129" s="13"/>
    </row>
    <row r="130" spans="1:14" ht="47" x14ac:dyDescent="0.55000000000000004">
      <c r="A130" s="134" t="s">
        <v>239</v>
      </c>
      <c r="B130" s="136" t="s">
        <v>151</v>
      </c>
      <c r="C130" s="135">
        <f>F57</f>
        <v>0</v>
      </c>
      <c r="D130" s="131" t="s">
        <v>54</v>
      </c>
      <c r="E130" s="132"/>
      <c r="F130" s="132"/>
      <c r="G130" s="137"/>
      <c r="H130" s="14"/>
      <c r="I130" s="13"/>
      <c r="J130" s="13"/>
      <c r="K130" s="13"/>
      <c r="L130" s="13"/>
      <c r="M130" s="13"/>
    </row>
    <row r="131" spans="1:14" ht="47" x14ac:dyDescent="0.55000000000000004">
      <c r="A131" s="134" t="s">
        <v>240</v>
      </c>
      <c r="B131" s="136" t="s">
        <v>158</v>
      </c>
      <c r="C131" s="135">
        <f>F76</f>
        <v>0</v>
      </c>
      <c r="D131" s="131" t="s">
        <v>54</v>
      </c>
      <c r="E131" s="132"/>
      <c r="F131" s="132"/>
      <c r="G131" s="137"/>
      <c r="H131" s="14"/>
      <c r="I131" s="13"/>
      <c r="J131" s="13"/>
      <c r="K131" s="13"/>
      <c r="L131" s="13"/>
      <c r="M131" s="13"/>
    </row>
    <row r="132" spans="1:14" ht="70.5" x14ac:dyDescent="0.55000000000000004">
      <c r="A132" s="134" t="s">
        <v>241</v>
      </c>
      <c r="B132" s="136" t="s">
        <v>159</v>
      </c>
      <c r="C132" s="135">
        <f>F96</f>
        <v>0</v>
      </c>
      <c r="D132" s="131" t="s">
        <v>54</v>
      </c>
      <c r="E132" s="132"/>
      <c r="F132" s="132"/>
      <c r="G132" s="137"/>
      <c r="H132" s="14"/>
      <c r="I132" s="13"/>
      <c r="J132" s="13"/>
      <c r="K132" s="13"/>
      <c r="L132" s="13"/>
      <c r="M132" s="13"/>
    </row>
    <row r="133" spans="1:14" ht="49.5" customHeight="1" x14ac:dyDescent="0.55000000000000004">
      <c r="A133" s="134" t="s">
        <v>242</v>
      </c>
      <c r="B133" s="136" t="s">
        <v>160</v>
      </c>
      <c r="C133" s="135">
        <f>F116</f>
        <v>0</v>
      </c>
      <c r="D133" s="131" t="s">
        <v>54</v>
      </c>
      <c r="E133" s="132"/>
      <c r="F133" s="132"/>
      <c r="G133" s="137"/>
      <c r="H133" s="14"/>
      <c r="I133" s="13"/>
      <c r="J133" s="13"/>
      <c r="K133" s="13"/>
      <c r="L133" s="13"/>
      <c r="M133" s="13"/>
    </row>
    <row r="134" spans="1:14" ht="23.5" x14ac:dyDescent="0.35">
      <c r="A134" s="138" t="s">
        <v>55</v>
      </c>
      <c r="B134" s="139" t="s">
        <v>56</v>
      </c>
      <c r="C134" s="135">
        <f>C128+C129</f>
        <v>0</v>
      </c>
      <c r="D134" s="131" t="s">
        <v>54</v>
      </c>
      <c r="E134" s="11"/>
      <c r="F134" s="11"/>
      <c r="G134" s="11"/>
      <c r="H134" s="14"/>
      <c r="I134" s="13"/>
      <c r="J134" s="13"/>
      <c r="K134" s="13"/>
      <c r="L134" s="13"/>
      <c r="M134" s="13"/>
    </row>
    <row r="135" spans="1:14" ht="23.5" x14ac:dyDescent="0.35">
      <c r="A135" s="138" t="s">
        <v>57</v>
      </c>
      <c r="B135" s="140" t="s">
        <v>150</v>
      </c>
      <c r="C135" s="135">
        <f>C131+C132+C133+C130</f>
        <v>0</v>
      </c>
      <c r="D135" s="131" t="s">
        <v>54</v>
      </c>
      <c r="E135" s="11"/>
      <c r="F135" s="11"/>
      <c r="G135" s="11"/>
      <c r="H135" s="14"/>
      <c r="I135" s="13"/>
      <c r="J135" s="13"/>
      <c r="K135" s="13"/>
      <c r="L135" s="13"/>
      <c r="M135" s="13"/>
    </row>
    <row r="136" spans="1:14" ht="24" thickBot="1" x14ac:dyDescent="0.6">
      <c r="A136" s="81"/>
      <c r="B136" s="82"/>
      <c r="C136" s="82"/>
      <c r="D136" s="82"/>
      <c r="E136" s="82"/>
      <c r="F136" s="82"/>
      <c r="G136" s="82"/>
      <c r="H136" s="14"/>
      <c r="I136" s="13"/>
      <c r="J136" s="13"/>
      <c r="K136" s="13"/>
      <c r="L136" s="13"/>
      <c r="M136" s="13"/>
    </row>
    <row r="137" spans="1:14" s="7" customFormat="1" ht="24" customHeight="1" thickBot="1" x14ac:dyDescent="0.6">
      <c r="A137" s="151" t="s">
        <v>157</v>
      </c>
      <c r="B137" s="152"/>
      <c r="C137" s="141">
        <f>C127</f>
        <v>0</v>
      </c>
      <c r="D137" s="142" t="s">
        <v>54</v>
      </c>
      <c r="E137" s="11"/>
      <c r="F137" s="11"/>
      <c r="G137" s="143"/>
      <c r="H137" s="11"/>
      <c r="I137" s="11"/>
      <c r="J137" s="11"/>
      <c r="K137" s="11"/>
      <c r="L137" s="11"/>
      <c r="M137" s="20"/>
      <c r="N137" s="12"/>
    </row>
    <row r="138" spans="1:14" ht="23.5" x14ac:dyDescent="0.35">
      <c r="A138" s="144"/>
      <c r="B138" s="144"/>
      <c r="C138" s="144"/>
      <c r="D138" s="144"/>
      <c r="E138" s="144"/>
      <c r="F138" s="144"/>
      <c r="G138" s="144"/>
      <c r="H138" s="18"/>
      <c r="I138" s="13"/>
      <c r="J138" s="13"/>
      <c r="K138" s="13"/>
      <c r="L138" s="13"/>
      <c r="M138" s="13"/>
    </row>
    <row r="139" spans="1:14" ht="23.5" x14ac:dyDescent="0.35">
      <c r="A139" s="65"/>
      <c r="B139" s="65"/>
      <c r="C139" s="65"/>
      <c r="D139" s="65"/>
      <c r="E139" s="65"/>
      <c r="F139" s="65"/>
      <c r="G139" s="65"/>
      <c r="H139" s="18"/>
      <c r="I139" s="13"/>
      <c r="J139" s="13"/>
      <c r="K139" s="13"/>
      <c r="L139" s="13"/>
      <c r="M139" s="13"/>
    </row>
    <row r="140" spans="1:14" ht="23.5" x14ac:dyDescent="0.35">
      <c r="A140" s="144"/>
      <c r="B140" s="144"/>
      <c r="C140" s="144"/>
      <c r="D140" s="144"/>
      <c r="E140" s="144"/>
      <c r="F140" s="144"/>
      <c r="G140" s="144"/>
      <c r="H140" s="13"/>
      <c r="I140" s="13"/>
      <c r="J140" s="13"/>
      <c r="K140" s="13"/>
      <c r="L140" s="13"/>
      <c r="M140" s="13"/>
    </row>
    <row r="141" spans="1:14" ht="24" thickBot="1" x14ac:dyDescent="0.4">
      <c r="A141" s="65"/>
      <c r="B141" s="65"/>
      <c r="C141" s="65"/>
      <c r="D141" s="65"/>
      <c r="E141" s="65"/>
      <c r="F141" s="65"/>
      <c r="G141" s="144"/>
      <c r="H141" s="13"/>
      <c r="I141" s="13"/>
      <c r="J141" s="13"/>
      <c r="K141" s="13"/>
      <c r="L141" s="13"/>
      <c r="M141" s="13"/>
    </row>
    <row r="142" spans="1:14" ht="15" customHeight="1" x14ac:dyDescent="0.35">
      <c r="A142" s="168" t="s">
        <v>226</v>
      </c>
      <c r="B142" s="169"/>
      <c r="C142" s="169"/>
      <c r="D142" s="169"/>
      <c r="E142" s="169"/>
      <c r="F142" s="169"/>
      <c r="G142" s="170"/>
      <c r="H142" s="16"/>
      <c r="I142" s="13"/>
      <c r="J142" s="13"/>
      <c r="K142" s="13"/>
      <c r="L142" s="13"/>
      <c r="M142" s="13"/>
    </row>
    <row r="143" spans="1:14" x14ac:dyDescent="0.35">
      <c r="A143" s="171"/>
      <c r="B143" s="172"/>
      <c r="C143" s="172"/>
      <c r="D143" s="172"/>
      <c r="E143" s="172"/>
      <c r="F143" s="172"/>
      <c r="G143" s="173"/>
      <c r="H143" s="19"/>
      <c r="I143" s="19"/>
      <c r="J143" s="13"/>
      <c r="K143" s="13"/>
      <c r="L143" s="13"/>
      <c r="M143" s="13"/>
    </row>
    <row r="144" spans="1:14" ht="15" thickBot="1" x14ac:dyDescent="0.4">
      <c r="A144" s="174"/>
      <c r="B144" s="175"/>
      <c r="C144" s="175"/>
      <c r="D144" s="175"/>
      <c r="E144" s="175"/>
      <c r="F144" s="175"/>
      <c r="G144" s="176"/>
      <c r="H144" s="10"/>
      <c r="I144" s="9"/>
      <c r="J144" s="5"/>
      <c r="K144" s="13"/>
      <c r="L144" s="13"/>
      <c r="M144" s="13"/>
    </row>
    <row r="145" spans="1:13" ht="23.5" x14ac:dyDescent="0.55000000000000004">
      <c r="A145" s="60" t="s">
        <v>0</v>
      </c>
      <c r="B145" s="61"/>
      <c r="C145" s="62"/>
      <c r="D145" s="62"/>
      <c r="E145" s="62"/>
      <c r="F145" s="62"/>
      <c r="G145" s="62"/>
      <c r="H145" s="15"/>
      <c r="I145" s="19"/>
      <c r="J145" s="13"/>
      <c r="K145" s="13"/>
      <c r="L145" s="13"/>
      <c r="M145" s="13"/>
    </row>
    <row r="146" spans="1:13" s="3" customFormat="1" ht="23.5" x14ac:dyDescent="0.55000000000000004">
      <c r="A146" s="63"/>
      <c r="B146" s="64" t="s">
        <v>1</v>
      </c>
      <c r="C146" s="65"/>
      <c r="D146" s="65"/>
      <c r="E146" s="66"/>
      <c r="F146" s="66"/>
      <c r="G146" s="66"/>
      <c r="H146" s="4"/>
    </row>
    <row r="147" spans="1:13" s="3" customFormat="1" ht="47" x14ac:dyDescent="0.55000000000000004">
      <c r="A147" s="67"/>
      <c r="B147" s="68" t="s">
        <v>2</v>
      </c>
      <c r="C147" s="65"/>
      <c r="D147" s="65"/>
      <c r="E147" s="69"/>
      <c r="F147" s="66"/>
      <c r="G147" s="66"/>
      <c r="H147" s="4"/>
    </row>
    <row r="148" spans="1:13" ht="23.5" x14ac:dyDescent="0.55000000000000004">
      <c r="A148" s="70"/>
      <c r="B148" s="71"/>
      <c r="C148" s="65"/>
      <c r="D148" s="65"/>
      <c r="E148" s="72"/>
      <c r="F148" s="66"/>
      <c r="G148" s="66"/>
    </row>
    <row r="149" spans="1:13" ht="23.5" x14ac:dyDescent="0.35">
      <c r="A149" s="73"/>
      <c r="B149" s="74" t="s">
        <v>3</v>
      </c>
      <c r="C149" s="74" t="s">
        <v>59</v>
      </c>
      <c r="D149" s="73"/>
      <c r="E149" s="73"/>
      <c r="F149" s="73"/>
      <c r="G149" s="73"/>
    </row>
    <row r="150" spans="1:13" ht="23.5" x14ac:dyDescent="0.55000000000000004">
      <c r="A150" s="75"/>
      <c r="B150" s="74" t="s">
        <v>162</v>
      </c>
      <c r="C150" s="74">
        <v>250</v>
      </c>
      <c r="D150" s="70"/>
      <c r="E150" s="70"/>
      <c r="F150" s="76"/>
      <c r="G150" s="76"/>
    </row>
    <row r="151" spans="1:13" ht="23.5" x14ac:dyDescent="0.55000000000000004">
      <c r="A151" s="75"/>
      <c r="B151" s="74" t="s">
        <v>60</v>
      </c>
      <c r="C151" s="74">
        <v>1200</v>
      </c>
      <c r="D151" s="77"/>
      <c r="E151" s="77"/>
      <c r="F151" s="76"/>
      <c r="G151" s="76"/>
    </row>
    <row r="152" spans="1:13" ht="24" thickBot="1" x14ac:dyDescent="0.6">
      <c r="A152" s="78"/>
      <c r="B152" s="79"/>
      <c r="C152" s="80"/>
      <c r="D152" s="80"/>
      <c r="E152" s="75"/>
      <c r="F152" s="62"/>
      <c r="G152" s="62"/>
    </row>
    <row r="153" spans="1:13" ht="24" thickBot="1" x14ac:dyDescent="0.4">
      <c r="A153" s="177" t="s">
        <v>58</v>
      </c>
      <c r="B153" s="178"/>
      <c r="C153" s="178"/>
      <c r="D153" s="178"/>
      <c r="E153" s="178"/>
      <c r="F153" s="178"/>
      <c r="G153" s="179"/>
    </row>
    <row r="154" spans="1:13" ht="24" thickBot="1" x14ac:dyDescent="0.6">
      <c r="A154" s="81"/>
      <c r="B154" s="82"/>
      <c r="C154" s="82"/>
      <c r="D154" s="82"/>
      <c r="E154" s="82"/>
      <c r="F154" s="82"/>
      <c r="G154" s="82"/>
    </row>
    <row r="155" spans="1:13" ht="26.5" x14ac:dyDescent="0.55000000000000004">
      <c r="A155" s="180" t="s">
        <v>312</v>
      </c>
      <c r="B155" s="181"/>
      <c r="C155" s="181"/>
      <c r="D155" s="181"/>
      <c r="E155" s="181"/>
      <c r="F155" s="181"/>
      <c r="G155" s="83"/>
    </row>
    <row r="156" spans="1:13" ht="27" thickBot="1" x14ac:dyDescent="0.4">
      <c r="A156" s="182" t="s">
        <v>313</v>
      </c>
      <c r="B156" s="183"/>
      <c r="C156" s="183"/>
      <c r="D156" s="183"/>
      <c r="E156" s="183"/>
      <c r="F156" s="183"/>
      <c r="G156" s="184"/>
    </row>
    <row r="157" spans="1:13" ht="70.5" x14ac:dyDescent="0.55000000000000004">
      <c r="A157" s="84" t="s">
        <v>4</v>
      </c>
      <c r="B157" s="85" t="s">
        <v>5</v>
      </c>
      <c r="C157" s="85" t="s">
        <v>6</v>
      </c>
      <c r="D157" s="85" t="s">
        <v>7</v>
      </c>
      <c r="E157" s="86" t="s">
        <v>8</v>
      </c>
      <c r="F157" s="86" t="s">
        <v>9</v>
      </c>
      <c r="G157" s="87" t="s">
        <v>155</v>
      </c>
    </row>
    <row r="158" spans="1:13" ht="23.5" x14ac:dyDescent="0.55000000000000004">
      <c r="A158" s="88" t="s">
        <v>11</v>
      </c>
      <c r="B158" s="89"/>
      <c r="C158" s="90"/>
      <c r="D158" s="90"/>
      <c r="E158" s="91"/>
      <c r="F158" s="145">
        <f t="shared" ref="F158" si="6">C158*E158</f>
        <v>0</v>
      </c>
      <c r="G158" s="93" t="s">
        <v>10</v>
      </c>
    </row>
    <row r="159" spans="1:13" ht="23.5" x14ac:dyDescent="0.55000000000000004">
      <c r="A159" s="88" t="s">
        <v>12</v>
      </c>
      <c r="B159" s="89"/>
      <c r="C159" s="90"/>
      <c r="D159" s="90"/>
      <c r="E159" s="91"/>
      <c r="F159" s="145">
        <f>C159*E159</f>
        <v>0</v>
      </c>
      <c r="G159" s="93" t="s">
        <v>10</v>
      </c>
    </row>
    <row r="160" spans="1:13" ht="23.5" x14ac:dyDescent="0.55000000000000004">
      <c r="A160" s="88" t="s">
        <v>13</v>
      </c>
      <c r="B160" s="89"/>
      <c r="C160" s="90"/>
      <c r="D160" s="90"/>
      <c r="E160" s="91"/>
      <c r="F160" s="145">
        <f t="shared" ref="F160:F167" si="7">C160*E160</f>
        <v>0</v>
      </c>
      <c r="G160" s="93" t="s">
        <v>10</v>
      </c>
    </row>
    <row r="161" spans="1:7" ht="23.5" x14ac:dyDescent="0.55000000000000004">
      <c r="A161" s="88" t="s">
        <v>14</v>
      </c>
      <c r="B161" s="89"/>
      <c r="C161" s="90"/>
      <c r="D161" s="90"/>
      <c r="E161" s="91"/>
      <c r="F161" s="145">
        <f t="shared" si="7"/>
        <v>0</v>
      </c>
      <c r="G161" s="93" t="s">
        <v>10</v>
      </c>
    </row>
    <row r="162" spans="1:7" ht="23.5" x14ac:dyDescent="0.55000000000000004">
      <c r="A162" s="88" t="s">
        <v>15</v>
      </c>
      <c r="B162" s="94"/>
      <c r="C162" s="90"/>
      <c r="D162" s="90"/>
      <c r="E162" s="91"/>
      <c r="F162" s="145">
        <f t="shared" si="7"/>
        <v>0</v>
      </c>
      <c r="G162" s="93" t="s">
        <v>10</v>
      </c>
    </row>
    <row r="163" spans="1:7" ht="23.5" x14ac:dyDescent="0.55000000000000004">
      <c r="A163" s="88" t="s">
        <v>16</v>
      </c>
      <c r="B163" s="94"/>
      <c r="C163" s="90"/>
      <c r="D163" s="90"/>
      <c r="E163" s="91"/>
      <c r="F163" s="145">
        <f t="shared" si="7"/>
        <v>0</v>
      </c>
      <c r="G163" s="93" t="s">
        <v>10</v>
      </c>
    </row>
    <row r="164" spans="1:7" ht="23.5" x14ac:dyDescent="0.55000000000000004">
      <c r="A164" s="88" t="s">
        <v>17</v>
      </c>
      <c r="B164" s="94"/>
      <c r="C164" s="90"/>
      <c r="D164" s="90"/>
      <c r="E164" s="91"/>
      <c r="F164" s="145">
        <f t="shared" si="7"/>
        <v>0</v>
      </c>
      <c r="G164" s="93" t="s">
        <v>10</v>
      </c>
    </row>
    <row r="165" spans="1:7" ht="23.5" x14ac:dyDescent="0.55000000000000004">
      <c r="A165" s="88" t="s">
        <v>18</v>
      </c>
      <c r="B165" s="94"/>
      <c r="C165" s="90"/>
      <c r="D165" s="90"/>
      <c r="E165" s="91"/>
      <c r="F165" s="145">
        <f t="shared" si="7"/>
        <v>0</v>
      </c>
      <c r="G165" s="93" t="s">
        <v>10</v>
      </c>
    </row>
    <row r="166" spans="1:7" ht="23.5" x14ac:dyDescent="0.55000000000000004">
      <c r="A166" s="88" t="s">
        <v>19</v>
      </c>
      <c r="B166" s="94"/>
      <c r="C166" s="90"/>
      <c r="D166" s="90"/>
      <c r="E166" s="91"/>
      <c r="F166" s="145">
        <f t="shared" si="7"/>
        <v>0</v>
      </c>
      <c r="G166" s="93" t="s">
        <v>10</v>
      </c>
    </row>
    <row r="167" spans="1:7" ht="23.5" x14ac:dyDescent="0.55000000000000004">
      <c r="A167" s="88" t="s">
        <v>20</v>
      </c>
      <c r="B167" s="94"/>
      <c r="C167" s="90"/>
      <c r="D167" s="90"/>
      <c r="E167" s="91"/>
      <c r="F167" s="145">
        <f t="shared" si="7"/>
        <v>0</v>
      </c>
      <c r="G167" s="93" t="s">
        <v>10</v>
      </c>
    </row>
    <row r="168" spans="1:7" ht="26.5" x14ac:dyDescent="0.55000000000000004">
      <c r="A168" s="95"/>
      <c r="B168" s="163" t="s">
        <v>314</v>
      </c>
      <c r="C168" s="163"/>
      <c r="D168" s="163"/>
      <c r="E168" s="163"/>
      <c r="F168" s="96">
        <f>SUM(F158:F167)</f>
        <v>0</v>
      </c>
      <c r="G168" s="97"/>
    </row>
    <row r="169" spans="1:7" ht="27" thickBot="1" x14ac:dyDescent="0.4">
      <c r="A169" s="164" t="s">
        <v>293</v>
      </c>
      <c r="B169" s="165"/>
      <c r="C169" s="165"/>
      <c r="D169" s="165"/>
      <c r="E169" s="165"/>
      <c r="F169" s="165"/>
      <c r="G169" s="166"/>
    </row>
    <row r="170" spans="1:7" ht="70.5" x14ac:dyDescent="0.55000000000000004">
      <c r="A170" s="84" t="s">
        <v>4</v>
      </c>
      <c r="B170" s="85" t="s">
        <v>5</v>
      </c>
      <c r="C170" s="85" t="s">
        <v>6</v>
      </c>
      <c r="D170" s="85" t="s">
        <v>21</v>
      </c>
      <c r="E170" s="86" t="s">
        <v>8</v>
      </c>
      <c r="F170" s="86" t="s">
        <v>9</v>
      </c>
      <c r="G170" s="87"/>
    </row>
    <row r="171" spans="1:7" ht="23.5" x14ac:dyDescent="0.35">
      <c r="A171" s="98" t="s">
        <v>22</v>
      </c>
      <c r="B171" s="99"/>
      <c r="C171" s="100"/>
      <c r="D171" s="101"/>
      <c r="E171" s="102"/>
      <c r="F171" s="145">
        <f>C171*E171</f>
        <v>0</v>
      </c>
      <c r="G171" s="103"/>
    </row>
    <row r="172" spans="1:7" ht="23.5" x14ac:dyDescent="0.35">
      <c r="A172" s="98" t="s">
        <v>23</v>
      </c>
      <c r="B172" s="99"/>
      <c r="C172" s="100"/>
      <c r="D172" s="101"/>
      <c r="E172" s="102"/>
      <c r="F172" s="145">
        <f t="shared" ref="F172:F179" si="8">C172*E172</f>
        <v>0</v>
      </c>
      <c r="G172" s="103"/>
    </row>
    <row r="173" spans="1:7" ht="23.5" x14ac:dyDescent="0.35">
      <c r="A173" s="98" t="s">
        <v>24</v>
      </c>
      <c r="B173" s="99"/>
      <c r="C173" s="100"/>
      <c r="D173" s="101"/>
      <c r="E173" s="102"/>
      <c r="F173" s="145">
        <f t="shared" si="8"/>
        <v>0</v>
      </c>
      <c r="G173" s="103"/>
    </row>
    <row r="174" spans="1:7" ht="23.5" x14ac:dyDescent="0.35">
      <c r="A174" s="98" t="s">
        <v>25</v>
      </c>
      <c r="B174" s="99"/>
      <c r="C174" s="100"/>
      <c r="D174" s="101"/>
      <c r="E174" s="102"/>
      <c r="F174" s="145">
        <f t="shared" si="8"/>
        <v>0</v>
      </c>
      <c r="G174" s="103"/>
    </row>
    <row r="175" spans="1:7" ht="23.5" x14ac:dyDescent="0.35">
      <c r="A175" s="98" t="s">
        <v>26</v>
      </c>
      <c r="B175" s="99"/>
      <c r="C175" s="100"/>
      <c r="D175" s="101"/>
      <c r="E175" s="102"/>
      <c r="F175" s="145">
        <f t="shared" si="8"/>
        <v>0</v>
      </c>
      <c r="G175" s="103"/>
    </row>
    <row r="176" spans="1:7" ht="23.5" x14ac:dyDescent="0.35">
      <c r="A176" s="98" t="s">
        <v>27</v>
      </c>
      <c r="B176" s="99"/>
      <c r="C176" s="100"/>
      <c r="D176" s="101"/>
      <c r="E176" s="102"/>
      <c r="F176" s="145">
        <f t="shared" si="8"/>
        <v>0</v>
      </c>
      <c r="G176" s="103"/>
    </row>
    <row r="177" spans="1:7" ht="23.5" x14ac:dyDescent="0.35">
      <c r="A177" s="98" t="s">
        <v>28</v>
      </c>
      <c r="B177" s="99"/>
      <c r="C177" s="100"/>
      <c r="D177" s="101"/>
      <c r="E177" s="102"/>
      <c r="F177" s="145">
        <f t="shared" si="8"/>
        <v>0</v>
      </c>
      <c r="G177" s="103"/>
    </row>
    <row r="178" spans="1:7" ht="23.5" x14ac:dyDescent="0.35">
      <c r="A178" s="98" t="s">
        <v>29</v>
      </c>
      <c r="B178" s="99"/>
      <c r="C178" s="100"/>
      <c r="D178" s="101"/>
      <c r="E178" s="102"/>
      <c r="F178" s="145">
        <f t="shared" si="8"/>
        <v>0</v>
      </c>
      <c r="G178" s="103"/>
    </row>
    <row r="179" spans="1:7" ht="23.5" x14ac:dyDescent="0.35">
      <c r="A179" s="98" t="s">
        <v>30</v>
      </c>
      <c r="B179" s="99"/>
      <c r="C179" s="100"/>
      <c r="D179" s="101"/>
      <c r="E179" s="102"/>
      <c r="F179" s="145">
        <f t="shared" si="8"/>
        <v>0</v>
      </c>
      <c r="G179" s="103"/>
    </row>
    <row r="180" spans="1:7" ht="26.5" x14ac:dyDescent="0.55000000000000004">
      <c r="A180" s="95"/>
      <c r="B180" s="163" t="s">
        <v>294</v>
      </c>
      <c r="C180" s="163"/>
      <c r="D180" s="163"/>
      <c r="E180" s="163"/>
      <c r="F180" s="96">
        <f>SUM(F171:F179)</f>
        <v>0</v>
      </c>
      <c r="G180" s="97"/>
    </row>
    <row r="181" spans="1:7" ht="27" thickBot="1" x14ac:dyDescent="0.4">
      <c r="A181" s="164" t="s">
        <v>295</v>
      </c>
      <c r="B181" s="165"/>
      <c r="C181" s="165"/>
      <c r="D181" s="165"/>
      <c r="E181" s="165"/>
      <c r="F181" s="165"/>
      <c r="G181" s="166"/>
    </row>
    <row r="182" spans="1:7" ht="70.5" x14ac:dyDescent="0.55000000000000004">
      <c r="A182" s="84" t="s">
        <v>4</v>
      </c>
      <c r="B182" s="85" t="s">
        <v>5</v>
      </c>
      <c r="C182" s="85" t="s">
        <v>6</v>
      </c>
      <c r="D182" s="85" t="s">
        <v>31</v>
      </c>
      <c r="E182" s="86" t="s">
        <v>8</v>
      </c>
      <c r="F182" s="86" t="s">
        <v>9</v>
      </c>
      <c r="G182" s="87"/>
    </row>
    <row r="183" spans="1:7" ht="23.5" x14ac:dyDescent="0.55000000000000004">
      <c r="A183" s="88" t="s">
        <v>32</v>
      </c>
      <c r="B183" s="104" t="s">
        <v>94</v>
      </c>
      <c r="C183" s="101"/>
      <c r="D183" s="105" t="s">
        <v>52</v>
      </c>
      <c r="E183" s="91"/>
      <c r="F183" s="145">
        <f t="shared" ref="F183:F197" si="9">C183*E183</f>
        <v>0</v>
      </c>
      <c r="G183" s="106"/>
    </row>
    <row r="184" spans="1:7" ht="23.5" x14ac:dyDescent="0.55000000000000004">
      <c r="A184" s="88" t="s">
        <v>33</v>
      </c>
      <c r="B184" s="104" t="s">
        <v>95</v>
      </c>
      <c r="C184" s="101"/>
      <c r="D184" s="105" t="s">
        <v>52</v>
      </c>
      <c r="E184" s="91"/>
      <c r="F184" s="145">
        <f t="shared" si="9"/>
        <v>0</v>
      </c>
      <c r="G184" s="106"/>
    </row>
    <row r="185" spans="1:7" ht="23.5" x14ac:dyDescent="0.55000000000000004">
      <c r="A185" s="88" t="s">
        <v>34</v>
      </c>
      <c r="B185" s="104" t="s">
        <v>161</v>
      </c>
      <c r="C185" s="101"/>
      <c r="D185" s="105" t="s">
        <v>52</v>
      </c>
      <c r="E185" s="91"/>
      <c r="F185" s="145">
        <f t="shared" si="9"/>
        <v>0</v>
      </c>
      <c r="G185" s="106"/>
    </row>
    <row r="186" spans="1:7" ht="23.5" x14ac:dyDescent="0.55000000000000004">
      <c r="A186" s="88" t="s">
        <v>35</v>
      </c>
      <c r="B186" s="104" t="s">
        <v>96</v>
      </c>
      <c r="C186" s="101"/>
      <c r="D186" s="105" t="s">
        <v>52</v>
      </c>
      <c r="E186" s="91"/>
      <c r="F186" s="145">
        <f t="shared" si="9"/>
        <v>0</v>
      </c>
      <c r="G186" s="106"/>
    </row>
    <row r="187" spans="1:7" ht="23.5" x14ac:dyDescent="0.55000000000000004">
      <c r="A187" s="88" t="s">
        <v>36</v>
      </c>
      <c r="B187" s="104" t="s">
        <v>97</v>
      </c>
      <c r="C187" s="101"/>
      <c r="D187" s="105" t="s">
        <v>52</v>
      </c>
      <c r="E187" s="91"/>
      <c r="F187" s="145">
        <f t="shared" si="9"/>
        <v>0</v>
      </c>
      <c r="G187" s="106"/>
    </row>
    <row r="188" spans="1:7" ht="23.5" x14ac:dyDescent="0.55000000000000004">
      <c r="A188" s="88" t="s">
        <v>37</v>
      </c>
      <c r="B188" s="104" t="s">
        <v>98</v>
      </c>
      <c r="C188" s="101"/>
      <c r="D188" s="105" t="s">
        <v>52</v>
      </c>
      <c r="E188" s="91"/>
      <c r="F188" s="145">
        <f t="shared" si="9"/>
        <v>0</v>
      </c>
      <c r="G188" s="106"/>
    </row>
    <row r="189" spans="1:7" ht="23.5" x14ac:dyDescent="0.55000000000000004">
      <c r="A189" s="88" t="s">
        <v>61</v>
      </c>
      <c r="B189" s="104" t="s">
        <v>99</v>
      </c>
      <c r="C189" s="101"/>
      <c r="D189" s="105" t="s">
        <v>52</v>
      </c>
      <c r="E189" s="91"/>
      <c r="F189" s="145">
        <f t="shared" si="9"/>
        <v>0</v>
      </c>
      <c r="G189" s="106"/>
    </row>
    <row r="190" spans="1:7" ht="23.5" x14ac:dyDescent="0.55000000000000004">
      <c r="A190" s="88" t="s">
        <v>62</v>
      </c>
      <c r="B190" s="104" t="s">
        <v>100</v>
      </c>
      <c r="C190" s="101"/>
      <c r="D190" s="105" t="s">
        <v>52</v>
      </c>
      <c r="E190" s="91"/>
      <c r="F190" s="145">
        <f t="shared" si="9"/>
        <v>0</v>
      </c>
      <c r="G190" s="106"/>
    </row>
    <row r="191" spans="1:7" ht="23.5" x14ac:dyDescent="0.55000000000000004">
      <c r="A191" s="88" t="s">
        <v>63</v>
      </c>
      <c r="B191" s="104" t="s">
        <v>101</v>
      </c>
      <c r="C191" s="101"/>
      <c r="D191" s="105" t="s">
        <v>52</v>
      </c>
      <c r="E191" s="91"/>
      <c r="F191" s="145">
        <f t="shared" si="9"/>
        <v>0</v>
      </c>
      <c r="G191" s="106"/>
    </row>
    <row r="192" spans="1:7" ht="23.5" x14ac:dyDescent="0.55000000000000004">
      <c r="A192" s="88" t="s">
        <v>64</v>
      </c>
      <c r="B192" s="104" t="s">
        <v>102</v>
      </c>
      <c r="C192" s="101"/>
      <c r="D192" s="105" t="s">
        <v>52</v>
      </c>
      <c r="E192" s="91"/>
      <c r="F192" s="145">
        <f t="shared" si="9"/>
        <v>0</v>
      </c>
      <c r="G192" s="106"/>
    </row>
    <row r="193" spans="1:7" ht="23.5" x14ac:dyDescent="0.55000000000000004">
      <c r="A193" s="88" t="s">
        <v>65</v>
      </c>
      <c r="B193" s="104" t="s">
        <v>103</v>
      </c>
      <c r="C193" s="101"/>
      <c r="D193" s="105" t="s">
        <v>52</v>
      </c>
      <c r="E193" s="91"/>
      <c r="F193" s="145">
        <f t="shared" si="9"/>
        <v>0</v>
      </c>
      <c r="G193" s="106"/>
    </row>
    <row r="194" spans="1:7" ht="23.5" x14ac:dyDescent="0.55000000000000004">
      <c r="A194" s="88" t="s">
        <v>66</v>
      </c>
      <c r="B194" s="104" t="s">
        <v>104</v>
      </c>
      <c r="C194" s="101"/>
      <c r="D194" s="105" t="s">
        <v>52</v>
      </c>
      <c r="E194" s="91"/>
      <c r="F194" s="145">
        <f t="shared" si="9"/>
        <v>0</v>
      </c>
      <c r="G194" s="106"/>
    </row>
    <row r="195" spans="1:7" ht="23.5" x14ac:dyDescent="0.55000000000000004">
      <c r="A195" s="88" t="s">
        <v>67</v>
      </c>
      <c r="B195" s="104" t="s">
        <v>105</v>
      </c>
      <c r="C195" s="107"/>
      <c r="D195" s="105" t="s">
        <v>52</v>
      </c>
      <c r="E195" s="108"/>
      <c r="F195" s="145">
        <f t="shared" si="9"/>
        <v>0</v>
      </c>
      <c r="G195" s="106"/>
    </row>
    <row r="196" spans="1:7" ht="23.5" x14ac:dyDescent="0.55000000000000004">
      <c r="A196" s="88" t="s">
        <v>68</v>
      </c>
      <c r="B196" s="104" t="s">
        <v>106</v>
      </c>
      <c r="C196" s="101"/>
      <c r="D196" s="105" t="s">
        <v>52</v>
      </c>
      <c r="E196" s="101"/>
      <c r="F196" s="145">
        <f t="shared" si="9"/>
        <v>0</v>
      </c>
      <c r="G196" s="106"/>
    </row>
    <row r="197" spans="1:7" ht="23.5" x14ac:dyDescent="0.55000000000000004">
      <c r="A197" s="88" t="s">
        <v>69</v>
      </c>
      <c r="B197" s="104" t="s">
        <v>107</v>
      </c>
      <c r="C197" s="101"/>
      <c r="D197" s="105" t="s">
        <v>52</v>
      </c>
      <c r="E197" s="101"/>
      <c r="F197" s="145">
        <f t="shared" si="9"/>
        <v>0</v>
      </c>
      <c r="G197" s="106"/>
    </row>
    <row r="198" spans="1:7" ht="26.5" x14ac:dyDescent="0.55000000000000004">
      <c r="A198" s="95"/>
      <c r="B198" s="163" t="s">
        <v>296</v>
      </c>
      <c r="C198" s="163"/>
      <c r="D198" s="163"/>
      <c r="E198" s="163"/>
      <c r="F198" s="96">
        <f>SUM(F183:F197)</f>
        <v>0</v>
      </c>
      <c r="G198" s="97"/>
    </row>
    <row r="199" spans="1:7" ht="23.5" x14ac:dyDescent="0.55000000000000004">
      <c r="A199" s="109"/>
      <c r="B199" s="110"/>
      <c r="C199" s="110"/>
      <c r="D199" s="110"/>
      <c r="E199" s="110"/>
      <c r="F199" s="111"/>
      <c r="G199" s="112"/>
    </row>
    <row r="200" spans="1:7" ht="27" thickBot="1" x14ac:dyDescent="0.4">
      <c r="A200" s="164" t="s">
        <v>322</v>
      </c>
      <c r="B200" s="165"/>
      <c r="C200" s="165"/>
      <c r="D200" s="165"/>
      <c r="E200" s="165"/>
      <c r="F200" s="165"/>
      <c r="G200" s="166"/>
    </row>
    <row r="201" spans="1:7" ht="70.5" x14ac:dyDescent="0.55000000000000004">
      <c r="A201" s="84" t="s">
        <v>4</v>
      </c>
      <c r="B201" s="85" t="s">
        <v>5</v>
      </c>
      <c r="C201" s="85" t="s">
        <v>6</v>
      </c>
      <c r="D201" s="85" t="s">
        <v>38</v>
      </c>
      <c r="E201" s="86" t="s">
        <v>8</v>
      </c>
      <c r="F201" s="86" t="s">
        <v>9</v>
      </c>
      <c r="G201" s="87"/>
    </row>
    <row r="202" spans="1:7" ht="23.5" x14ac:dyDescent="0.55000000000000004">
      <c r="A202" s="88" t="s">
        <v>39</v>
      </c>
      <c r="B202" s="104" t="s">
        <v>70</v>
      </c>
      <c r="C202" s="101"/>
      <c r="D202" s="105" t="s">
        <v>108</v>
      </c>
      <c r="E202" s="113">
        <v>3.48</v>
      </c>
      <c r="F202" s="114">
        <f t="shared" ref="F202:F216" si="10">C202*E202</f>
        <v>0</v>
      </c>
      <c r="G202" s="106"/>
    </row>
    <row r="203" spans="1:7" ht="23.5" x14ac:dyDescent="0.55000000000000004">
      <c r="A203" s="88" t="s">
        <v>40</v>
      </c>
      <c r="B203" s="104" t="s">
        <v>71</v>
      </c>
      <c r="C203" s="101"/>
      <c r="D203" s="105" t="s">
        <v>108</v>
      </c>
      <c r="E203" s="113">
        <v>3.5844</v>
      </c>
      <c r="F203" s="114">
        <f t="shared" si="10"/>
        <v>0</v>
      </c>
      <c r="G203" s="106"/>
    </row>
    <row r="204" spans="1:7" ht="23.5" x14ac:dyDescent="0.55000000000000004">
      <c r="A204" s="88" t="s">
        <v>41</v>
      </c>
      <c r="B204" s="104" t="s">
        <v>72</v>
      </c>
      <c r="C204" s="101"/>
      <c r="D204" s="105" t="s">
        <v>108</v>
      </c>
      <c r="E204" s="113">
        <v>3.691932</v>
      </c>
      <c r="F204" s="114">
        <f t="shared" si="10"/>
        <v>0</v>
      </c>
      <c r="G204" s="106"/>
    </row>
    <row r="205" spans="1:7" ht="23.5" x14ac:dyDescent="0.55000000000000004">
      <c r="A205" s="88" t="s">
        <v>42</v>
      </c>
      <c r="B205" s="104" t="s">
        <v>73</v>
      </c>
      <c r="C205" s="101"/>
      <c r="D205" s="105" t="s">
        <v>108</v>
      </c>
      <c r="E205" s="113">
        <v>3.8026899599999999</v>
      </c>
      <c r="F205" s="114">
        <f t="shared" si="10"/>
        <v>0</v>
      </c>
      <c r="G205" s="106"/>
    </row>
    <row r="206" spans="1:7" ht="23.5" x14ac:dyDescent="0.55000000000000004">
      <c r="A206" s="88" t="s">
        <v>43</v>
      </c>
      <c r="B206" s="104" t="s">
        <v>74</v>
      </c>
      <c r="C206" s="101"/>
      <c r="D206" s="105" t="s">
        <v>108</v>
      </c>
      <c r="E206" s="113">
        <v>3.9167706588</v>
      </c>
      <c r="F206" s="114">
        <f t="shared" si="10"/>
        <v>0</v>
      </c>
      <c r="G206" s="106"/>
    </row>
    <row r="207" spans="1:7" ht="23.5" x14ac:dyDescent="0.55000000000000004">
      <c r="A207" s="88" t="s">
        <v>44</v>
      </c>
      <c r="B207" s="104" t="s">
        <v>75</v>
      </c>
      <c r="C207" s="101"/>
      <c r="D207" s="105" t="s">
        <v>108</v>
      </c>
      <c r="E207" s="113">
        <v>4.0342737785639997</v>
      </c>
      <c r="F207" s="114">
        <f t="shared" si="10"/>
        <v>0</v>
      </c>
      <c r="G207" s="106"/>
    </row>
    <row r="208" spans="1:7" ht="23.5" x14ac:dyDescent="0.55000000000000004">
      <c r="A208" s="88" t="s">
        <v>85</v>
      </c>
      <c r="B208" s="104" t="s">
        <v>76</v>
      </c>
      <c r="C208" s="101"/>
      <c r="D208" s="105" t="s">
        <v>108</v>
      </c>
      <c r="E208" s="113">
        <v>4.1553019919209202</v>
      </c>
      <c r="F208" s="114">
        <f t="shared" si="10"/>
        <v>0</v>
      </c>
      <c r="G208" s="106"/>
    </row>
    <row r="209" spans="1:7" ht="23.5" x14ac:dyDescent="0.55000000000000004">
      <c r="A209" s="88" t="s">
        <v>86</v>
      </c>
      <c r="B209" s="104" t="s">
        <v>77</v>
      </c>
      <c r="C209" s="101"/>
      <c r="D209" s="105" t="s">
        <v>108</v>
      </c>
      <c r="E209" s="113">
        <v>4.2799610516785478</v>
      </c>
      <c r="F209" s="114">
        <f t="shared" si="10"/>
        <v>0</v>
      </c>
      <c r="G209" s="106"/>
    </row>
    <row r="210" spans="1:7" ht="23.5" x14ac:dyDescent="0.55000000000000004">
      <c r="A210" s="88" t="s">
        <v>87</v>
      </c>
      <c r="B210" s="104" t="s">
        <v>78</v>
      </c>
      <c r="C210" s="101"/>
      <c r="D210" s="105" t="s">
        <v>108</v>
      </c>
      <c r="E210" s="113">
        <v>4.4083598832289042</v>
      </c>
      <c r="F210" s="114">
        <f t="shared" si="10"/>
        <v>0</v>
      </c>
      <c r="G210" s="106"/>
    </row>
    <row r="211" spans="1:7" ht="23.5" x14ac:dyDescent="0.55000000000000004">
      <c r="A211" s="88" t="s">
        <v>88</v>
      </c>
      <c r="B211" s="104" t="s">
        <v>79</v>
      </c>
      <c r="C211" s="101"/>
      <c r="D211" s="105" t="s">
        <v>108</v>
      </c>
      <c r="E211" s="113">
        <v>4.5406106797257717</v>
      </c>
      <c r="F211" s="114">
        <f t="shared" si="10"/>
        <v>0</v>
      </c>
      <c r="G211" s="106"/>
    </row>
    <row r="212" spans="1:7" ht="23.5" x14ac:dyDescent="0.55000000000000004">
      <c r="A212" s="88" t="s">
        <v>89</v>
      </c>
      <c r="B212" s="104" t="s">
        <v>80</v>
      </c>
      <c r="C212" s="107"/>
      <c r="D212" s="105" t="s">
        <v>108</v>
      </c>
      <c r="E212" s="116">
        <v>4.6768290001175448</v>
      </c>
      <c r="F212" s="114">
        <f t="shared" si="10"/>
        <v>0</v>
      </c>
      <c r="G212" s="106"/>
    </row>
    <row r="213" spans="1:7" ht="23.5" x14ac:dyDescent="0.55000000000000004">
      <c r="A213" s="88" t="s">
        <v>90</v>
      </c>
      <c r="B213" s="104" t="s">
        <v>81</v>
      </c>
      <c r="C213" s="101"/>
      <c r="D213" s="105" t="s">
        <v>108</v>
      </c>
      <c r="E213" s="116">
        <v>4.8171338701210713</v>
      </c>
      <c r="F213" s="114">
        <f t="shared" si="10"/>
        <v>0</v>
      </c>
      <c r="G213" s="106"/>
    </row>
    <row r="214" spans="1:7" ht="23.5" x14ac:dyDescent="0.55000000000000004">
      <c r="A214" s="88" t="s">
        <v>91</v>
      </c>
      <c r="B214" s="104" t="s">
        <v>82</v>
      </c>
      <c r="C214" s="101"/>
      <c r="D214" s="105" t="s">
        <v>108</v>
      </c>
      <c r="E214" s="116">
        <v>4.9616478862247035</v>
      </c>
      <c r="F214" s="114">
        <f t="shared" si="10"/>
        <v>0</v>
      </c>
      <c r="G214" s="106"/>
    </row>
    <row r="215" spans="1:7" ht="23.5" x14ac:dyDescent="0.55000000000000004">
      <c r="A215" s="88" t="s">
        <v>92</v>
      </c>
      <c r="B215" s="104" t="s">
        <v>83</v>
      </c>
      <c r="C215" s="101"/>
      <c r="D215" s="105" t="s">
        <v>108</v>
      </c>
      <c r="E215" s="116">
        <v>5.1104973228114448</v>
      </c>
      <c r="F215" s="114">
        <f t="shared" si="10"/>
        <v>0</v>
      </c>
      <c r="G215" s="106"/>
    </row>
    <row r="216" spans="1:7" ht="23.5" x14ac:dyDescent="0.55000000000000004">
      <c r="A216" s="88" t="s">
        <v>93</v>
      </c>
      <c r="B216" s="104" t="s">
        <v>84</v>
      </c>
      <c r="C216" s="107"/>
      <c r="D216" s="105" t="s">
        <v>108</v>
      </c>
      <c r="E216" s="116">
        <v>5.2638122424957885</v>
      </c>
      <c r="F216" s="114">
        <f t="shared" si="10"/>
        <v>0</v>
      </c>
      <c r="G216" s="106"/>
    </row>
    <row r="217" spans="1:7" ht="26.5" x14ac:dyDescent="0.55000000000000004">
      <c r="A217" s="95"/>
      <c r="B217" s="163" t="s">
        <v>297</v>
      </c>
      <c r="C217" s="163"/>
      <c r="D217" s="163"/>
      <c r="E217" s="163"/>
      <c r="F217" s="96">
        <f>SUM(F202:F216)</f>
        <v>0</v>
      </c>
      <c r="G217" s="97"/>
    </row>
    <row r="218" spans="1:7" ht="23.5" x14ac:dyDescent="0.55000000000000004">
      <c r="A218" s="109"/>
      <c r="B218" s="110"/>
      <c r="C218" s="110"/>
      <c r="D218" s="110"/>
      <c r="E218" s="110"/>
      <c r="F218" s="111"/>
      <c r="G218" s="112"/>
    </row>
    <row r="219" spans="1:7" ht="23.5" x14ac:dyDescent="0.55000000000000004">
      <c r="A219" s="109"/>
      <c r="B219" s="110"/>
      <c r="C219" s="110"/>
      <c r="D219" s="110"/>
      <c r="E219" s="110"/>
      <c r="F219" s="111"/>
      <c r="G219" s="112"/>
    </row>
    <row r="220" spans="1:7" ht="27" thickBot="1" x14ac:dyDescent="0.4">
      <c r="A220" s="164" t="s">
        <v>320</v>
      </c>
      <c r="B220" s="165"/>
      <c r="C220" s="165"/>
      <c r="D220" s="165"/>
      <c r="E220" s="165"/>
      <c r="F220" s="165"/>
      <c r="G220" s="166"/>
    </row>
    <row r="221" spans="1:7" ht="70.5" x14ac:dyDescent="0.55000000000000004">
      <c r="A221" s="84" t="s">
        <v>4</v>
      </c>
      <c r="B221" s="85" t="s">
        <v>5</v>
      </c>
      <c r="C221" s="85" t="s">
        <v>6</v>
      </c>
      <c r="D221" s="85" t="s">
        <v>38</v>
      </c>
      <c r="E221" s="86" t="s">
        <v>8</v>
      </c>
      <c r="F221" s="86" t="s">
        <v>9</v>
      </c>
      <c r="G221" s="87"/>
    </row>
    <row r="222" spans="1:7" ht="23.5" x14ac:dyDescent="0.55000000000000004">
      <c r="A222" s="88" t="s">
        <v>45</v>
      </c>
      <c r="B222" s="104" t="s">
        <v>118</v>
      </c>
      <c r="C222" s="101"/>
      <c r="D222" s="105" t="s">
        <v>108</v>
      </c>
      <c r="E222" s="113">
        <v>21.2</v>
      </c>
      <c r="F222" s="114">
        <f t="shared" ref="F222:F236" si="11">C222*E222</f>
        <v>0</v>
      </c>
      <c r="G222" s="115"/>
    </row>
    <row r="223" spans="1:7" ht="23.5" x14ac:dyDescent="0.55000000000000004">
      <c r="A223" s="88" t="s">
        <v>46</v>
      </c>
      <c r="B223" s="104" t="s">
        <v>119</v>
      </c>
      <c r="C223" s="101"/>
      <c r="D223" s="105" t="s">
        <v>108</v>
      </c>
      <c r="E223" s="113">
        <v>21.835999999999999</v>
      </c>
      <c r="F223" s="114">
        <f t="shared" si="11"/>
        <v>0</v>
      </c>
      <c r="G223" s="115"/>
    </row>
    <row r="224" spans="1:7" ht="23.5" x14ac:dyDescent="0.55000000000000004">
      <c r="A224" s="88" t="s">
        <v>47</v>
      </c>
      <c r="B224" s="104" t="s">
        <v>120</v>
      </c>
      <c r="C224" s="101"/>
      <c r="D224" s="105" t="s">
        <v>108</v>
      </c>
      <c r="E224" s="113">
        <v>22.49108</v>
      </c>
      <c r="F224" s="114">
        <f t="shared" si="11"/>
        <v>0</v>
      </c>
      <c r="G224" s="115"/>
    </row>
    <row r="225" spans="1:7" ht="23.5" x14ac:dyDescent="0.55000000000000004">
      <c r="A225" s="88" t="s">
        <v>48</v>
      </c>
      <c r="B225" s="104" t="s">
        <v>121</v>
      </c>
      <c r="C225" s="101"/>
      <c r="D225" s="105" t="s">
        <v>108</v>
      </c>
      <c r="E225" s="113">
        <v>23.1658124</v>
      </c>
      <c r="F225" s="114">
        <f t="shared" si="11"/>
        <v>0</v>
      </c>
      <c r="G225" s="115"/>
    </row>
    <row r="226" spans="1:7" ht="23.5" x14ac:dyDescent="0.55000000000000004">
      <c r="A226" s="88" t="s">
        <v>49</v>
      </c>
      <c r="B226" s="104" t="s">
        <v>122</v>
      </c>
      <c r="C226" s="101"/>
      <c r="D226" s="105" t="s">
        <v>108</v>
      </c>
      <c r="E226" s="113">
        <v>23.860786772000001</v>
      </c>
      <c r="F226" s="114">
        <f t="shared" si="11"/>
        <v>0</v>
      </c>
      <c r="G226" s="115"/>
    </row>
    <row r="227" spans="1:7" ht="23.5" x14ac:dyDescent="0.55000000000000004">
      <c r="A227" s="88" t="s">
        <v>50</v>
      </c>
      <c r="B227" s="104" t="s">
        <v>123</v>
      </c>
      <c r="C227" s="101"/>
      <c r="D227" s="105" t="s">
        <v>108</v>
      </c>
      <c r="E227" s="113">
        <v>24.576610375160001</v>
      </c>
      <c r="F227" s="114">
        <f t="shared" si="11"/>
        <v>0</v>
      </c>
      <c r="G227" s="115"/>
    </row>
    <row r="228" spans="1:7" ht="23.5" x14ac:dyDescent="0.55000000000000004">
      <c r="A228" s="88" t="s">
        <v>109</v>
      </c>
      <c r="B228" s="104" t="s">
        <v>124</v>
      </c>
      <c r="C228" s="101"/>
      <c r="D228" s="105" t="s">
        <v>108</v>
      </c>
      <c r="E228" s="113">
        <v>25.313908686414802</v>
      </c>
      <c r="F228" s="114">
        <f t="shared" si="11"/>
        <v>0</v>
      </c>
      <c r="G228" s="115"/>
    </row>
    <row r="229" spans="1:7" ht="23.5" x14ac:dyDescent="0.55000000000000004">
      <c r="A229" s="88" t="s">
        <v>110</v>
      </c>
      <c r="B229" s="104" t="s">
        <v>125</v>
      </c>
      <c r="C229" s="101"/>
      <c r="D229" s="105" t="s">
        <v>108</v>
      </c>
      <c r="E229" s="113">
        <v>26.073325947007248</v>
      </c>
      <c r="F229" s="114">
        <f t="shared" si="11"/>
        <v>0</v>
      </c>
      <c r="G229" s="115"/>
    </row>
    <row r="230" spans="1:7" ht="23.5" x14ac:dyDescent="0.55000000000000004">
      <c r="A230" s="88" t="s">
        <v>111</v>
      </c>
      <c r="B230" s="104" t="s">
        <v>126</v>
      </c>
      <c r="C230" s="101"/>
      <c r="D230" s="105" t="s">
        <v>108</v>
      </c>
      <c r="E230" s="113">
        <v>26.855525725417465</v>
      </c>
      <c r="F230" s="114">
        <f t="shared" si="11"/>
        <v>0</v>
      </c>
      <c r="G230" s="115"/>
    </row>
    <row r="231" spans="1:7" ht="23.5" x14ac:dyDescent="0.55000000000000004">
      <c r="A231" s="88" t="s">
        <v>112</v>
      </c>
      <c r="B231" s="104" t="s">
        <v>127</v>
      </c>
      <c r="C231" s="101"/>
      <c r="D231" s="105" t="s">
        <v>108</v>
      </c>
      <c r="E231" s="113">
        <v>27.661191497179988</v>
      </c>
      <c r="F231" s="114">
        <f t="shared" si="11"/>
        <v>0</v>
      </c>
      <c r="G231" s="115"/>
    </row>
    <row r="232" spans="1:7" ht="23.5" x14ac:dyDescent="0.55000000000000004">
      <c r="A232" s="88" t="s">
        <v>113</v>
      </c>
      <c r="B232" s="104" t="s">
        <v>128</v>
      </c>
      <c r="C232" s="101"/>
      <c r="D232" s="105" t="s">
        <v>108</v>
      </c>
      <c r="E232" s="113">
        <v>28.491027242095388</v>
      </c>
      <c r="F232" s="114">
        <f t="shared" si="11"/>
        <v>0</v>
      </c>
      <c r="G232" s="115"/>
    </row>
    <row r="233" spans="1:7" ht="23.5" x14ac:dyDescent="0.55000000000000004">
      <c r="A233" s="88" t="s">
        <v>114</v>
      </c>
      <c r="B233" s="104" t="s">
        <v>129</v>
      </c>
      <c r="C233" s="101"/>
      <c r="D233" s="105" t="s">
        <v>108</v>
      </c>
      <c r="E233" s="113">
        <v>29.34575805935825</v>
      </c>
      <c r="F233" s="114">
        <f t="shared" si="11"/>
        <v>0</v>
      </c>
      <c r="G233" s="115"/>
    </row>
    <row r="234" spans="1:7" ht="23.5" x14ac:dyDescent="0.55000000000000004">
      <c r="A234" s="88" t="s">
        <v>115</v>
      </c>
      <c r="B234" s="104" t="s">
        <v>130</v>
      </c>
      <c r="C234" s="107"/>
      <c r="D234" s="105" t="s">
        <v>108</v>
      </c>
      <c r="E234" s="116">
        <v>30.226130801138996</v>
      </c>
      <c r="F234" s="114">
        <f t="shared" si="11"/>
        <v>0</v>
      </c>
      <c r="G234" s="115"/>
    </row>
    <row r="235" spans="1:7" ht="23.5" x14ac:dyDescent="0.55000000000000004">
      <c r="A235" s="88" t="s">
        <v>116</v>
      </c>
      <c r="B235" s="104" t="s">
        <v>131</v>
      </c>
      <c r="C235" s="101"/>
      <c r="D235" s="105" t="s">
        <v>108</v>
      </c>
      <c r="E235" s="113">
        <v>31.132914725173165</v>
      </c>
      <c r="F235" s="114">
        <f t="shared" si="11"/>
        <v>0</v>
      </c>
      <c r="G235" s="115"/>
    </row>
    <row r="236" spans="1:7" ht="23.5" x14ac:dyDescent="0.55000000000000004">
      <c r="A236" s="88" t="s">
        <v>117</v>
      </c>
      <c r="B236" s="104" t="s">
        <v>132</v>
      </c>
      <c r="C236" s="101"/>
      <c r="D236" s="105" t="s">
        <v>108</v>
      </c>
      <c r="E236" s="113">
        <v>32.066902166928358</v>
      </c>
      <c r="F236" s="114">
        <f t="shared" si="11"/>
        <v>0</v>
      </c>
      <c r="G236" s="115"/>
    </row>
    <row r="237" spans="1:7" ht="26.5" x14ac:dyDescent="0.55000000000000004">
      <c r="A237" s="95"/>
      <c r="B237" s="163" t="s">
        <v>298</v>
      </c>
      <c r="C237" s="163"/>
      <c r="D237" s="163"/>
      <c r="E237" s="163"/>
      <c r="F237" s="96">
        <f>SUM(F222:F236)</f>
        <v>0</v>
      </c>
      <c r="G237" s="117"/>
    </row>
    <row r="238" spans="1:7" ht="23.5" x14ac:dyDescent="0.55000000000000004">
      <c r="A238" s="118"/>
      <c r="B238" s="119"/>
      <c r="C238" s="119"/>
      <c r="D238" s="119"/>
      <c r="E238" s="119"/>
      <c r="F238" s="120"/>
      <c r="G238" s="121"/>
    </row>
    <row r="239" spans="1:7" ht="23.5" x14ac:dyDescent="0.55000000000000004">
      <c r="A239" s="118"/>
      <c r="B239" s="119"/>
      <c r="C239" s="119"/>
      <c r="D239" s="119"/>
      <c r="E239" s="119"/>
      <c r="F239" s="120"/>
      <c r="G239" s="121"/>
    </row>
    <row r="240" spans="1:7" ht="27" thickBot="1" x14ac:dyDescent="0.4">
      <c r="A240" s="164" t="s">
        <v>321</v>
      </c>
      <c r="B240" s="165"/>
      <c r="C240" s="165"/>
      <c r="D240" s="165"/>
      <c r="E240" s="165"/>
      <c r="F240" s="165"/>
      <c r="G240" s="166"/>
    </row>
    <row r="241" spans="1:7" ht="70.5" x14ac:dyDescent="0.55000000000000004">
      <c r="A241" s="84" t="s">
        <v>4</v>
      </c>
      <c r="B241" s="85" t="s">
        <v>5</v>
      </c>
      <c r="C241" s="85" t="s">
        <v>6</v>
      </c>
      <c r="D241" s="85" t="s">
        <v>38</v>
      </c>
      <c r="E241" s="86" t="s">
        <v>8</v>
      </c>
      <c r="F241" s="86" t="s">
        <v>9</v>
      </c>
      <c r="G241" s="87"/>
    </row>
    <row r="242" spans="1:7" ht="23.5" x14ac:dyDescent="0.55000000000000004">
      <c r="A242" s="88" t="s">
        <v>45</v>
      </c>
      <c r="B242" s="104" t="s">
        <v>133</v>
      </c>
      <c r="C242" s="101"/>
      <c r="D242" s="105" t="s">
        <v>148</v>
      </c>
      <c r="E242" s="113">
        <v>5.5</v>
      </c>
      <c r="F242" s="114">
        <f t="shared" ref="F242:F256" si="12">C242*E242</f>
        <v>0</v>
      </c>
      <c r="G242" s="115"/>
    </row>
    <row r="243" spans="1:7" ht="23.5" x14ac:dyDescent="0.55000000000000004">
      <c r="A243" s="88" t="s">
        <v>46</v>
      </c>
      <c r="B243" s="104" t="s">
        <v>134</v>
      </c>
      <c r="C243" s="101"/>
      <c r="D243" s="105" t="s">
        <v>148</v>
      </c>
      <c r="E243" s="113">
        <v>5.7750000000000004</v>
      </c>
      <c r="F243" s="114">
        <f t="shared" si="12"/>
        <v>0</v>
      </c>
      <c r="G243" s="115"/>
    </row>
    <row r="244" spans="1:7" ht="23.5" x14ac:dyDescent="0.55000000000000004">
      <c r="A244" s="88" t="s">
        <v>47</v>
      </c>
      <c r="B244" s="104" t="s">
        <v>135</v>
      </c>
      <c r="C244" s="101"/>
      <c r="D244" s="105" t="s">
        <v>148</v>
      </c>
      <c r="E244" s="113">
        <v>6.0637500000000006</v>
      </c>
      <c r="F244" s="114">
        <f t="shared" si="12"/>
        <v>0</v>
      </c>
      <c r="G244" s="115"/>
    </row>
    <row r="245" spans="1:7" ht="23.5" x14ac:dyDescent="0.55000000000000004">
      <c r="A245" s="88" t="s">
        <v>48</v>
      </c>
      <c r="B245" s="104" t="s">
        <v>136</v>
      </c>
      <c r="C245" s="101"/>
      <c r="D245" s="105" t="s">
        <v>148</v>
      </c>
      <c r="E245" s="113">
        <v>6.3669375000000006</v>
      </c>
      <c r="F245" s="114">
        <f t="shared" si="12"/>
        <v>0</v>
      </c>
      <c r="G245" s="115"/>
    </row>
    <row r="246" spans="1:7" ht="23.5" x14ac:dyDescent="0.55000000000000004">
      <c r="A246" s="88" t="s">
        <v>49</v>
      </c>
      <c r="B246" s="104" t="s">
        <v>137</v>
      </c>
      <c r="C246" s="101"/>
      <c r="D246" s="105" t="s">
        <v>148</v>
      </c>
      <c r="E246" s="113">
        <v>6.6852843750000011</v>
      </c>
      <c r="F246" s="114">
        <f t="shared" si="12"/>
        <v>0</v>
      </c>
      <c r="G246" s="115"/>
    </row>
    <row r="247" spans="1:7" ht="23.5" x14ac:dyDescent="0.55000000000000004">
      <c r="A247" s="88" t="s">
        <v>50</v>
      </c>
      <c r="B247" s="104" t="s">
        <v>138</v>
      </c>
      <c r="C247" s="101"/>
      <c r="D247" s="105" t="s">
        <v>148</v>
      </c>
      <c r="E247" s="113">
        <v>7.0195485937500015</v>
      </c>
      <c r="F247" s="114">
        <f t="shared" si="12"/>
        <v>0</v>
      </c>
      <c r="G247" s="115"/>
    </row>
    <row r="248" spans="1:7" ht="23.5" x14ac:dyDescent="0.55000000000000004">
      <c r="A248" s="88" t="s">
        <v>109</v>
      </c>
      <c r="B248" s="104" t="s">
        <v>139</v>
      </c>
      <c r="C248" s="101"/>
      <c r="D248" s="105" t="s">
        <v>148</v>
      </c>
      <c r="E248" s="113">
        <v>7.3705260234375016</v>
      </c>
      <c r="F248" s="114">
        <f t="shared" si="12"/>
        <v>0</v>
      </c>
      <c r="G248" s="115"/>
    </row>
    <row r="249" spans="1:7" ht="23.5" x14ac:dyDescent="0.55000000000000004">
      <c r="A249" s="88" t="s">
        <v>110</v>
      </c>
      <c r="B249" s="104" t="s">
        <v>140</v>
      </c>
      <c r="C249" s="101"/>
      <c r="D249" s="105" t="s">
        <v>148</v>
      </c>
      <c r="E249" s="113">
        <v>7.7390523246093768</v>
      </c>
      <c r="F249" s="114">
        <f t="shared" si="12"/>
        <v>0</v>
      </c>
      <c r="G249" s="115"/>
    </row>
    <row r="250" spans="1:7" ht="23.5" x14ac:dyDescent="0.55000000000000004">
      <c r="A250" s="88" t="s">
        <v>111</v>
      </c>
      <c r="B250" s="104" t="s">
        <v>141</v>
      </c>
      <c r="C250" s="101"/>
      <c r="D250" s="105" t="s">
        <v>148</v>
      </c>
      <c r="E250" s="113">
        <v>8.1260049408398451</v>
      </c>
      <c r="F250" s="114">
        <f t="shared" si="12"/>
        <v>0</v>
      </c>
      <c r="G250" s="115"/>
    </row>
    <row r="251" spans="1:7" ht="23.5" x14ac:dyDescent="0.55000000000000004">
      <c r="A251" s="88" t="s">
        <v>112</v>
      </c>
      <c r="B251" s="104" t="s">
        <v>142</v>
      </c>
      <c r="C251" s="101"/>
      <c r="D251" s="105" t="s">
        <v>148</v>
      </c>
      <c r="E251" s="113">
        <v>8.5323051878818372</v>
      </c>
      <c r="F251" s="114">
        <f t="shared" si="12"/>
        <v>0</v>
      </c>
      <c r="G251" s="115"/>
    </row>
    <row r="252" spans="1:7" ht="23.5" x14ac:dyDescent="0.55000000000000004">
      <c r="A252" s="88" t="s">
        <v>113</v>
      </c>
      <c r="B252" s="104" t="s">
        <v>143</v>
      </c>
      <c r="C252" s="101"/>
      <c r="D252" s="105" t="s">
        <v>148</v>
      </c>
      <c r="E252" s="113">
        <v>8.9589204472759292</v>
      </c>
      <c r="F252" s="114">
        <f t="shared" si="12"/>
        <v>0</v>
      </c>
      <c r="G252" s="115"/>
    </row>
    <row r="253" spans="1:7" ht="23.5" x14ac:dyDescent="0.55000000000000004">
      <c r="A253" s="88" t="s">
        <v>114</v>
      </c>
      <c r="B253" s="104" t="s">
        <v>144</v>
      </c>
      <c r="C253" s="101"/>
      <c r="D253" s="105" t="s">
        <v>148</v>
      </c>
      <c r="E253" s="113">
        <v>9.4068664696397253</v>
      </c>
      <c r="F253" s="114">
        <f t="shared" si="12"/>
        <v>0</v>
      </c>
      <c r="G253" s="115"/>
    </row>
    <row r="254" spans="1:7" ht="23.5" x14ac:dyDescent="0.55000000000000004">
      <c r="A254" s="88" t="s">
        <v>115</v>
      </c>
      <c r="B254" s="104" t="s">
        <v>145</v>
      </c>
      <c r="C254" s="107"/>
      <c r="D254" s="105" t="s">
        <v>148</v>
      </c>
      <c r="E254" s="116">
        <v>9.8772097931217111</v>
      </c>
      <c r="F254" s="114">
        <f t="shared" si="12"/>
        <v>0</v>
      </c>
      <c r="G254" s="115"/>
    </row>
    <row r="255" spans="1:7" ht="23.5" x14ac:dyDescent="0.55000000000000004">
      <c r="A255" s="88" t="s">
        <v>116</v>
      </c>
      <c r="B255" s="104" t="s">
        <v>146</v>
      </c>
      <c r="C255" s="101"/>
      <c r="D255" s="105" t="s">
        <v>148</v>
      </c>
      <c r="E255" s="113">
        <v>10.371070282777797</v>
      </c>
      <c r="F255" s="114">
        <f t="shared" si="12"/>
        <v>0</v>
      </c>
      <c r="G255" s="115"/>
    </row>
    <row r="256" spans="1:7" ht="23.5" x14ac:dyDescent="0.55000000000000004">
      <c r="A256" s="88" t="s">
        <v>117</v>
      </c>
      <c r="B256" s="104" t="s">
        <v>147</v>
      </c>
      <c r="C256" s="101"/>
      <c r="D256" s="105" t="s">
        <v>148</v>
      </c>
      <c r="E256" s="113">
        <v>10.889623796916688</v>
      </c>
      <c r="F256" s="114">
        <f t="shared" si="12"/>
        <v>0</v>
      </c>
      <c r="G256" s="115"/>
    </row>
    <row r="257" spans="1:7" ht="27" thickBot="1" x14ac:dyDescent="0.6">
      <c r="A257" s="122"/>
      <c r="B257" s="167" t="s">
        <v>299</v>
      </c>
      <c r="C257" s="167"/>
      <c r="D257" s="167"/>
      <c r="E257" s="167"/>
      <c r="F257" s="123">
        <f>SUM(F242:F256)</f>
        <v>0</v>
      </c>
      <c r="G257" s="124"/>
    </row>
    <row r="258" spans="1:7" ht="23.5" x14ac:dyDescent="0.55000000000000004">
      <c r="A258" s="125"/>
      <c r="B258" s="119"/>
      <c r="C258" s="119"/>
      <c r="D258" s="119"/>
      <c r="E258" s="119"/>
      <c r="F258" s="120"/>
      <c r="G258" s="66"/>
    </row>
    <row r="259" spans="1:7" ht="23.5" x14ac:dyDescent="0.55000000000000004">
      <c r="A259" s="125"/>
      <c r="B259" s="125"/>
      <c r="C259" s="125"/>
      <c r="D259" s="125"/>
      <c r="E259" s="125"/>
      <c r="F259" s="82"/>
      <c r="G259" s="82"/>
    </row>
    <row r="260" spans="1:7" ht="24" thickBot="1" x14ac:dyDescent="0.6">
      <c r="A260" s="81"/>
      <c r="B260" s="81"/>
      <c r="C260" s="81"/>
      <c r="D260" s="81"/>
      <c r="E260" s="81"/>
      <c r="F260" s="82"/>
      <c r="G260" s="82"/>
    </row>
    <row r="261" spans="1:7" ht="24" thickBot="1" x14ac:dyDescent="0.6">
      <c r="A261" s="153" t="s">
        <v>323</v>
      </c>
      <c r="B261" s="154"/>
      <c r="C261" s="154"/>
      <c r="D261" s="154"/>
      <c r="E261" s="154"/>
      <c r="F261" s="154"/>
      <c r="G261" s="155"/>
    </row>
    <row r="262" spans="1:7" ht="23.5" x14ac:dyDescent="0.55000000000000004">
      <c r="A262" s="81"/>
      <c r="B262" s="81"/>
      <c r="C262" s="81"/>
      <c r="D262" s="81"/>
      <c r="E262" s="81"/>
      <c r="F262" s="82"/>
      <c r="G262" s="82"/>
    </row>
    <row r="263" spans="1:7" ht="47.5" customHeight="1" thickBot="1" x14ac:dyDescent="0.4">
      <c r="A263" s="156" t="s">
        <v>149</v>
      </c>
      <c r="B263" s="156"/>
      <c r="C263" s="156"/>
      <c r="D263" s="157"/>
      <c r="E263" s="158"/>
      <c r="F263" s="158"/>
      <c r="G263" s="125"/>
    </row>
    <row r="264" spans="1:7" ht="23.5" x14ac:dyDescent="0.35">
      <c r="A264" s="159"/>
      <c r="B264" s="160"/>
      <c r="C264" s="161" t="s">
        <v>300</v>
      </c>
      <c r="D264" s="162"/>
      <c r="E264" s="126"/>
      <c r="F264" s="126"/>
      <c r="G264" s="126"/>
    </row>
    <row r="265" spans="1:7" ht="49.5" customHeight="1" x14ac:dyDescent="0.7">
      <c r="A265" s="147" t="s">
        <v>324</v>
      </c>
      <c r="B265" s="148"/>
      <c r="C265" s="149" t="s">
        <v>301</v>
      </c>
      <c r="D265" s="150"/>
      <c r="E265" s="127"/>
      <c r="F265" s="127"/>
      <c r="G265" s="127"/>
    </row>
    <row r="266" spans="1:7" ht="23.5" x14ac:dyDescent="0.55000000000000004">
      <c r="A266" s="128" t="s">
        <v>51</v>
      </c>
      <c r="B266" s="128"/>
      <c r="C266" s="128"/>
      <c r="D266" s="128"/>
      <c r="E266" s="129"/>
      <c r="F266" s="129"/>
      <c r="G266" s="129"/>
    </row>
    <row r="267" spans="1:7" ht="23.5" x14ac:dyDescent="0.55000000000000004">
      <c r="A267" s="70"/>
      <c r="B267" s="130"/>
      <c r="C267" s="131" t="s">
        <v>53</v>
      </c>
      <c r="D267" s="131" t="s">
        <v>7</v>
      </c>
      <c r="E267" s="132"/>
      <c r="F267" s="132"/>
      <c r="G267" s="133"/>
    </row>
    <row r="268" spans="1:7" ht="47" x14ac:dyDescent="0.55000000000000004">
      <c r="A268" s="134" t="s">
        <v>302</v>
      </c>
      <c r="B268" s="146" t="s">
        <v>153</v>
      </c>
      <c r="C268" s="135">
        <f>SUM(C269:C274)</f>
        <v>0</v>
      </c>
      <c r="D268" s="131" t="s">
        <v>54</v>
      </c>
      <c r="E268" s="132"/>
      <c r="F268" s="132"/>
      <c r="G268" s="133"/>
    </row>
    <row r="269" spans="1:7" ht="26.5" x14ac:dyDescent="0.55000000000000004">
      <c r="A269" s="134" t="s">
        <v>303</v>
      </c>
      <c r="B269" s="136" t="s">
        <v>311</v>
      </c>
      <c r="C269" s="135">
        <f>F168</f>
        <v>0</v>
      </c>
      <c r="D269" s="131" t="s">
        <v>54</v>
      </c>
      <c r="E269" s="132"/>
      <c r="F269" s="132"/>
      <c r="G269" s="137"/>
    </row>
    <row r="270" spans="1:7" ht="26.5" x14ac:dyDescent="0.55000000000000004">
      <c r="A270" s="134" t="s">
        <v>304</v>
      </c>
      <c r="B270" s="136" t="s">
        <v>152</v>
      </c>
      <c r="C270" s="135">
        <f>F180</f>
        <v>0</v>
      </c>
      <c r="D270" s="131" t="s">
        <v>54</v>
      </c>
      <c r="E270" s="132"/>
      <c r="F270" s="132"/>
      <c r="G270" s="137"/>
    </row>
    <row r="271" spans="1:7" ht="43.5" customHeight="1" x14ac:dyDescent="0.55000000000000004">
      <c r="A271" s="134" t="s">
        <v>305</v>
      </c>
      <c r="B271" s="136" t="s">
        <v>151</v>
      </c>
      <c r="C271" s="135">
        <f>F198</f>
        <v>0</v>
      </c>
      <c r="D271" s="131" t="s">
        <v>54</v>
      </c>
      <c r="E271" s="132"/>
      <c r="F271" s="132"/>
      <c r="G271" s="137"/>
    </row>
    <row r="272" spans="1:7" ht="47" x14ac:dyDescent="0.55000000000000004">
      <c r="A272" s="134" t="s">
        <v>306</v>
      </c>
      <c r="B272" s="136" t="s">
        <v>158</v>
      </c>
      <c r="C272" s="135">
        <f>F217</f>
        <v>0</v>
      </c>
      <c r="D272" s="131" t="s">
        <v>54</v>
      </c>
      <c r="E272" s="132"/>
      <c r="F272" s="132"/>
      <c r="G272" s="137"/>
    </row>
    <row r="273" spans="1:7" ht="70.5" x14ac:dyDescent="0.55000000000000004">
      <c r="A273" s="134" t="s">
        <v>307</v>
      </c>
      <c r="B273" s="136" t="s">
        <v>159</v>
      </c>
      <c r="C273" s="135">
        <f>F237</f>
        <v>0</v>
      </c>
      <c r="D273" s="131" t="s">
        <v>54</v>
      </c>
      <c r="E273" s="132"/>
      <c r="F273" s="132"/>
      <c r="G273" s="137"/>
    </row>
    <row r="274" spans="1:7" ht="43" customHeight="1" x14ac:dyDescent="0.55000000000000004">
      <c r="A274" s="134" t="s">
        <v>308</v>
      </c>
      <c r="B274" s="136" t="s">
        <v>160</v>
      </c>
      <c r="C274" s="135">
        <f>F257</f>
        <v>0</v>
      </c>
      <c r="D274" s="131" t="s">
        <v>54</v>
      </c>
      <c r="E274" s="132"/>
      <c r="F274" s="132"/>
      <c r="G274" s="137"/>
    </row>
    <row r="275" spans="1:7" ht="23.5" x14ac:dyDescent="0.35">
      <c r="A275" s="138" t="s">
        <v>55</v>
      </c>
      <c r="B275" s="139" t="s">
        <v>56</v>
      </c>
      <c r="C275" s="135">
        <f>C269+C270</f>
        <v>0</v>
      </c>
      <c r="D275" s="131" t="s">
        <v>54</v>
      </c>
      <c r="E275" s="11"/>
      <c r="F275" s="11"/>
      <c r="G275" s="11"/>
    </row>
    <row r="276" spans="1:7" ht="23.5" x14ac:dyDescent="0.35">
      <c r="A276" s="138" t="s">
        <v>57</v>
      </c>
      <c r="B276" s="140" t="s">
        <v>150</v>
      </c>
      <c r="C276" s="135">
        <f>C272+C273+C274+C271</f>
        <v>0</v>
      </c>
      <c r="D276" s="131" t="s">
        <v>54</v>
      </c>
      <c r="E276" s="11"/>
      <c r="F276" s="11"/>
      <c r="G276" s="11"/>
    </row>
    <row r="277" spans="1:7" ht="24" thickBot="1" x14ac:dyDescent="0.6">
      <c r="A277" s="81"/>
      <c r="B277" s="82"/>
      <c r="C277" s="82"/>
      <c r="D277" s="82"/>
      <c r="E277" s="82"/>
      <c r="F277" s="82"/>
      <c r="G277" s="82"/>
    </row>
    <row r="278" spans="1:7" ht="24" thickBot="1" x14ac:dyDescent="0.6">
      <c r="A278" s="151" t="s">
        <v>157</v>
      </c>
      <c r="B278" s="152"/>
      <c r="C278" s="141">
        <f>C268</f>
        <v>0</v>
      </c>
      <c r="D278" s="142" t="s">
        <v>54</v>
      </c>
      <c r="E278" s="11"/>
      <c r="F278" s="11"/>
      <c r="G278" s="143"/>
    </row>
  </sheetData>
  <mergeCells count="46">
    <mergeCell ref="B76:E76"/>
    <mergeCell ref="A79:G79"/>
    <mergeCell ref="A14:F14"/>
    <mergeCell ref="A15:G15"/>
    <mergeCell ref="B27:E27"/>
    <mergeCell ref="A28:G28"/>
    <mergeCell ref="B39:E39"/>
    <mergeCell ref="B96:E96"/>
    <mergeCell ref="A1:G3"/>
    <mergeCell ref="A12:G12"/>
    <mergeCell ref="A137:B137"/>
    <mergeCell ref="A120:G120"/>
    <mergeCell ref="A122:C122"/>
    <mergeCell ref="D122:F122"/>
    <mergeCell ref="A99:G99"/>
    <mergeCell ref="A123:B123"/>
    <mergeCell ref="C123:D123"/>
    <mergeCell ref="A124:B124"/>
    <mergeCell ref="C124:D124"/>
    <mergeCell ref="B116:E116"/>
    <mergeCell ref="A40:G40"/>
    <mergeCell ref="B57:E57"/>
    <mergeCell ref="A59:G59"/>
    <mergeCell ref="A142:G144"/>
    <mergeCell ref="A153:G153"/>
    <mergeCell ref="A155:F155"/>
    <mergeCell ref="A156:G156"/>
    <mergeCell ref="B168:E168"/>
    <mergeCell ref="A169:G169"/>
    <mergeCell ref="B180:E180"/>
    <mergeCell ref="A181:G181"/>
    <mergeCell ref="B198:E198"/>
    <mergeCell ref="A200:G200"/>
    <mergeCell ref="B217:E217"/>
    <mergeCell ref="A220:G220"/>
    <mergeCell ref="B237:E237"/>
    <mergeCell ref="A240:G240"/>
    <mergeCell ref="B257:E257"/>
    <mergeCell ref="A265:B265"/>
    <mergeCell ref="C265:D265"/>
    <mergeCell ref="A278:B278"/>
    <mergeCell ref="A261:G261"/>
    <mergeCell ref="A263:C263"/>
    <mergeCell ref="D263:F263"/>
    <mergeCell ref="A264:B264"/>
    <mergeCell ref="C264:D264"/>
  </mergeCells>
  <phoneticPr fontId="4" type="noConversion"/>
  <pageMargins left="0.7" right="0.7" top="0.75" bottom="0.75" header="0.3" footer="0.3"/>
  <pageSetup paperSize="9" scale="40" fitToHeight="0" orientation="portrait" horizontalDpi="1200" verticalDpi="1200" r:id="rId1"/>
  <rowBreaks count="1" manualBreakCount="1">
    <brk id="39" max="16383" man="1"/>
  </rowBreaks>
  <colBreaks count="1" manualBreakCount="1">
    <brk id="7" max="169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94"/>
  <sheetViews>
    <sheetView topLeftCell="A25" zoomScale="80" zoomScaleNormal="80" workbookViewId="0">
      <selection activeCell="B37" sqref="B37"/>
    </sheetView>
  </sheetViews>
  <sheetFormatPr defaultRowHeight="14.5" x14ac:dyDescent="0.35"/>
  <cols>
    <col min="3" max="3" width="10.26953125" customWidth="1"/>
    <col min="4" max="4" width="9.26953125" customWidth="1"/>
    <col min="10" max="10" width="11.08984375" bestFit="1" customWidth="1"/>
    <col min="15" max="15" width="14.7265625" customWidth="1"/>
  </cols>
  <sheetData>
    <row r="1" spans="2:15" s="6" customFormat="1" ht="14.5" customHeight="1" x14ac:dyDescent="0.35">
      <c r="B1" s="185" t="s">
        <v>223</v>
      </c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186"/>
      <c r="O1" s="187"/>
    </row>
    <row r="2" spans="2:15" s="6" customFormat="1" ht="14.5" customHeight="1" x14ac:dyDescent="0.35">
      <c r="B2" s="188"/>
      <c r="C2" s="189"/>
      <c r="D2" s="189"/>
      <c r="E2" s="189"/>
      <c r="F2" s="189"/>
      <c r="G2" s="189"/>
      <c r="H2" s="189"/>
      <c r="I2" s="189"/>
      <c r="J2" s="189"/>
      <c r="K2" s="189"/>
      <c r="L2" s="189"/>
      <c r="M2" s="189"/>
      <c r="N2" s="189"/>
      <c r="O2" s="190"/>
    </row>
    <row r="3" spans="2:15" ht="15" customHeight="1" thickBot="1" x14ac:dyDescent="0.4">
      <c r="B3" s="191"/>
      <c r="C3" s="192"/>
      <c r="D3" s="192"/>
      <c r="E3" s="192"/>
      <c r="F3" s="192"/>
      <c r="G3" s="192"/>
      <c r="H3" s="192"/>
      <c r="I3" s="192"/>
      <c r="J3" s="192"/>
      <c r="K3" s="192"/>
      <c r="L3" s="192"/>
      <c r="M3" s="192"/>
      <c r="N3" s="192"/>
      <c r="O3" s="193"/>
    </row>
    <row r="4" spans="2:15" x14ac:dyDescent="0.35">
      <c r="B4" s="39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1"/>
    </row>
    <row r="5" spans="2:15" ht="15" customHeight="1" x14ac:dyDescent="0.35">
      <c r="B5" s="42" t="s">
        <v>0</v>
      </c>
      <c r="C5" s="21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34"/>
    </row>
    <row r="6" spans="2:15" ht="18.5" x14ac:dyDescent="0.35">
      <c r="B6" s="43"/>
      <c r="C6" s="44" t="s">
        <v>1</v>
      </c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34"/>
    </row>
    <row r="7" spans="2:15" ht="18.5" x14ac:dyDescent="0.35">
      <c r="B7" s="45"/>
      <c r="C7" s="46" t="s">
        <v>2</v>
      </c>
      <c r="D7" s="46"/>
      <c r="E7" s="46"/>
      <c r="F7" s="46"/>
      <c r="G7" s="22"/>
      <c r="H7" s="22"/>
      <c r="I7" s="22"/>
      <c r="J7" s="22"/>
      <c r="K7" s="22"/>
      <c r="L7" s="22"/>
      <c r="M7" s="22"/>
      <c r="N7" s="22"/>
      <c r="O7" s="34"/>
    </row>
    <row r="8" spans="2:15" x14ac:dyDescent="0.35">
      <c r="B8" s="33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34"/>
    </row>
    <row r="9" spans="2:15" x14ac:dyDescent="0.35">
      <c r="B9" s="33"/>
      <c r="C9" s="194" t="s">
        <v>174</v>
      </c>
      <c r="D9" s="194"/>
      <c r="E9" s="22"/>
      <c r="F9" s="22"/>
      <c r="G9" s="22"/>
      <c r="H9" s="22"/>
      <c r="I9" s="22"/>
      <c r="J9" s="22"/>
      <c r="K9" s="22"/>
      <c r="L9" s="22"/>
      <c r="M9" s="22"/>
      <c r="N9" s="22"/>
      <c r="O9" s="34"/>
    </row>
    <row r="10" spans="2:15" ht="31" x14ac:dyDescent="0.35">
      <c r="B10" s="33"/>
      <c r="C10" s="58" t="s">
        <v>216</v>
      </c>
      <c r="D10" s="58" t="s">
        <v>217</v>
      </c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34"/>
    </row>
    <row r="11" spans="2:15" ht="16.5" x14ac:dyDescent="0.35">
      <c r="B11" s="33"/>
      <c r="C11" s="59" t="s">
        <v>163</v>
      </c>
      <c r="D11" s="38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34"/>
    </row>
    <row r="12" spans="2:15" ht="16.5" x14ac:dyDescent="0.35">
      <c r="B12" s="33"/>
      <c r="C12" s="59" t="s">
        <v>164</v>
      </c>
      <c r="D12" s="38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34"/>
    </row>
    <row r="13" spans="2:15" ht="16.5" x14ac:dyDescent="0.35">
      <c r="B13" s="33"/>
      <c r="C13" s="59" t="s">
        <v>165</v>
      </c>
      <c r="D13" s="38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34"/>
    </row>
    <row r="14" spans="2:15" ht="16.5" x14ac:dyDescent="0.35">
      <c r="B14" s="33"/>
      <c r="C14" s="59" t="s">
        <v>166</v>
      </c>
      <c r="D14" s="38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34"/>
    </row>
    <row r="15" spans="2:15" ht="16.5" x14ac:dyDescent="0.35">
      <c r="B15" s="33"/>
      <c r="C15" s="59" t="s">
        <v>167</v>
      </c>
      <c r="D15" s="38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34"/>
    </row>
    <row r="16" spans="2:15" ht="16.5" x14ac:dyDescent="0.35">
      <c r="B16" s="33"/>
      <c r="C16" s="59" t="s">
        <v>168</v>
      </c>
      <c r="D16" s="38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34"/>
    </row>
    <row r="17" spans="2:15" ht="16.5" x14ac:dyDescent="0.35">
      <c r="B17" s="33"/>
      <c r="C17" s="59" t="s">
        <v>169</v>
      </c>
      <c r="D17" s="38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34"/>
    </row>
    <row r="18" spans="2:15" ht="16.5" x14ac:dyDescent="0.35">
      <c r="B18" s="33"/>
      <c r="C18" s="59" t="s">
        <v>170</v>
      </c>
      <c r="D18" s="38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34"/>
    </row>
    <row r="19" spans="2:15" ht="16.5" x14ac:dyDescent="0.35">
      <c r="B19" s="33"/>
      <c r="C19" s="59" t="s">
        <v>171</v>
      </c>
      <c r="D19" s="38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34"/>
    </row>
    <row r="20" spans="2:15" ht="16.5" x14ac:dyDescent="0.35">
      <c r="B20" s="33"/>
      <c r="C20" s="59" t="s">
        <v>175</v>
      </c>
      <c r="D20" s="38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34"/>
    </row>
    <row r="21" spans="2:15" ht="15" thickBot="1" x14ac:dyDescent="0.4">
      <c r="B21" s="35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7"/>
    </row>
    <row r="22" spans="2:15" ht="20.5" x14ac:dyDescent="0.35">
      <c r="B22" s="195" t="s">
        <v>173</v>
      </c>
      <c r="C22" s="196"/>
      <c r="D22" s="196"/>
      <c r="E22" s="196"/>
      <c r="F22" s="196"/>
      <c r="G22" s="196"/>
      <c r="H22" s="196"/>
      <c r="I22" s="196"/>
      <c r="J22" s="196"/>
      <c r="K22" s="196"/>
      <c r="L22" s="196"/>
      <c r="M22" s="196"/>
      <c r="N22" s="196"/>
      <c r="O22" s="197"/>
    </row>
    <row r="23" spans="2:15" x14ac:dyDescent="0.35">
      <c r="B23" s="33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34"/>
    </row>
    <row r="24" spans="2:15" s="6" customFormat="1" x14ac:dyDescent="0.35">
      <c r="B24" s="33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34"/>
    </row>
    <row r="25" spans="2:15" x14ac:dyDescent="0.35">
      <c r="B25" s="33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34"/>
    </row>
    <row r="26" spans="2:15" x14ac:dyDescent="0.35">
      <c r="B26" s="33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34"/>
    </row>
    <row r="27" spans="2:15" x14ac:dyDescent="0.35">
      <c r="B27" s="33" t="s">
        <v>172</v>
      </c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34"/>
    </row>
    <row r="28" spans="2:15" ht="20.5" x14ac:dyDescent="0.55000000000000004">
      <c r="B28" s="47" t="s">
        <v>179</v>
      </c>
      <c r="C28" s="32" t="e">
        <f>D17/(D17+D11)</f>
        <v>#DIV/0!</v>
      </c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34"/>
    </row>
    <row r="29" spans="2:15" ht="15" thickBot="1" x14ac:dyDescent="0.4">
      <c r="B29" s="35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7"/>
    </row>
    <row r="30" spans="2:15" ht="20.5" x14ac:dyDescent="0.35">
      <c r="B30" s="195" t="s">
        <v>178</v>
      </c>
      <c r="C30" s="196"/>
      <c r="D30" s="196"/>
      <c r="E30" s="196"/>
      <c r="F30" s="196"/>
      <c r="G30" s="196"/>
      <c r="H30" s="196"/>
      <c r="I30" s="196"/>
      <c r="J30" s="196"/>
      <c r="K30" s="196"/>
      <c r="L30" s="196"/>
      <c r="M30" s="196"/>
      <c r="N30" s="196"/>
      <c r="O30" s="197"/>
    </row>
    <row r="31" spans="2:15" x14ac:dyDescent="0.35">
      <c r="B31" s="33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34"/>
    </row>
    <row r="32" spans="2:15" s="6" customFormat="1" x14ac:dyDescent="0.35">
      <c r="B32" s="33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34"/>
    </row>
    <row r="33" spans="2:15" s="6" customFormat="1" x14ac:dyDescent="0.35">
      <c r="B33" s="33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34"/>
    </row>
    <row r="34" spans="2:15" x14ac:dyDescent="0.35">
      <c r="B34" s="33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34"/>
    </row>
    <row r="35" spans="2:15" x14ac:dyDescent="0.35">
      <c r="B35" s="33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34"/>
    </row>
    <row r="36" spans="2:15" x14ac:dyDescent="0.35">
      <c r="B36" s="33" t="s">
        <v>176</v>
      </c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34"/>
    </row>
    <row r="37" spans="2:15" ht="20.5" x14ac:dyDescent="0.55000000000000004">
      <c r="B37" s="47" t="s">
        <v>180</v>
      </c>
      <c r="C37" s="32" t="e">
        <f>(D15+D16)/(D15+D16+D20)</f>
        <v>#DIV/0!</v>
      </c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34"/>
    </row>
    <row r="38" spans="2:15" ht="15" thickBot="1" x14ac:dyDescent="0.4">
      <c r="B38" s="35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7"/>
    </row>
    <row r="39" spans="2:15" ht="20.5" customHeight="1" x14ac:dyDescent="0.35">
      <c r="B39" s="195" t="s">
        <v>218</v>
      </c>
      <c r="C39" s="196"/>
      <c r="D39" s="196"/>
      <c r="E39" s="196"/>
      <c r="F39" s="196"/>
      <c r="G39" s="196"/>
      <c r="H39" s="196"/>
      <c r="I39" s="196"/>
      <c r="J39" s="196"/>
      <c r="K39" s="196"/>
      <c r="L39" s="196"/>
      <c r="M39" s="196"/>
      <c r="N39" s="196"/>
      <c r="O39" s="197"/>
    </row>
    <row r="40" spans="2:15" x14ac:dyDescent="0.35">
      <c r="B40" s="33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34"/>
    </row>
    <row r="41" spans="2:15" s="6" customFormat="1" x14ac:dyDescent="0.35">
      <c r="B41" s="33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34"/>
    </row>
    <row r="42" spans="2:15" x14ac:dyDescent="0.35">
      <c r="B42" s="33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34"/>
    </row>
    <row r="43" spans="2:15" x14ac:dyDescent="0.35">
      <c r="B43" s="33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34"/>
    </row>
    <row r="44" spans="2:15" x14ac:dyDescent="0.35">
      <c r="B44" s="33" t="s">
        <v>177</v>
      </c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34"/>
    </row>
    <row r="45" spans="2:15" ht="20.5" x14ac:dyDescent="0.55000000000000004">
      <c r="B45" s="47" t="s">
        <v>181</v>
      </c>
      <c r="C45" s="32" t="e">
        <f>(D15)/(D15+D16+D20)</f>
        <v>#DIV/0!</v>
      </c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34"/>
    </row>
    <row r="46" spans="2:15" ht="15" thickBot="1" x14ac:dyDescent="0.4">
      <c r="B46" s="35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7"/>
    </row>
    <row r="49" spans="2:15" ht="15" thickBot="1" x14ac:dyDescent="0.4"/>
    <row r="50" spans="2:15" x14ac:dyDescent="0.35">
      <c r="B50" s="185" t="s">
        <v>224</v>
      </c>
      <c r="C50" s="186"/>
      <c r="D50" s="186"/>
      <c r="E50" s="186"/>
      <c r="F50" s="186"/>
      <c r="G50" s="186"/>
      <c r="H50" s="186"/>
      <c r="I50" s="186"/>
      <c r="J50" s="186"/>
      <c r="K50" s="186"/>
      <c r="L50" s="186"/>
      <c r="M50" s="186"/>
      <c r="N50" s="186"/>
      <c r="O50" s="187"/>
    </row>
    <row r="51" spans="2:15" x14ac:dyDescent="0.35">
      <c r="B51" s="188"/>
      <c r="C51" s="189"/>
      <c r="D51" s="189"/>
      <c r="E51" s="189"/>
      <c r="F51" s="189"/>
      <c r="G51" s="189"/>
      <c r="H51" s="189"/>
      <c r="I51" s="189"/>
      <c r="J51" s="189"/>
      <c r="K51" s="189"/>
      <c r="L51" s="189"/>
      <c r="M51" s="189"/>
      <c r="N51" s="189"/>
      <c r="O51" s="190"/>
    </row>
    <row r="52" spans="2:15" ht="15" thickBot="1" x14ac:dyDescent="0.4">
      <c r="B52" s="191"/>
      <c r="C52" s="192"/>
      <c r="D52" s="192"/>
      <c r="E52" s="192"/>
      <c r="F52" s="192"/>
      <c r="G52" s="192"/>
      <c r="H52" s="192"/>
      <c r="I52" s="192"/>
      <c r="J52" s="192"/>
      <c r="K52" s="192"/>
      <c r="L52" s="192"/>
      <c r="M52" s="192"/>
      <c r="N52" s="192"/>
      <c r="O52" s="193"/>
    </row>
    <row r="53" spans="2:15" x14ac:dyDescent="0.35">
      <c r="B53" s="39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1"/>
    </row>
    <row r="54" spans="2:15" x14ac:dyDescent="0.35">
      <c r="B54" s="42" t="s">
        <v>0</v>
      </c>
      <c r="C54" s="21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34"/>
    </row>
    <row r="55" spans="2:15" ht="18.5" x14ac:dyDescent="0.35">
      <c r="B55" s="43"/>
      <c r="C55" s="44" t="s">
        <v>1</v>
      </c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34"/>
    </row>
    <row r="56" spans="2:15" ht="18.5" x14ac:dyDescent="0.35">
      <c r="B56" s="45"/>
      <c r="C56" s="46" t="s">
        <v>2</v>
      </c>
      <c r="D56" s="46"/>
      <c r="E56" s="46"/>
      <c r="F56" s="46"/>
      <c r="G56" s="22"/>
      <c r="H56" s="22"/>
      <c r="I56" s="22"/>
      <c r="J56" s="22"/>
      <c r="K56" s="22"/>
      <c r="L56" s="22"/>
      <c r="M56" s="22"/>
      <c r="N56" s="22"/>
      <c r="O56" s="34"/>
    </row>
    <row r="57" spans="2:15" x14ac:dyDescent="0.35">
      <c r="B57" s="33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34"/>
    </row>
    <row r="58" spans="2:15" x14ac:dyDescent="0.35">
      <c r="B58" s="33"/>
      <c r="C58" s="194" t="s">
        <v>325</v>
      </c>
      <c r="D58" s="194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34"/>
    </row>
    <row r="59" spans="2:15" ht="31" x14ac:dyDescent="0.35">
      <c r="B59" s="33"/>
      <c r="C59" s="58" t="s">
        <v>216</v>
      </c>
      <c r="D59" s="58" t="s">
        <v>217</v>
      </c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34"/>
    </row>
    <row r="60" spans="2:15" ht="16.5" x14ac:dyDescent="0.35">
      <c r="B60" s="33"/>
      <c r="C60" s="59" t="s">
        <v>245</v>
      </c>
      <c r="D60" s="38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34"/>
    </row>
    <row r="61" spans="2:15" ht="16.5" x14ac:dyDescent="0.35">
      <c r="B61" s="33"/>
      <c r="C61" s="59" t="s">
        <v>246</v>
      </c>
      <c r="D61" s="38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34"/>
    </row>
    <row r="62" spans="2:15" ht="16.5" x14ac:dyDescent="0.35">
      <c r="B62" s="33"/>
      <c r="C62" s="59" t="s">
        <v>247</v>
      </c>
      <c r="D62" s="38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34"/>
    </row>
    <row r="63" spans="2:15" ht="16.5" x14ac:dyDescent="0.35">
      <c r="B63" s="33"/>
      <c r="C63" s="59" t="s">
        <v>248</v>
      </c>
      <c r="D63" s="38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34"/>
    </row>
    <row r="64" spans="2:15" ht="16.5" x14ac:dyDescent="0.35">
      <c r="B64" s="33"/>
      <c r="C64" s="59" t="s">
        <v>249</v>
      </c>
      <c r="D64" s="38"/>
      <c r="E64" s="22"/>
      <c r="F64" s="22"/>
      <c r="G64" s="22"/>
      <c r="H64" s="22"/>
      <c r="I64" s="22"/>
      <c r="J64" s="22"/>
      <c r="K64" s="22"/>
      <c r="L64" s="22"/>
      <c r="M64" s="22"/>
      <c r="N64" s="22"/>
      <c r="O64" s="34"/>
    </row>
    <row r="65" spans="2:15" ht="16.5" x14ac:dyDescent="0.35">
      <c r="B65" s="33"/>
      <c r="C65" s="59" t="s">
        <v>250</v>
      </c>
      <c r="D65" s="38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34"/>
    </row>
    <row r="66" spans="2:15" ht="16.5" x14ac:dyDescent="0.35">
      <c r="B66" s="33"/>
      <c r="C66" s="59" t="s">
        <v>251</v>
      </c>
      <c r="D66" s="38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34"/>
    </row>
    <row r="67" spans="2:15" ht="16.5" x14ac:dyDescent="0.35">
      <c r="B67" s="33"/>
      <c r="C67" s="59" t="s">
        <v>252</v>
      </c>
      <c r="D67" s="38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34"/>
    </row>
    <row r="68" spans="2:15" ht="16.5" x14ac:dyDescent="0.35">
      <c r="B68" s="33"/>
      <c r="C68" s="59" t="s">
        <v>253</v>
      </c>
      <c r="D68" s="38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34"/>
    </row>
    <row r="69" spans="2:15" ht="16.5" x14ac:dyDescent="0.35">
      <c r="B69" s="33"/>
      <c r="C69" s="59" t="s">
        <v>254</v>
      </c>
      <c r="D69" s="38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34"/>
    </row>
    <row r="70" spans="2:15" ht="15" thickBot="1" x14ac:dyDescent="0.4">
      <c r="B70" s="35"/>
      <c r="C70" s="36"/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6"/>
      <c r="O70" s="37"/>
    </row>
    <row r="71" spans="2:15" ht="20.5" x14ac:dyDescent="0.35">
      <c r="B71" s="195" t="s">
        <v>261</v>
      </c>
      <c r="C71" s="196"/>
      <c r="D71" s="196"/>
      <c r="E71" s="196"/>
      <c r="F71" s="196"/>
      <c r="G71" s="196"/>
      <c r="H71" s="196"/>
      <c r="I71" s="196"/>
      <c r="J71" s="196"/>
      <c r="K71" s="196"/>
      <c r="L71" s="196"/>
      <c r="M71" s="196"/>
      <c r="N71" s="196"/>
      <c r="O71" s="197"/>
    </row>
    <row r="72" spans="2:15" x14ac:dyDescent="0.35">
      <c r="B72" s="33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34"/>
    </row>
    <row r="73" spans="2:15" x14ac:dyDescent="0.35">
      <c r="B73" s="33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34"/>
    </row>
    <row r="74" spans="2:15" x14ac:dyDescent="0.35">
      <c r="B74" s="33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34"/>
    </row>
    <row r="75" spans="2:15" x14ac:dyDescent="0.35">
      <c r="B75" s="33"/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34"/>
    </row>
    <row r="76" spans="2:15" x14ac:dyDescent="0.35">
      <c r="B76" s="33" t="s">
        <v>260</v>
      </c>
      <c r="C76" s="22"/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34"/>
    </row>
    <row r="77" spans="2:15" ht="20.5" x14ac:dyDescent="0.55000000000000004">
      <c r="B77" s="47" t="s">
        <v>255</v>
      </c>
      <c r="C77" s="32" t="e">
        <f>D66/(D66+D60)</f>
        <v>#DIV/0!</v>
      </c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34"/>
    </row>
    <row r="78" spans="2:15" ht="15" thickBot="1" x14ac:dyDescent="0.4">
      <c r="B78" s="35"/>
      <c r="C78" s="36"/>
      <c r="D78" s="36"/>
      <c r="E78" s="36"/>
      <c r="F78" s="36"/>
      <c r="G78" s="36"/>
      <c r="H78" s="36"/>
      <c r="I78" s="36"/>
      <c r="J78" s="36"/>
      <c r="K78" s="36"/>
      <c r="L78" s="36"/>
      <c r="M78" s="36"/>
      <c r="N78" s="36"/>
      <c r="O78" s="37"/>
    </row>
    <row r="79" spans="2:15" ht="20.5" x14ac:dyDescent="0.35">
      <c r="B79" s="195" t="s">
        <v>262</v>
      </c>
      <c r="C79" s="196"/>
      <c r="D79" s="196"/>
      <c r="E79" s="196"/>
      <c r="F79" s="196"/>
      <c r="G79" s="196"/>
      <c r="H79" s="196"/>
      <c r="I79" s="196"/>
      <c r="J79" s="196"/>
      <c r="K79" s="196"/>
      <c r="L79" s="196"/>
      <c r="M79" s="196"/>
      <c r="N79" s="196"/>
      <c r="O79" s="197"/>
    </row>
    <row r="80" spans="2:15" x14ac:dyDescent="0.35">
      <c r="B80" s="33"/>
      <c r="C80" s="6"/>
      <c r="D80" s="22"/>
      <c r="E80" s="22"/>
      <c r="F80" s="22"/>
      <c r="G80" s="22"/>
      <c r="H80" s="22"/>
      <c r="I80" s="22"/>
      <c r="J80" s="22"/>
      <c r="K80" s="22"/>
      <c r="L80" s="22"/>
      <c r="M80" s="22"/>
      <c r="N80" s="22"/>
      <c r="O80" s="34"/>
    </row>
    <row r="81" spans="2:15" x14ac:dyDescent="0.35">
      <c r="B81" s="33"/>
      <c r="C81" s="6"/>
      <c r="D81" s="22"/>
      <c r="E81" s="22"/>
      <c r="F81" s="22"/>
      <c r="G81" s="22"/>
      <c r="H81" s="22"/>
      <c r="I81" s="22"/>
      <c r="J81" s="22"/>
      <c r="K81" s="22"/>
      <c r="L81" s="22"/>
      <c r="M81" s="22"/>
      <c r="N81" s="22"/>
      <c r="O81" s="34"/>
    </row>
    <row r="82" spans="2:15" x14ac:dyDescent="0.35">
      <c r="B82" s="33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34"/>
    </row>
    <row r="83" spans="2:15" x14ac:dyDescent="0.35">
      <c r="B83" s="33"/>
      <c r="C83" s="22"/>
      <c r="D83" s="22"/>
      <c r="E83" s="22"/>
      <c r="F83" s="22"/>
      <c r="G83" s="22"/>
      <c r="H83" s="22"/>
      <c r="I83" s="22"/>
      <c r="J83" s="22"/>
      <c r="K83" s="22"/>
      <c r="L83" s="22"/>
      <c r="M83" s="22"/>
      <c r="N83" s="22"/>
      <c r="O83" s="34"/>
    </row>
    <row r="84" spans="2:15" x14ac:dyDescent="0.35">
      <c r="B84" s="33" t="s">
        <v>259</v>
      </c>
      <c r="C84" s="22"/>
      <c r="D84" s="22"/>
      <c r="E84" s="22"/>
      <c r="F84" s="22"/>
      <c r="G84" s="22"/>
      <c r="H84" s="22"/>
      <c r="I84" s="22"/>
      <c r="J84" s="22"/>
      <c r="K84" s="22"/>
      <c r="L84" s="22"/>
      <c r="M84" s="22"/>
      <c r="N84" s="22"/>
      <c r="O84" s="34"/>
    </row>
    <row r="85" spans="2:15" ht="20.5" x14ac:dyDescent="0.55000000000000004">
      <c r="B85" s="47" t="s">
        <v>256</v>
      </c>
      <c r="C85" s="32" t="e">
        <f>(D64+D65)/(D64+D65+D69)</f>
        <v>#DIV/0!</v>
      </c>
      <c r="D85" s="22"/>
      <c r="E85" s="22"/>
      <c r="F85" s="22"/>
      <c r="G85" s="22"/>
      <c r="H85" s="22"/>
      <c r="I85" s="22"/>
      <c r="J85" s="22"/>
      <c r="K85" s="22"/>
      <c r="L85" s="22"/>
      <c r="M85" s="22"/>
      <c r="N85" s="22"/>
      <c r="O85" s="34"/>
    </row>
    <row r="86" spans="2:15" ht="15" thickBot="1" x14ac:dyDescent="0.4">
      <c r="B86" s="35"/>
      <c r="C86" s="36"/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37"/>
    </row>
    <row r="87" spans="2:15" ht="20.5" x14ac:dyDescent="0.35">
      <c r="B87" s="195" t="s">
        <v>263</v>
      </c>
      <c r="C87" s="196"/>
      <c r="D87" s="196"/>
      <c r="E87" s="196"/>
      <c r="F87" s="196"/>
      <c r="G87" s="196"/>
      <c r="H87" s="196"/>
      <c r="I87" s="196"/>
      <c r="J87" s="196"/>
      <c r="K87" s="196"/>
      <c r="L87" s="196"/>
      <c r="M87" s="196"/>
      <c r="N87" s="196"/>
      <c r="O87" s="197"/>
    </row>
    <row r="88" spans="2:15" x14ac:dyDescent="0.35">
      <c r="B88" s="33"/>
      <c r="C88" s="22"/>
      <c r="D88" s="22"/>
      <c r="E88" s="22"/>
      <c r="F88" s="22"/>
      <c r="G88" s="22"/>
      <c r="H88" s="22"/>
      <c r="I88" s="22"/>
      <c r="J88" s="22"/>
      <c r="K88" s="22"/>
      <c r="L88" s="22"/>
      <c r="M88" s="22"/>
      <c r="N88" s="22"/>
      <c r="O88" s="34"/>
    </row>
    <row r="89" spans="2:15" s="6" customFormat="1" x14ac:dyDescent="0.35">
      <c r="B89" s="33"/>
      <c r="C89" s="22"/>
      <c r="D89" s="22"/>
      <c r="E89" s="22"/>
      <c r="F89" s="22"/>
      <c r="G89" s="22"/>
      <c r="H89" s="22"/>
      <c r="I89" s="22"/>
      <c r="J89" s="22"/>
      <c r="K89" s="22"/>
      <c r="L89" s="22"/>
      <c r="M89" s="22"/>
      <c r="N89" s="22"/>
      <c r="O89" s="34"/>
    </row>
    <row r="90" spans="2:15" x14ac:dyDescent="0.35">
      <c r="B90" s="33"/>
      <c r="C90" s="22"/>
      <c r="D90" s="22"/>
      <c r="E90" s="22"/>
      <c r="F90" s="22"/>
      <c r="G90" s="22"/>
      <c r="H90" s="22"/>
      <c r="I90" s="22"/>
      <c r="J90" s="22"/>
      <c r="K90" s="22"/>
      <c r="L90" s="22"/>
      <c r="M90" s="22"/>
      <c r="N90" s="22"/>
      <c r="O90" s="34"/>
    </row>
    <row r="91" spans="2:15" x14ac:dyDescent="0.35">
      <c r="B91" s="33"/>
      <c r="C91" s="22"/>
      <c r="D91" s="22"/>
      <c r="E91" s="22"/>
      <c r="F91" s="22"/>
      <c r="G91" s="22"/>
      <c r="H91" s="22"/>
      <c r="I91" s="22"/>
      <c r="J91" s="22"/>
      <c r="K91" s="22"/>
      <c r="L91" s="22"/>
      <c r="M91" s="22"/>
      <c r="N91" s="22"/>
      <c r="O91" s="34"/>
    </row>
    <row r="92" spans="2:15" x14ac:dyDescent="0.35">
      <c r="B92" s="33" t="s">
        <v>258</v>
      </c>
      <c r="C92" s="22"/>
      <c r="D92" s="22"/>
      <c r="E92" s="22"/>
      <c r="F92" s="22"/>
      <c r="G92" s="22"/>
      <c r="H92" s="22"/>
      <c r="I92" s="22"/>
      <c r="J92" s="22"/>
      <c r="K92" s="22"/>
      <c r="L92" s="22"/>
      <c r="M92" s="22"/>
      <c r="N92" s="22"/>
      <c r="O92" s="34"/>
    </row>
    <row r="93" spans="2:15" ht="20.5" x14ac:dyDescent="0.55000000000000004">
      <c r="B93" s="47" t="s">
        <v>257</v>
      </c>
      <c r="C93" s="32" t="e">
        <f>(D64)/(D64+D65+D69)</f>
        <v>#DIV/0!</v>
      </c>
      <c r="D93" s="22"/>
      <c r="E93" s="22"/>
      <c r="F93" s="22"/>
      <c r="G93" s="22"/>
      <c r="H93" s="22"/>
      <c r="I93" s="22"/>
      <c r="J93" s="22"/>
      <c r="K93" s="22"/>
      <c r="L93" s="22"/>
      <c r="M93" s="22"/>
      <c r="N93" s="22"/>
      <c r="O93" s="34"/>
    </row>
    <row r="94" spans="2:15" ht="15" thickBot="1" x14ac:dyDescent="0.4">
      <c r="B94" s="35"/>
      <c r="C94" s="36"/>
      <c r="D94" s="36"/>
      <c r="E94" s="36"/>
      <c r="F94" s="36"/>
      <c r="G94" s="36"/>
      <c r="H94" s="36"/>
      <c r="I94" s="36"/>
      <c r="J94" s="36"/>
      <c r="K94" s="36"/>
      <c r="L94" s="36"/>
      <c r="M94" s="36"/>
      <c r="N94" s="36"/>
      <c r="O94" s="37"/>
    </row>
  </sheetData>
  <mergeCells count="10">
    <mergeCell ref="B39:O39"/>
    <mergeCell ref="B1:O3"/>
    <mergeCell ref="B22:O22"/>
    <mergeCell ref="B30:O30"/>
    <mergeCell ref="C9:D9"/>
    <mergeCell ref="B50:O52"/>
    <mergeCell ref="C58:D58"/>
    <mergeCell ref="B71:O71"/>
    <mergeCell ref="B79:O79"/>
    <mergeCell ref="B87:O87"/>
  </mergeCells>
  <pageMargins left="0.7" right="0.7" top="0.75" bottom="0.75" header="0.3" footer="0.3"/>
  <pageSetup paperSize="9" scale="48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109"/>
  <sheetViews>
    <sheetView tabSelected="1" zoomScale="90" zoomScaleNormal="90" workbookViewId="0">
      <selection activeCell="K12" sqref="K12"/>
    </sheetView>
  </sheetViews>
  <sheetFormatPr defaultRowHeight="14.5" x14ac:dyDescent="0.35"/>
  <cols>
    <col min="1" max="1" width="8.7265625" style="6"/>
    <col min="2" max="2" width="11.81640625" style="6" customWidth="1"/>
    <col min="3" max="3" width="13.08984375" style="6" customWidth="1"/>
    <col min="4" max="4" width="8.7265625" style="6"/>
    <col min="5" max="5" width="11.81640625" style="6" bestFit="1" customWidth="1"/>
    <col min="6" max="7" width="8.7265625" style="6"/>
    <col min="8" max="8" width="11.81640625" style="6" bestFit="1" customWidth="1"/>
    <col min="9" max="9" width="8.7265625" style="6"/>
    <col min="10" max="10" width="11.08984375" style="6" bestFit="1" customWidth="1"/>
    <col min="11" max="14" width="8.7265625" style="6"/>
    <col min="15" max="15" width="14.7265625" style="6" customWidth="1"/>
    <col min="16" max="16384" width="8.7265625" style="6"/>
  </cols>
  <sheetData>
    <row r="1" spans="2:15" ht="14.5" customHeight="1" x14ac:dyDescent="0.35">
      <c r="B1" s="185" t="s">
        <v>221</v>
      </c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186"/>
      <c r="O1" s="187"/>
    </row>
    <row r="2" spans="2:15" ht="14.5" customHeight="1" x14ac:dyDescent="0.35">
      <c r="B2" s="188"/>
      <c r="C2" s="189"/>
      <c r="D2" s="189"/>
      <c r="E2" s="189"/>
      <c r="F2" s="189"/>
      <c r="G2" s="189"/>
      <c r="H2" s="189"/>
      <c r="I2" s="189"/>
      <c r="J2" s="189"/>
      <c r="K2" s="189"/>
      <c r="L2" s="189"/>
      <c r="M2" s="189"/>
      <c r="N2" s="189"/>
      <c r="O2" s="190"/>
    </row>
    <row r="3" spans="2:15" ht="15" customHeight="1" thickBot="1" x14ac:dyDescent="0.4">
      <c r="B3" s="191"/>
      <c r="C3" s="192"/>
      <c r="D3" s="192"/>
      <c r="E3" s="192"/>
      <c r="F3" s="192"/>
      <c r="G3" s="192"/>
      <c r="H3" s="192"/>
      <c r="I3" s="192"/>
      <c r="J3" s="192"/>
      <c r="K3" s="192"/>
      <c r="L3" s="192"/>
      <c r="M3" s="192"/>
      <c r="N3" s="192"/>
      <c r="O3" s="193"/>
    </row>
    <row r="4" spans="2:15" x14ac:dyDescent="0.35">
      <c r="B4" s="39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1"/>
    </row>
    <row r="5" spans="2:15" ht="15" customHeight="1" x14ac:dyDescent="0.35">
      <c r="B5" s="42" t="s">
        <v>0</v>
      </c>
      <c r="C5" s="21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34"/>
    </row>
    <row r="6" spans="2:15" ht="18.5" x14ac:dyDescent="0.35">
      <c r="B6" s="43"/>
      <c r="C6" s="44" t="s">
        <v>1</v>
      </c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34"/>
    </row>
    <row r="7" spans="2:15" ht="18.5" x14ac:dyDescent="0.35">
      <c r="B7" s="45"/>
      <c r="C7" s="46" t="s">
        <v>2</v>
      </c>
      <c r="D7" s="46"/>
      <c r="E7" s="46"/>
      <c r="F7" s="46"/>
      <c r="G7" s="22"/>
      <c r="H7" s="22"/>
      <c r="I7" s="22"/>
      <c r="J7" s="22"/>
      <c r="K7" s="22"/>
      <c r="L7" s="22"/>
      <c r="M7" s="22"/>
      <c r="N7" s="22"/>
      <c r="O7" s="34"/>
    </row>
    <row r="8" spans="2:15" x14ac:dyDescent="0.35">
      <c r="B8" s="33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34"/>
    </row>
    <row r="9" spans="2:15" x14ac:dyDescent="0.35">
      <c r="B9" s="198" t="s">
        <v>174</v>
      </c>
      <c r="C9" s="199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34"/>
    </row>
    <row r="10" spans="2:15" ht="20.5" customHeight="1" x14ac:dyDescent="0.35">
      <c r="B10" s="53" t="s">
        <v>186</v>
      </c>
      <c r="C10" s="51" t="s">
        <v>187</v>
      </c>
      <c r="D10" s="22"/>
      <c r="E10" s="51" t="s">
        <v>189</v>
      </c>
      <c r="F10" s="51" t="s">
        <v>187</v>
      </c>
      <c r="G10" s="22"/>
      <c r="H10" s="51" t="s">
        <v>194</v>
      </c>
      <c r="I10" s="51" t="s">
        <v>187</v>
      </c>
      <c r="J10" s="22"/>
      <c r="K10" s="22"/>
      <c r="L10" s="22"/>
      <c r="M10" s="22"/>
      <c r="N10" s="22"/>
      <c r="O10" s="34"/>
    </row>
    <row r="11" spans="2:15" ht="20.5" x14ac:dyDescent="0.55000000000000004">
      <c r="B11" s="50" t="s">
        <v>183</v>
      </c>
      <c r="C11" s="38"/>
      <c r="D11" s="22"/>
      <c r="E11" s="52" t="s">
        <v>190</v>
      </c>
      <c r="F11" s="38"/>
      <c r="G11" s="22"/>
      <c r="H11" s="52" t="s">
        <v>195</v>
      </c>
      <c r="I11" s="38"/>
      <c r="J11" s="22"/>
      <c r="K11" s="22"/>
      <c r="L11" s="22"/>
      <c r="M11" s="22"/>
      <c r="N11" s="22"/>
      <c r="O11" s="34"/>
    </row>
    <row r="12" spans="2:15" ht="20.5" x14ac:dyDescent="0.55000000000000004">
      <c r="B12" s="50" t="s">
        <v>184</v>
      </c>
      <c r="C12" s="38"/>
      <c r="D12" s="22"/>
      <c r="E12" s="52" t="s">
        <v>191</v>
      </c>
      <c r="F12" s="38"/>
      <c r="G12" s="22"/>
      <c r="H12" s="52" t="s">
        <v>196</v>
      </c>
      <c r="I12" s="38"/>
      <c r="J12" s="22"/>
      <c r="K12" s="22"/>
      <c r="L12" s="22"/>
      <c r="M12" s="22"/>
      <c r="N12" s="22"/>
      <c r="O12" s="34"/>
    </row>
    <row r="13" spans="2:15" ht="20.5" x14ac:dyDescent="0.55000000000000004">
      <c r="B13" s="50" t="s">
        <v>185</v>
      </c>
      <c r="C13" s="38"/>
      <c r="D13" s="22"/>
      <c r="E13" s="52" t="s">
        <v>192</v>
      </c>
      <c r="F13" s="38"/>
      <c r="G13" s="22"/>
      <c r="H13" s="52" t="s">
        <v>197</v>
      </c>
      <c r="I13" s="38"/>
      <c r="J13" s="22"/>
      <c r="K13" s="22"/>
      <c r="L13" s="22"/>
      <c r="M13" s="22"/>
      <c r="N13" s="22"/>
      <c r="O13" s="34"/>
    </row>
    <row r="14" spans="2:15" ht="20.5" x14ac:dyDescent="0.55000000000000004">
      <c r="B14" s="50" t="s">
        <v>188</v>
      </c>
      <c r="C14" s="38"/>
      <c r="D14" s="22"/>
      <c r="E14" s="52" t="s">
        <v>193</v>
      </c>
      <c r="F14" s="38"/>
      <c r="G14" s="22"/>
      <c r="H14" s="52" t="s">
        <v>244</v>
      </c>
      <c r="I14" s="38"/>
      <c r="J14" s="22"/>
      <c r="K14" s="22"/>
      <c r="L14" s="22"/>
      <c r="M14" s="22"/>
      <c r="N14" s="22"/>
      <c r="O14" s="34"/>
    </row>
    <row r="15" spans="2:15" ht="18.5" x14ac:dyDescent="0.45">
      <c r="B15" s="47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34"/>
    </row>
    <row r="16" spans="2:15" x14ac:dyDescent="0.35">
      <c r="B16" s="53" t="s">
        <v>198</v>
      </c>
      <c r="C16" s="51" t="s">
        <v>187</v>
      </c>
      <c r="D16" s="22"/>
      <c r="E16" s="51" t="s">
        <v>199</v>
      </c>
      <c r="F16" s="51" t="s">
        <v>187</v>
      </c>
      <c r="G16" s="22"/>
      <c r="H16" s="51" t="s">
        <v>200</v>
      </c>
      <c r="I16" s="51" t="s">
        <v>187</v>
      </c>
      <c r="J16" s="22"/>
      <c r="K16" s="22"/>
      <c r="L16" s="22"/>
      <c r="M16" s="22"/>
      <c r="N16" s="22"/>
      <c r="O16" s="34"/>
    </row>
    <row r="17" spans="2:15" ht="20.5" x14ac:dyDescent="0.55000000000000004">
      <c r="B17" s="50" t="s">
        <v>201</v>
      </c>
      <c r="C17" s="55">
        <v>0.5</v>
      </c>
      <c r="D17" s="54"/>
      <c r="E17" s="52" t="s">
        <v>209</v>
      </c>
      <c r="F17" s="55">
        <v>5</v>
      </c>
      <c r="G17" s="54"/>
      <c r="H17" s="52" t="s">
        <v>213</v>
      </c>
      <c r="I17" s="55">
        <v>5</v>
      </c>
      <c r="J17" s="22"/>
      <c r="K17" s="22"/>
      <c r="L17" s="22"/>
      <c r="M17" s="22"/>
      <c r="N17" s="22"/>
      <c r="O17" s="34"/>
    </row>
    <row r="18" spans="2:15" ht="20.5" x14ac:dyDescent="0.55000000000000004">
      <c r="B18" s="50" t="s">
        <v>206</v>
      </c>
      <c r="C18" s="55">
        <v>1</v>
      </c>
      <c r="D18" s="54"/>
      <c r="E18" s="52" t="s">
        <v>210</v>
      </c>
      <c r="F18" s="55">
        <v>20</v>
      </c>
      <c r="G18" s="54"/>
      <c r="H18" s="52" t="s">
        <v>214</v>
      </c>
      <c r="I18" s="55">
        <v>20</v>
      </c>
      <c r="J18" s="22"/>
      <c r="K18" s="22"/>
      <c r="L18" s="22"/>
      <c r="M18" s="22"/>
      <c r="N18" s="22"/>
      <c r="O18" s="34"/>
    </row>
    <row r="19" spans="2:15" ht="20.5" x14ac:dyDescent="0.55000000000000004">
      <c r="B19" s="50" t="s">
        <v>207</v>
      </c>
      <c r="C19" s="55">
        <v>5</v>
      </c>
      <c r="D19" s="54"/>
      <c r="E19" s="52" t="s">
        <v>211</v>
      </c>
      <c r="F19" s="55">
        <v>25</v>
      </c>
      <c r="G19" s="54"/>
      <c r="H19" s="52" t="s">
        <v>215</v>
      </c>
      <c r="I19" s="55">
        <v>25</v>
      </c>
      <c r="J19" s="22"/>
      <c r="K19" s="22"/>
      <c r="L19" s="22"/>
      <c r="M19" s="22"/>
      <c r="N19" s="22"/>
      <c r="O19" s="34"/>
    </row>
    <row r="20" spans="2:15" ht="20.5" x14ac:dyDescent="0.55000000000000004">
      <c r="B20" s="50" t="s">
        <v>208</v>
      </c>
      <c r="C20" s="55">
        <v>1</v>
      </c>
      <c r="D20" s="54"/>
      <c r="E20" s="52" t="s">
        <v>212</v>
      </c>
      <c r="F20" s="55">
        <v>5</v>
      </c>
      <c r="G20" s="54"/>
      <c r="H20" s="52" t="s">
        <v>243</v>
      </c>
      <c r="I20" s="55">
        <v>0</v>
      </c>
      <c r="J20" s="22"/>
      <c r="K20" s="22"/>
      <c r="L20" s="22"/>
      <c r="M20" s="22"/>
      <c r="N20" s="22"/>
      <c r="O20" s="34"/>
    </row>
    <row r="21" spans="2:15" ht="18.5" x14ac:dyDescent="0.45">
      <c r="B21" s="47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34"/>
    </row>
    <row r="22" spans="2:15" ht="15" thickBot="1" x14ac:dyDescent="0.4">
      <c r="B22" s="35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7"/>
    </row>
    <row r="23" spans="2:15" ht="20.5" x14ac:dyDescent="0.35">
      <c r="B23" s="195" t="s">
        <v>205</v>
      </c>
      <c r="C23" s="196"/>
      <c r="D23" s="196"/>
      <c r="E23" s="196"/>
      <c r="F23" s="196"/>
      <c r="G23" s="196"/>
      <c r="H23" s="196"/>
      <c r="I23" s="196"/>
      <c r="J23" s="196"/>
      <c r="K23" s="196"/>
      <c r="L23" s="196"/>
      <c r="M23" s="196"/>
      <c r="N23" s="196"/>
      <c r="O23" s="197"/>
    </row>
    <row r="24" spans="2:15" ht="18.5" x14ac:dyDescent="0.35">
      <c r="B24" s="33"/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49"/>
    </row>
    <row r="25" spans="2:15" ht="18.5" x14ac:dyDescent="0.35">
      <c r="B25" s="48"/>
      <c r="C25" s="56"/>
      <c r="D25" s="22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49"/>
    </row>
    <row r="26" spans="2:15" ht="18.5" x14ac:dyDescent="0.35">
      <c r="B26" s="48"/>
      <c r="C26" s="56"/>
      <c r="D26" s="56"/>
      <c r="E26" s="56"/>
      <c r="F26" s="56"/>
      <c r="G26" s="56"/>
      <c r="H26" s="56"/>
      <c r="I26" s="56"/>
      <c r="J26" s="56"/>
      <c r="K26" s="56"/>
      <c r="L26" s="56"/>
      <c r="M26" s="56"/>
      <c r="N26" s="56"/>
      <c r="O26" s="49"/>
    </row>
    <row r="27" spans="2:15" x14ac:dyDescent="0.35">
      <c r="B27" s="33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34"/>
    </row>
    <row r="28" spans="2:15" x14ac:dyDescent="0.35">
      <c r="B28" s="33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34"/>
    </row>
    <row r="29" spans="2:15" x14ac:dyDescent="0.35">
      <c r="B29" s="33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34"/>
    </row>
    <row r="30" spans="2:15" x14ac:dyDescent="0.35">
      <c r="B30" s="33" t="s">
        <v>204</v>
      </c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34"/>
    </row>
    <row r="31" spans="2:15" ht="20.5" x14ac:dyDescent="0.55000000000000004">
      <c r="B31" s="47" t="s">
        <v>182</v>
      </c>
      <c r="C31" s="57" t="e">
        <f>((C17/C11)*0.2+(C18/C12)*0.3+(C19/C13)*0.25+(C20/C14)*0.25)*100</f>
        <v>#DIV/0!</v>
      </c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34"/>
    </row>
    <row r="32" spans="2:15" ht="15" thickBot="1" x14ac:dyDescent="0.4">
      <c r="B32" s="35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7"/>
    </row>
    <row r="33" spans="2:15" ht="20.5" x14ac:dyDescent="0.35">
      <c r="B33" s="195" t="s">
        <v>219</v>
      </c>
      <c r="C33" s="196"/>
      <c r="D33" s="196"/>
      <c r="E33" s="196"/>
      <c r="F33" s="196"/>
      <c r="G33" s="196"/>
      <c r="H33" s="196"/>
      <c r="I33" s="196"/>
      <c r="J33" s="196"/>
      <c r="K33" s="196"/>
      <c r="L33" s="196"/>
      <c r="M33" s="196"/>
      <c r="N33" s="196"/>
      <c r="O33" s="197"/>
    </row>
    <row r="34" spans="2:15" x14ac:dyDescent="0.35">
      <c r="B34" s="33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34"/>
    </row>
    <row r="35" spans="2:15" x14ac:dyDescent="0.35">
      <c r="B35" s="33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34"/>
    </row>
    <row r="36" spans="2:15" x14ac:dyDescent="0.35">
      <c r="B36" s="33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34"/>
    </row>
    <row r="37" spans="2:15" x14ac:dyDescent="0.35">
      <c r="B37" s="33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34"/>
    </row>
    <row r="38" spans="2:15" x14ac:dyDescent="0.35">
      <c r="B38" s="33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34"/>
    </row>
    <row r="39" spans="2:15" x14ac:dyDescent="0.35">
      <c r="B39" s="33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34"/>
    </row>
    <row r="40" spans="2:15" x14ac:dyDescent="0.35">
      <c r="B40" s="33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34"/>
    </row>
    <row r="41" spans="2:15" x14ac:dyDescent="0.35">
      <c r="B41" s="33" t="s">
        <v>203</v>
      </c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34"/>
    </row>
    <row r="42" spans="2:15" ht="20.5" x14ac:dyDescent="0.55000000000000004">
      <c r="B42" s="47" t="s">
        <v>326</v>
      </c>
      <c r="C42" s="57" t="e">
        <f>((F17/F11)*0.4+(F18/F12)*0.1+(F19/F13)*0.3+(F20/F14)*0.2)*100</f>
        <v>#DIV/0!</v>
      </c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34"/>
    </row>
    <row r="43" spans="2:15" ht="15" thickBot="1" x14ac:dyDescent="0.4">
      <c r="B43" s="35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7"/>
    </row>
    <row r="44" spans="2:15" ht="20.5" customHeight="1" x14ac:dyDescent="0.35">
      <c r="B44" s="195" t="s">
        <v>220</v>
      </c>
      <c r="C44" s="196"/>
      <c r="D44" s="196"/>
      <c r="E44" s="196"/>
      <c r="F44" s="196"/>
      <c r="G44" s="196"/>
      <c r="H44" s="196"/>
      <c r="I44" s="196"/>
      <c r="J44" s="196"/>
      <c r="K44" s="196"/>
      <c r="L44" s="196"/>
      <c r="M44" s="196"/>
      <c r="N44" s="196"/>
      <c r="O44" s="197"/>
    </row>
    <row r="45" spans="2:15" ht="20.5" customHeight="1" x14ac:dyDescent="0.35">
      <c r="B45" s="48"/>
      <c r="C45" s="56"/>
      <c r="D45" s="56"/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49"/>
    </row>
    <row r="46" spans="2:15" ht="20.5" customHeight="1" x14ac:dyDescent="0.35">
      <c r="B46" s="33"/>
      <c r="C46" s="56"/>
      <c r="D46" s="56"/>
      <c r="E46" s="56"/>
      <c r="F46" s="56"/>
      <c r="G46" s="56"/>
      <c r="H46" s="56"/>
      <c r="I46" s="56"/>
      <c r="J46" s="56"/>
      <c r="K46" s="56"/>
      <c r="L46" s="56"/>
      <c r="M46" s="56"/>
      <c r="N46" s="56"/>
      <c r="O46" s="49"/>
    </row>
    <row r="47" spans="2:15" ht="20.5" customHeight="1" x14ac:dyDescent="0.35">
      <c r="B47" s="48"/>
      <c r="C47" s="56"/>
      <c r="D47" s="56"/>
      <c r="E47" s="56"/>
      <c r="F47" s="56"/>
      <c r="G47" s="56"/>
      <c r="H47" s="56"/>
      <c r="I47" s="56"/>
      <c r="J47" s="56"/>
      <c r="K47" s="56"/>
      <c r="L47" s="56"/>
      <c r="M47" s="56"/>
      <c r="N47" s="56"/>
      <c r="O47" s="49"/>
    </row>
    <row r="48" spans="2:15" x14ac:dyDescent="0.35">
      <c r="B48" s="33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34"/>
    </row>
    <row r="49" spans="2:15" x14ac:dyDescent="0.35">
      <c r="B49" s="33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34"/>
    </row>
    <row r="50" spans="2:15" x14ac:dyDescent="0.35">
      <c r="B50" s="33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34"/>
    </row>
    <row r="51" spans="2:15" x14ac:dyDescent="0.35">
      <c r="B51" s="33" t="s">
        <v>202</v>
      </c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34"/>
    </row>
    <row r="52" spans="2:15" ht="20.5" x14ac:dyDescent="0.55000000000000004">
      <c r="B52" s="47" t="s">
        <v>327</v>
      </c>
      <c r="C52" s="57" t="e">
        <f>((I17/I11)*0.3+(I18/I12)*0.3+(I19/I13)*0.2+((I20+1)/(I14+1))*0.2)*100</f>
        <v>#DIV/0!</v>
      </c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34"/>
    </row>
    <row r="53" spans="2:15" ht="15" thickBot="1" x14ac:dyDescent="0.4">
      <c r="B53" s="35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7"/>
    </row>
    <row r="56" spans="2:15" ht="15" thickBot="1" x14ac:dyDescent="0.4"/>
    <row r="57" spans="2:15" x14ac:dyDescent="0.35">
      <c r="B57" s="185" t="s">
        <v>222</v>
      </c>
      <c r="C57" s="186"/>
      <c r="D57" s="186"/>
      <c r="E57" s="186"/>
      <c r="F57" s="186"/>
      <c r="G57" s="186"/>
      <c r="H57" s="186"/>
      <c r="I57" s="186"/>
      <c r="J57" s="186"/>
      <c r="K57" s="186"/>
      <c r="L57" s="186"/>
      <c r="M57" s="186"/>
      <c r="N57" s="186"/>
      <c r="O57" s="187"/>
    </row>
    <row r="58" spans="2:15" x14ac:dyDescent="0.35">
      <c r="B58" s="188"/>
      <c r="C58" s="189"/>
      <c r="D58" s="189"/>
      <c r="E58" s="189"/>
      <c r="F58" s="189"/>
      <c r="G58" s="189"/>
      <c r="H58" s="189"/>
      <c r="I58" s="189"/>
      <c r="J58" s="189"/>
      <c r="K58" s="189"/>
      <c r="L58" s="189"/>
      <c r="M58" s="189"/>
      <c r="N58" s="189"/>
      <c r="O58" s="190"/>
    </row>
    <row r="59" spans="2:15" ht="15" thickBot="1" x14ac:dyDescent="0.4">
      <c r="B59" s="191"/>
      <c r="C59" s="192"/>
      <c r="D59" s="192"/>
      <c r="E59" s="192"/>
      <c r="F59" s="192"/>
      <c r="G59" s="192"/>
      <c r="H59" s="192"/>
      <c r="I59" s="192"/>
      <c r="J59" s="192"/>
      <c r="K59" s="192"/>
      <c r="L59" s="192"/>
      <c r="M59" s="192"/>
      <c r="N59" s="192"/>
      <c r="O59" s="193"/>
    </row>
    <row r="60" spans="2:15" x14ac:dyDescent="0.35">
      <c r="B60" s="39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1"/>
    </row>
    <row r="61" spans="2:15" x14ac:dyDescent="0.35">
      <c r="B61" s="42" t="s">
        <v>0</v>
      </c>
      <c r="C61" s="21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34"/>
    </row>
    <row r="62" spans="2:15" ht="18.5" x14ac:dyDescent="0.35">
      <c r="B62" s="43"/>
      <c r="C62" s="44" t="s">
        <v>1</v>
      </c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34"/>
    </row>
    <row r="63" spans="2:15" ht="18.5" x14ac:dyDescent="0.35">
      <c r="B63" s="45"/>
      <c r="C63" s="46" t="s">
        <v>2</v>
      </c>
      <c r="D63" s="46"/>
      <c r="E63" s="46"/>
      <c r="F63" s="46"/>
      <c r="G63" s="22"/>
      <c r="H63" s="22"/>
      <c r="I63" s="22"/>
      <c r="J63" s="22"/>
      <c r="K63" s="22"/>
      <c r="L63" s="22"/>
      <c r="M63" s="22"/>
      <c r="N63" s="22"/>
      <c r="O63" s="34"/>
    </row>
    <row r="64" spans="2:15" x14ac:dyDescent="0.35">
      <c r="B64" s="33"/>
      <c r="C64" s="22"/>
      <c r="D64" s="22"/>
      <c r="E64" s="22"/>
      <c r="F64" s="22"/>
      <c r="G64" s="22"/>
      <c r="H64" s="22"/>
      <c r="I64" s="22"/>
      <c r="J64" s="22"/>
      <c r="K64" s="22"/>
      <c r="L64" s="22"/>
      <c r="M64" s="22"/>
      <c r="N64" s="22"/>
      <c r="O64" s="34"/>
    </row>
    <row r="65" spans="2:15" x14ac:dyDescent="0.35">
      <c r="B65" s="198" t="s">
        <v>328</v>
      </c>
      <c r="C65" s="199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34"/>
    </row>
    <row r="66" spans="2:15" x14ac:dyDescent="0.35">
      <c r="B66" s="53" t="s">
        <v>186</v>
      </c>
      <c r="C66" s="51" t="s">
        <v>187</v>
      </c>
      <c r="D66" s="22"/>
      <c r="E66" s="51" t="s">
        <v>189</v>
      </c>
      <c r="F66" s="51" t="s">
        <v>187</v>
      </c>
      <c r="G66" s="22"/>
      <c r="H66" s="51" t="s">
        <v>194</v>
      </c>
      <c r="I66" s="51" t="s">
        <v>187</v>
      </c>
      <c r="J66" s="22"/>
      <c r="K66" s="22"/>
      <c r="L66" s="22"/>
      <c r="M66" s="22"/>
      <c r="N66" s="22"/>
      <c r="O66" s="34"/>
    </row>
    <row r="67" spans="2:15" ht="20.5" x14ac:dyDescent="0.55000000000000004">
      <c r="B67" s="52" t="s">
        <v>264</v>
      </c>
      <c r="C67" s="38"/>
      <c r="D67" s="22"/>
      <c r="E67" s="52" t="s">
        <v>268</v>
      </c>
      <c r="F67" s="38"/>
      <c r="G67" s="22"/>
      <c r="H67" s="52" t="s">
        <v>272</v>
      </c>
      <c r="I67" s="38"/>
      <c r="J67" s="22"/>
      <c r="K67" s="22"/>
      <c r="L67" s="22"/>
      <c r="M67" s="22"/>
      <c r="N67" s="22"/>
      <c r="O67" s="34"/>
    </row>
    <row r="68" spans="2:15" ht="20.5" x14ac:dyDescent="0.55000000000000004">
      <c r="B68" s="52" t="s">
        <v>265</v>
      </c>
      <c r="C68" s="38"/>
      <c r="D68" s="22"/>
      <c r="E68" s="52" t="s">
        <v>269</v>
      </c>
      <c r="F68" s="38"/>
      <c r="G68" s="22"/>
      <c r="H68" s="52" t="s">
        <v>273</v>
      </c>
      <c r="I68" s="38"/>
      <c r="J68" s="22"/>
      <c r="K68" s="22"/>
      <c r="L68" s="22"/>
      <c r="M68" s="22"/>
      <c r="N68" s="22"/>
      <c r="O68" s="34"/>
    </row>
    <row r="69" spans="2:15" ht="20.5" x14ac:dyDescent="0.55000000000000004">
      <c r="B69" s="52" t="s">
        <v>266</v>
      </c>
      <c r="C69" s="38"/>
      <c r="D69" s="22"/>
      <c r="E69" s="52" t="s">
        <v>270</v>
      </c>
      <c r="F69" s="38"/>
      <c r="G69" s="22"/>
      <c r="H69" s="52" t="s">
        <v>274</v>
      </c>
      <c r="I69" s="38"/>
      <c r="J69" s="22"/>
      <c r="K69" s="22"/>
      <c r="L69" s="22"/>
      <c r="M69" s="22"/>
      <c r="N69" s="22"/>
      <c r="O69" s="34"/>
    </row>
    <row r="70" spans="2:15" ht="20.5" x14ac:dyDescent="0.55000000000000004">
      <c r="B70" s="52" t="s">
        <v>267</v>
      </c>
      <c r="C70" s="38"/>
      <c r="D70" s="22"/>
      <c r="E70" s="52" t="s">
        <v>271</v>
      </c>
      <c r="F70" s="38"/>
      <c r="G70" s="22"/>
      <c r="H70" s="52" t="s">
        <v>329</v>
      </c>
      <c r="I70" s="38"/>
      <c r="J70" s="22"/>
      <c r="K70" s="22"/>
      <c r="L70" s="22"/>
      <c r="M70" s="22"/>
      <c r="N70" s="22"/>
      <c r="O70" s="34"/>
    </row>
    <row r="71" spans="2:15" ht="18.5" x14ac:dyDescent="0.45">
      <c r="B71" s="47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34"/>
    </row>
    <row r="72" spans="2:15" x14ac:dyDescent="0.35">
      <c r="B72" s="53" t="s">
        <v>198</v>
      </c>
      <c r="C72" s="51" t="s">
        <v>187</v>
      </c>
      <c r="D72" s="22"/>
      <c r="E72" s="51" t="s">
        <v>199</v>
      </c>
      <c r="F72" s="51" t="s">
        <v>187</v>
      </c>
      <c r="G72" s="22"/>
      <c r="H72" s="51" t="s">
        <v>200</v>
      </c>
      <c r="I72" s="51" t="s">
        <v>187</v>
      </c>
      <c r="J72" s="22"/>
      <c r="K72" s="22"/>
      <c r="L72" s="22"/>
      <c r="M72" s="22"/>
      <c r="N72" s="22"/>
      <c r="O72" s="34"/>
    </row>
    <row r="73" spans="2:15" ht="20.5" x14ac:dyDescent="0.55000000000000004">
      <c r="B73" s="50" t="s">
        <v>275</v>
      </c>
      <c r="C73" s="55">
        <v>0.5</v>
      </c>
      <c r="D73" s="54"/>
      <c r="E73" s="52" t="s">
        <v>279</v>
      </c>
      <c r="F73" s="55">
        <v>5</v>
      </c>
      <c r="G73" s="54"/>
      <c r="H73" s="52" t="s">
        <v>283</v>
      </c>
      <c r="I73" s="55">
        <v>5</v>
      </c>
      <c r="J73" s="22"/>
      <c r="K73" s="22"/>
      <c r="L73" s="22"/>
      <c r="M73" s="22"/>
      <c r="N73" s="22"/>
      <c r="O73" s="34"/>
    </row>
    <row r="74" spans="2:15" ht="20.5" x14ac:dyDescent="0.55000000000000004">
      <c r="B74" s="50" t="s">
        <v>276</v>
      </c>
      <c r="C74" s="55">
        <v>1</v>
      </c>
      <c r="D74" s="54"/>
      <c r="E74" s="52" t="s">
        <v>280</v>
      </c>
      <c r="F74" s="55">
        <v>20</v>
      </c>
      <c r="G74" s="54"/>
      <c r="H74" s="52" t="s">
        <v>284</v>
      </c>
      <c r="I74" s="55">
        <v>20</v>
      </c>
      <c r="J74" s="22"/>
      <c r="K74" s="22"/>
      <c r="L74" s="22"/>
      <c r="M74" s="22"/>
      <c r="N74" s="22"/>
      <c r="O74" s="34"/>
    </row>
    <row r="75" spans="2:15" ht="20.5" x14ac:dyDescent="0.55000000000000004">
      <c r="B75" s="50" t="s">
        <v>277</v>
      </c>
      <c r="C75" s="55">
        <v>5</v>
      </c>
      <c r="D75" s="54"/>
      <c r="E75" s="52" t="s">
        <v>281</v>
      </c>
      <c r="F75" s="55">
        <v>25</v>
      </c>
      <c r="G75" s="54"/>
      <c r="H75" s="52" t="s">
        <v>285</v>
      </c>
      <c r="I75" s="55">
        <v>25</v>
      </c>
      <c r="J75" s="22"/>
      <c r="K75" s="22"/>
      <c r="L75" s="22"/>
      <c r="M75" s="22"/>
      <c r="N75" s="22"/>
      <c r="O75" s="34"/>
    </row>
    <row r="76" spans="2:15" ht="20.5" x14ac:dyDescent="0.55000000000000004">
      <c r="B76" s="50" t="s">
        <v>278</v>
      </c>
      <c r="C76" s="55">
        <v>1</v>
      </c>
      <c r="D76" s="54"/>
      <c r="E76" s="52" t="s">
        <v>282</v>
      </c>
      <c r="F76" s="55">
        <v>5</v>
      </c>
      <c r="G76" s="54"/>
      <c r="H76" s="52" t="s">
        <v>330</v>
      </c>
      <c r="I76" s="55">
        <v>0</v>
      </c>
      <c r="J76" s="22"/>
      <c r="K76" s="22"/>
      <c r="L76" s="22"/>
      <c r="M76" s="22"/>
      <c r="N76" s="22"/>
      <c r="O76" s="34"/>
    </row>
    <row r="77" spans="2:15" ht="18.5" x14ac:dyDescent="0.45">
      <c r="B77" s="47"/>
      <c r="C77" s="22"/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34"/>
    </row>
    <row r="78" spans="2:15" ht="15" thickBot="1" x14ac:dyDescent="0.4">
      <c r="B78" s="35"/>
      <c r="C78" s="36"/>
      <c r="D78" s="36"/>
      <c r="E78" s="36"/>
      <c r="F78" s="36"/>
      <c r="G78" s="36"/>
      <c r="H78" s="36"/>
      <c r="I78" s="36"/>
      <c r="J78" s="36"/>
      <c r="K78" s="36"/>
      <c r="L78" s="36"/>
      <c r="M78" s="36"/>
      <c r="N78" s="36"/>
      <c r="O78" s="37"/>
    </row>
    <row r="79" spans="2:15" ht="20.5" x14ac:dyDescent="0.35">
      <c r="B79" s="195" t="s">
        <v>286</v>
      </c>
      <c r="C79" s="196"/>
      <c r="D79" s="196"/>
      <c r="E79" s="196"/>
      <c r="F79" s="196"/>
      <c r="G79" s="196"/>
      <c r="H79" s="196"/>
      <c r="I79" s="196"/>
      <c r="J79" s="196"/>
      <c r="K79" s="196"/>
      <c r="L79" s="196"/>
      <c r="M79" s="196"/>
      <c r="N79" s="196"/>
      <c r="O79" s="197"/>
    </row>
    <row r="80" spans="2:15" ht="18.5" x14ac:dyDescent="0.35">
      <c r="B80" s="33"/>
      <c r="C80" s="56"/>
      <c r="D80" s="56"/>
      <c r="E80" s="56"/>
      <c r="F80" s="56"/>
      <c r="G80" s="56"/>
      <c r="H80" s="56"/>
      <c r="I80" s="56"/>
      <c r="J80" s="56"/>
      <c r="K80" s="56"/>
      <c r="L80" s="56"/>
      <c r="M80" s="56"/>
      <c r="N80" s="56"/>
      <c r="O80" s="49"/>
    </row>
    <row r="81" spans="2:15" ht="18.5" x14ac:dyDescent="0.35">
      <c r="B81" s="48"/>
      <c r="C81" s="56"/>
      <c r="D81" s="22"/>
      <c r="E81" s="56"/>
      <c r="F81" s="56"/>
      <c r="G81" s="56"/>
      <c r="H81" s="56"/>
      <c r="I81" s="56"/>
      <c r="J81" s="56"/>
      <c r="K81" s="56"/>
      <c r="L81" s="56"/>
      <c r="M81" s="56"/>
      <c r="N81" s="56"/>
      <c r="O81" s="49"/>
    </row>
    <row r="82" spans="2:15" ht="18.5" x14ac:dyDescent="0.35">
      <c r="B82" s="48"/>
      <c r="C82" s="56"/>
      <c r="D82" s="56"/>
      <c r="E82" s="56"/>
      <c r="F82" s="56"/>
      <c r="G82" s="56"/>
      <c r="H82" s="56"/>
      <c r="I82" s="56"/>
      <c r="J82" s="56"/>
      <c r="K82" s="56"/>
      <c r="L82" s="56"/>
      <c r="M82" s="56"/>
      <c r="N82" s="56"/>
      <c r="O82" s="49"/>
    </row>
    <row r="83" spans="2:15" x14ac:dyDescent="0.35">
      <c r="B83" s="33"/>
      <c r="C83" s="22"/>
      <c r="D83" s="22"/>
      <c r="E83" s="22"/>
      <c r="F83" s="22"/>
      <c r="G83" s="22"/>
      <c r="H83" s="22"/>
      <c r="I83" s="22"/>
      <c r="J83" s="22"/>
      <c r="K83" s="22"/>
      <c r="L83" s="22"/>
      <c r="M83" s="22"/>
      <c r="N83" s="22"/>
      <c r="O83" s="34"/>
    </row>
    <row r="84" spans="2:15" x14ac:dyDescent="0.35">
      <c r="B84" s="33"/>
      <c r="C84" s="22"/>
      <c r="D84" s="22"/>
      <c r="E84" s="22"/>
      <c r="F84" s="22"/>
      <c r="G84" s="22"/>
      <c r="H84" s="22"/>
      <c r="I84" s="22"/>
      <c r="J84" s="22"/>
      <c r="K84" s="22"/>
      <c r="L84" s="22"/>
      <c r="M84" s="22"/>
      <c r="N84" s="22"/>
      <c r="O84" s="34"/>
    </row>
    <row r="85" spans="2:15" x14ac:dyDescent="0.35">
      <c r="B85" s="33"/>
      <c r="C85" s="22"/>
      <c r="D85" s="22"/>
      <c r="E85" s="22"/>
      <c r="F85" s="22"/>
      <c r="G85" s="22"/>
      <c r="H85" s="22"/>
      <c r="I85" s="22"/>
      <c r="J85" s="22"/>
      <c r="K85" s="22"/>
      <c r="L85" s="22"/>
      <c r="M85" s="22"/>
      <c r="N85" s="22"/>
      <c r="O85" s="34"/>
    </row>
    <row r="86" spans="2:15" x14ac:dyDescent="0.35">
      <c r="B86" s="33" t="s">
        <v>287</v>
      </c>
      <c r="C86" s="22"/>
      <c r="D86" s="22"/>
      <c r="E86" s="22"/>
      <c r="F86" s="22"/>
      <c r="G86" s="22"/>
      <c r="H86" s="22"/>
      <c r="I86" s="22"/>
      <c r="J86" s="22"/>
      <c r="K86" s="22"/>
      <c r="L86" s="22"/>
      <c r="M86" s="22"/>
      <c r="N86" s="22"/>
      <c r="O86" s="34"/>
    </row>
    <row r="87" spans="2:15" ht="20.5" x14ac:dyDescent="0.55000000000000004">
      <c r="B87" s="47" t="s">
        <v>288</v>
      </c>
      <c r="C87" s="57" t="e">
        <f>((C73/C67)*0.2+(C74/C68)*0.3+(C75/C69)*0.25+(C76/C70)*0.25)*100</f>
        <v>#DIV/0!</v>
      </c>
      <c r="D87" s="22"/>
      <c r="E87" s="22"/>
      <c r="F87" s="22"/>
      <c r="G87" s="22"/>
      <c r="H87" s="22"/>
      <c r="I87" s="22"/>
      <c r="J87" s="22"/>
      <c r="K87" s="22"/>
      <c r="L87" s="22"/>
      <c r="M87" s="22"/>
      <c r="N87" s="22"/>
      <c r="O87" s="34"/>
    </row>
    <row r="88" spans="2:15" ht="15" thickBot="1" x14ac:dyDescent="0.4">
      <c r="B88" s="35"/>
      <c r="C88" s="36"/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36"/>
      <c r="O88" s="37"/>
    </row>
    <row r="89" spans="2:15" ht="20.5" x14ac:dyDescent="0.35">
      <c r="B89" s="195" t="s">
        <v>290</v>
      </c>
      <c r="C89" s="196"/>
      <c r="D89" s="196"/>
      <c r="E89" s="196"/>
      <c r="F89" s="196"/>
      <c r="G89" s="196"/>
      <c r="H89" s="196"/>
      <c r="I89" s="196"/>
      <c r="J89" s="196"/>
      <c r="K89" s="196"/>
      <c r="L89" s="196"/>
      <c r="M89" s="196"/>
      <c r="N89" s="196"/>
      <c r="O89" s="197"/>
    </row>
    <row r="90" spans="2:15" x14ac:dyDescent="0.35">
      <c r="B90" s="33"/>
      <c r="C90" s="22"/>
      <c r="D90" s="22"/>
      <c r="E90" s="22"/>
      <c r="F90" s="22"/>
      <c r="G90" s="22"/>
      <c r="H90" s="22"/>
      <c r="I90" s="22"/>
      <c r="J90" s="22"/>
      <c r="K90" s="22"/>
      <c r="L90" s="22"/>
      <c r="M90" s="22"/>
      <c r="N90" s="22"/>
      <c r="O90" s="34"/>
    </row>
    <row r="91" spans="2:15" x14ac:dyDescent="0.35">
      <c r="B91" s="33"/>
      <c r="C91" s="22"/>
      <c r="D91" s="22"/>
      <c r="E91" s="22"/>
      <c r="F91" s="22"/>
      <c r="G91" s="22"/>
      <c r="H91" s="22"/>
      <c r="I91" s="22"/>
      <c r="J91" s="22"/>
      <c r="K91" s="22"/>
      <c r="L91" s="22"/>
      <c r="M91" s="22"/>
      <c r="N91" s="22"/>
      <c r="O91" s="34"/>
    </row>
    <row r="92" spans="2:15" x14ac:dyDescent="0.35">
      <c r="B92" s="33"/>
      <c r="C92" s="22"/>
      <c r="D92" s="22"/>
      <c r="E92" s="22"/>
      <c r="F92" s="22"/>
      <c r="G92" s="22"/>
      <c r="H92" s="22"/>
      <c r="I92" s="22"/>
      <c r="J92" s="22"/>
      <c r="K92" s="22"/>
      <c r="L92" s="22"/>
      <c r="M92" s="22"/>
      <c r="N92" s="22"/>
      <c r="O92" s="34"/>
    </row>
    <row r="93" spans="2:15" x14ac:dyDescent="0.35">
      <c r="B93" s="33"/>
      <c r="C93" s="22"/>
      <c r="D93" s="22"/>
      <c r="E93" s="22"/>
      <c r="F93" s="22"/>
      <c r="G93" s="22"/>
      <c r="H93" s="22"/>
      <c r="I93" s="22"/>
      <c r="J93" s="22"/>
      <c r="K93" s="22"/>
      <c r="L93" s="22"/>
      <c r="M93" s="22"/>
      <c r="N93" s="22"/>
      <c r="O93" s="34"/>
    </row>
    <row r="94" spans="2:15" x14ac:dyDescent="0.35">
      <c r="B94" s="33"/>
      <c r="C94" s="22"/>
      <c r="D94" s="22"/>
      <c r="E94" s="22"/>
      <c r="F94" s="22"/>
      <c r="G94" s="22"/>
      <c r="H94" s="22"/>
      <c r="I94" s="22"/>
      <c r="J94" s="22"/>
      <c r="K94" s="22"/>
      <c r="L94" s="22"/>
      <c r="M94" s="22"/>
      <c r="N94" s="22"/>
      <c r="O94" s="34"/>
    </row>
    <row r="95" spans="2:15" x14ac:dyDescent="0.35">
      <c r="B95" s="33"/>
      <c r="C95" s="22"/>
      <c r="D95" s="22"/>
      <c r="E95" s="22"/>
      <c r="F95" s="22"/>
      <c r="G95" s="22"/>
      <c r="H95" s="22"/>
      <c r="I95" s="22"/>
      <c r="J95" s="22"/>
      <c r="K95" s="22"/>
      <c r="L95" s="22"/>
      <c r="M95" s="22"/>
      <c r="N95" s="22"/>
      <c r="O95" s="34"/>
    </row>
    <row r="96" spans="2:15" x14ac:dyDescent="0.35">
      <c r="B96" s="33"/>
      <c r="C96" s="22"/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22"/>
      <c r="O96" s="34"/>
    </row>
    <row r="97" spans="2:15" x14ac:dyDescent="0.35">
      <c r="B97" s="33" t="s">
        <v>289</v>
      </c>
      <c r="C97" s="22"/>
      <c r="D97" s="22"/>
      <c r="E97" s="22"/>
      <c r="F97" s="22"/>
      <c r="G97" s="22"/>
      <c r="H97" s="22"/>
      <c r="I97" s="22"/>
      <c r="J97" s="22"/>
      <c r="K97" s="22"/>
      <c r="L97" s="22"/>
      <c r="M97" s="22"/>
      <c r="N97" s="22"/>
      <c r="O97" s="34"/>
    </row>
    <row r="98" spans="2:15" ht="20.5" x14ac:dyDescent="0.55000000000000004">
      <c r="B98" s="47" t="s">
        <v>331</v>
      </c>
      <c r="C98" s="57" t="e">
        <f>((F73/F67)*0.4+(F74/F68)*0.1+(F75/F69)*0.3+(F76/F70)*0.2)*100</f>
        <v>#DIV/0!</v>
      </c>
      <c r="D98" s="22"/>
      <c r="E98" s="22"/>
      <c r="F98" s="22"/>
      <c r="G98" s="22"/>
      <c r="H98" s="22"/>
      <c r="I98" s="22"/>
      <c r="J98" s="22"/>
      <c r="K98" s="22"/>
      <c r="L98" s="22"/>
      <c r="M98" s="22"/>
      <c r="N98" s="22"/>
      <c r="O98" s="34"/>
    </row>
    <row r="99" spans="2:15" ht="15" thickBot="1" x14ac:dyDescent="0.4">
      <c r="B99" s="35"/>
      <c r="C99" s="36"/>
      <c r="D99" s="36"/>
      <c r="E99" s="36"/>
      <c r="F99" s="36"/>
      <c r="G99" s="36"/>
      <c r="H99" s="36"/>
      <c r="I99" s="36"/>
      <c r="J99" s="36"/>
      <c r="K99" s="36"/>
      <c r="L99" s="36"/>
      <c r="M99" s="36"/>
      <c r="N99" s="36"/>
      <c r="O99" s="37"/>
    </row>
    <row r="100" spans="2:15" ht="20.5" x14ac:dyDescent="0.35">
      <c r="B100" s="195" t="s">
        <v>291</v>
      </c>
      <c r="C100" s="196"/>
      <c r="D100" s="196"/>
      <c r="E100" s="196"/>
      <c r="F100" s="196"/>
      <c r="G100" s="196"/>
      <c r="H100" s="196"/>
      <c r="I100" s="196"/>
      <c r="J100" s="196"/>
      <c r="K100" s="196"/>
      <c r="L100" s="196"/>
      <c r="M100" s="196"/>
      <c r="N100" s="196"/>
      <c r="O100" s="197"/>
    </row>
    <row r="101" spans="2:15" ht="18.5" x14ac:dyDescent="0.35">
      <c r="B101" s="48"/>
      <c r="C101" s="56"/>
      <c r="D101" s="56"/>
      <c r="E101" s="56"/>
      <c r="F101" s="56"/>
      <c r="G101" s="56"/>
      <c r="H101" s="56"/>
      <c r="I101" s="56"/>
      <c r="J101" s="56"/>
      <c r="K101" s="56"/>
      <c r="L101" s="56"/>
      <c r="M101" s="56"/>
      <c r="N101" s="56"/>
      <c r="O101" s="49"/>
    </row>
    <row r="102" spans="2:15" ht="18.5" x14ac:dyDescent="0.35">
      <c r="B102" s="33"/>
      <c r="C102" s="56"/>
      <c r="D102" s="56"/>
      <c r="E102" s="56"/>
      <c r="F102" s="56"/>
      <c r="G102" s="56"/>
      <c r="H102" s="56"/>
      <c r="I102" s="56"/>
      <c r="J102" s="56"/>
      <c r="K102" s="56"/>
      <c r="L102" s="56"/>
      <c r="M102" s="56"/>
      <c r="N102" s="56"/>
      <c r="O102" s="49"/>
    </row>
    <row r="103" spans="2:15" ht="18.5" x14ac:dyDescent="0.35">
      <c r="B103" s="48"/>
      <c r="C103" s="56"/>
      <c r="D103" s="56"/>
      <c r="E103" s="56"/>
      <c r="F103" s="56"/>
      <c r="G103" s="56"/>
      <c r="H103" s="56"/>
      <c r="I103" s="56"/>
      <c r="J103" s="56"/>
      <c r="K103" s="56"/>
      <c r="L103" s="56"/>
      <c r="M103" s="56"/>
      <c r="N103" s="56"/>
      <c r="O103" s="49"/>
    </row>
    <row r="104" spans="2:15" x14ac:dyDescent="0.35">
      <c r="B104" s="33"/>
      <c r="C104" s="22"/>
      <c r="D104" s="22"/>
      <c r="E104" s="22"/>
      <c r="F104" s="22"/>
      <c r="G104" s="22"/>
      <c r="H104" s="22"/>
      <c r="I104" s="22"/>
      <c r="J104" s="22"/>
      <c r="K104" s="22"/>
      <c r="L104" s="22"/>
      <c r="M104" s="22"/>
      <c r="N104" s="22"/>
      <c r="O104" s="34"/>
    </row>
    <row r="105" spans="2:15" x14ac:dyDescent="0.35">
      <c r="B105" s="33"/>
      <c r="C105" s="22"/>
      <c r="D105" s="22"/>
      <c r="E105" s="22"/>
      <c r="F105" s="22"/>
      <c r="G105" s="22"/>
      <c r="H105" s="22"/>
      <c r="I105" s="22"/>
      <c r="J105" s="22"/>
      <c r="K105" s="22"/>
      <c r="L105" s="22"/>
      <c r="M105" s="22"/>
      <c r="N105" s="22"/>
      <c r="O105" s="34"/>
    </row>
    <row r="106" spans="2:15" x14ac:dyDescent="0.35">
      <c r="B106" s="33"/>
      <c r="C106" s="22"/>
      <c r="D106" s="22"/>
      <c r="E106" s="22"/>
      <c r="F106" s="22"/>
      <c r="G106" s="22"/>
      <c r="H106" s="22"/>
      <c r="I106" s="22"/>
      <c r="J106" s="22"/>
      <c r="K106" s="22"/>
      <c r="L106" s="22"/>
      <c r="M106" s="22"/>
      <c r="N106" s="22"/>
      <c r="O106" s="34"/>
    </row>
    <row r="107" spans="2:15" x14ac:dyDescent="0.35">
      <c r="B107" s="33" t="s">
        <v>292</v>
      </c>
      <c r="C107" s="22"/>
      <c r="D107" s="22"/>
      <c r="E107" s="22"/>
      <c r="F107" s="22"/>
      <c r="G107" s="22"/>
      <c r="H107" s="22"/>
      <c r="I107" s="22"/>
      <c r="J107" s="22"/>
      <c r="K107" s="22"/>
      <c r="L107" s="22"/>
      <c r="M107" s="22"/>
      <c r="N107" s="22"/>
      <c r="O107" s="34"/>
    </row>
    <row r="108" spans="2:15" ht="20.5" x14ac:dyDescent="0.55000000000000004">
      <c r="B108" s="47" t="s">
        <v>332</v>
      </c>
      <c r="C108" s="57" t="e">
        <f>((I73/I67)*0.3+(I74/I68)*0.3+(I75/I69)*0.2+((I76+1)/(I70+1))*0.2)*100</f>
        <v>#DIV/0!</v>
      </c>
      <c r="D108" s="22"/>
      <c r="E108" s="22"/>
      <c r="F108" s="22"/>
      <c r="G108" s="22"/>
      <c r="H108" s="22"/>
      <c r="I108" s="22"/>
      <c r="J108" s="22"/>
      <c r="K108" s="22"/>
      <c r="L108" s="22"/>
      <c r="M108" s="22"/>
      <c r="N108" s="22"/>
      <c r="O108" s="34"/>
    </row>
    <row r="109" spans="2:15" ht="15" thickBot="1" x14ac:dyDescent="0.4">
      <c r="B109" s="35"/>
      <c r="C109" s="36"/>
      <c r="D109" s="36"/>
      <c r="E109" s="36"/>
      <c r="F109" s="36"/>
      <c r="G109" s="36"/>
      <c r="H109" s="36"/>
      <c r="I109" s="36"/>
      <c r="J109" s="36"/>
      <c r="K109" s="36"/>
      <c r="L109" s="36"/>
      <c r="M109" s="36"/>
      <c r="N109" s="36"/>
      <c r="O109" s="37"/>
    </row>
  </sheetData>
  <mergeCells count="10">
    <mergeCell ref="B1:O3"/>
    <mergeCell ref="B9:C9"/>
    <mergeCell ref="B23:O23"/>
    <mergeCell ref="B33:O33"/>
    <mergeCell ref="B44:O44"/>
    <mergeCell ref="B57:O59"/>
    <mergeCell ref="B65:C65"/>
    <mergeCell ref="B79:O79"/>
    <mergeCell ref="B89:O89"/>
    <mergeCell ref="B100:O100"/>
  </mergeCells>
  <pageMargins left="0.7" right="0.7" top="0.75" bottom="0.75" header="0.3" footer="0.3"/>
  <pageSetup paperSize="9" scale="57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2D1FFDDCC4D344A9E5D4F99314C47A4" ma:contentTypeVersion="4" ma:contentTypeDescription="Utwórz nowy dokument." ma:contentTypeScope="" ma:versionID="18ef8e9dd783e14f1c3feb68f07380fa">
  <xsd:schema xmlns:xsd="http://www.w3.org/2001/XMLSchema" xmlns:xs="http://www.w3.org/2001/XMLSchema" xmlns:p="http://schemas.microsoft.com/office/2006/metadata/properties" xmlns:ns2="2ac9f40c-a795-4864-a8fb-fd06a780da15" xmlns:ns3="c44c9f75-175c-49f0-a1bf-c4137ab11c33" targetNamespace="http://schemas.microsoft.com/office/2006/metadata/properties" ma:root="true" ma:fieldsID="581980debde33973124d6ab76fccfedb" ns2:_="" ns3:_="">
    <xsd:import namespace="2ac9f40c-a795-4864-a8fb-fd06a780da15"/>
    <xsd:import namespace="c44c9f75-175c-49f0-a1bf-c4137ab11c3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c9f40c-a795-4864-a8fb-fd06a780da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4c9f75-175c-49f0-a1bf-c4137ab11c3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c44c9f75-175c-49f0-a1bf-c4137ab11c33">
      <UserInfo>
        <DisplayName>Mariusz Skwarczyński</DisplayName>
        <AccountId>12</AccountId>
        <AccountType/>
      </UserInfo>
      <UserInfo>
        <DisplayName>Wojciech Racięcki</DisplayName>
        <AccountId>13</AccountId>
        <AccountType/>
      </UserInfo>
      <UserInfo>
        <DisplayName>Piotr Kopacz</DisplayName>
        <AccountId>14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77DD7A17-BFF6-427A-A413-081D9CC399B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ac9f40c-a795-4864-a8fb-fd06a780da15"/>
    <ds:schemaRef ds:uri="c44c9f75-175c-49f0-a1bf-c4137ab11c3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AA74543-C131-4633-9B14-4A6802BA94F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6FF8793-9C9B-4FD2-A1C3-81F6E5B160A1}">
  <ds:schemaRefs>
    <ds:schemaRef ds:uri="2ac9f40c-a795-4864-a8fb-fd06a780da15"/>
    <ds:schemaRef ds:uri="http://schemas.microsoft.com/office/2006/metadata/properties"/>
    <ds:schemaRef ds:uri="c44c9f75-175c-49f0-a1bf-c4137ab11c33"/>
    <ds:schemaRef ds:uri="http://schemas.microsoft.com/office/2006/documentManagement/types"/>
    <ds:schemaRef ds:uri="http://purl.org/dc/elements/1.1/"/>
    <ds:schemaRef ds:uri="http://purl.org/dc/dcmitype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Czesc 1A-1B</vt:lpstr>
      <vt:lpstr>Czesc 2A-2B</vt:lpstr>
      <vt:lpstr>Czesc 3A-3B</vt:lpstr>
      <vt:lpstr>'Czesc 1A-1B'!Obszar_wydruku</vt:lpstr>
    </vt:vector>
  </TitlesOfParts>
  <Manager/>
  <Company>Narodowe Centrum Badań i Rozwoju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PiotrKopacz</dc:creator>
  <cp:keywords/>
  <dc:description/>
  <cp:lastModifiedBy>Michał Oleszko</cp:lastModifiedBy>
  <cp:revision/>
  <cp:lastPrinted>2021-05-20T09:57:00Z</cp:lastPrinted>
  <dcterms:created xsi:type="dcterms:W3CDTF">2020-06-05T11:39:43Z</dcterms:created>
  <dcterms:modified xsi:type="dcterms:W3CDTF">2021-07-14T07:54:07Z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0x01010072D1FFDDCC4D344A9E5D4F99314C47A4</vt:lpwstr>
  </property>
</Properties>
</file>