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externalReferences>
    <externalReference r:id="rId21"/>
  </externalReference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<sst xmlns="http://schemas.openxmlformats.org/spreadsheetml/2006/main" count="2341" uniqueCount="329">
  <si>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</si>
  <si>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</si>
  <si>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</si>
  <si>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</si>
  <si>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</si>
  <si>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</si>
  <si>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</si>
  <si>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</si>
  <si>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</si>
  <si>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</si>
  <si>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</si>
  <si>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</si>
  <si>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</si>
  <si>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</si>
  <si>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</si>
  <si>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</si>
  <si>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</si>
  <si>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</si>
  <si>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</si>
  <si>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SERY DOJRZEWAJĄCE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</si>
  <si>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</si>
  <si>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</si>
  <si>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</si>
  <si>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</si>
  <si>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</si>
  <si>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</si>
  <si>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</si>
  <si>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</si>
  <si>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</si>
  <si>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</si>
  <si>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</si>
  <si>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</si>
  <si>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</si>
  <si>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</si>
  <si>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</si>
  <si>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</si>
  <si>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</si>
  <si>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</si>
  <si>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</si>
  <si>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</si>
  <si>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</si>
  <si>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</si>
  <si>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</si>
  <si>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</si>
  <si>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</si>
  <si>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</si>
  <si>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</si>
  <si>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</si>
  <si>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</si>
  <si>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</si>
  <si>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</si>
  <si>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</si>
  <si>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</si>
  <si>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</si>
  <si>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</si>
  <si>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</si>
  <si>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</si>
  <si>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</si>
  <si>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</si>
  <si>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</si>
  <si>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</si>
  <si>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</si>
  <si>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</si>
  <si>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</si>
  <si>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</si>
  <si>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</si>
  <si>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</si>
  <si>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</si>
  <si>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</si>
  <si>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</si>
  <si>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</si>
  <si>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</si>
  <si>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</si>
  <si>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</si>
  <si>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</si>
  <si>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</si>
  <si>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</si>
  <si>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</si>
  <si>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</si>
  <si>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</si>
  <si>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</si>
  <si>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</si>
  <si>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</si>
  <si>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</si>
  <si>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</si>
  <si>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</si>
  <si>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</si>
  <si>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</si>
  <si>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</si>
  <si>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</si>
  <si>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</si>
  <si>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</si>
  <si>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</si>
  <si>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</si>
  <si>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</si>
  <si>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</si>
  <si>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</si>
  <si>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</si>
  <si>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</si>
  <si>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</si>
  <si>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</si>
  <si>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</si>
  <si>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</si>
  <si>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</si>
  <si>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</si>
  <si>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</si>
  <si>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</si>
  <si>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</si>
  <si>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</si>
  <si>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</si>
  <si>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</si>
  <si>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</si>
  <si>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</si>
  <si>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</si>
  <si>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</si>
  <si>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</si>
  <si>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</si>
  <si>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</si>
  <si>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</si>
  <si>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</si>
  <si>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</si>
  <si>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</si>
  <si>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</si>
  <si>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</si>
  <si>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</si>
  <si>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</si>
  <si>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</si>
  <si>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</si>
  <si>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</si>
  <si>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</si>
  <si>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</si>
  <si>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</si>
  <si>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</si>
  <si>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</si>
  <si>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</si>
  <si>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</si>
  <si>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</si>
  <si>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</si>
  <si>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</si>
  <si>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</si>
  <si>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</si>
  <si>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</si>
  <si>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</si>
  <si>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</si>
  <si>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</si>
  <si>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</si>
  <si>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</si>
  <si>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</si>
  <si>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</si>
  <si>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</si>
  <si>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</si>
  <si>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</si>
  <si>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</si>
  <si>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</si>
  <si>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</si>
  <si>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</si>
  <si>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</si>
  <si>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</si>
  <si>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</si>
  <si>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</si>
  <si>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</si>
  <si>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</si>
  <si>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</si>
  <si>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</si>
  <si>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</si>
  <si>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 xml:space="preserve"> Rodzaj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</si>
  <si>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</si>
  <si>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</si>
  <si>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</si>
  <si>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</si>
  <si>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</si>
  <si>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</si>
  <si>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</si>
  <si>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</si>
  <si>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</si>
  <si>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</si>
  <si>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</si>
  <si>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</si>
  <si>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</si>
  <si>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</si>
  <si>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</si>
  <si>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</si>
  <si>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</si>
  <si>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</si>
  <si>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</si>
  <si>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</si>
  <si>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</si>
  <si>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</si>
  <si>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</si>
  <si>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</si>
  <si>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</si>
  <si>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</si>
  <si>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</si>
  <si>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</si>
  <si>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</si>
  <si>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</si>
  <si>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</si>
  <si>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</si>
  <si>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</si>
  <si>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</si>
  <si>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</si>
  <si>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</si>
  <si>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</si>
  <si>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</si>
  <si>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</si>
  <si>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</si>
  <si>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</si>
  <si>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</si>
  <si>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</si>
  <si>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</si>
  <si>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</si>
  <si>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</si>
  <si>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</si>
  <si>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</si>
  <si>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</si>
  <si>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</si>
  <si>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</si>
  <si>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</si>
  <si>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</si>
  <si>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</si>
  <si>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</si>
  <si>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</si>
  <si>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</si>
  <si>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</si>
  <si>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</si>
  <si>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</si>
  <si>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</si>
  <si>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</si>
  <si>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</si>
  <si>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</si>
  <si>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</si>
  <si>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</si>
  <si>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</si>
  <si>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</si>
  <si>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</si>
  <si>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</si>
  <si>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</si>
  <si>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</si>
  <si>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</si>
  <si>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</si>
  <si>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</si>
  <si>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</si>
  <si>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</si>
  <si>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wersja skrócona</t>
  </si>
  <si>
    <t>lipiec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</si>
  <si>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</si>
  <si>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</si>
  <si>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</si>
  <si>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</si>
  <si>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</si>
  <si>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</si>
  <si>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</si>
  <si>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</si>
  <si>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</si>
  <si>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</si>
  <si>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</si>
  <si>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</si>
  <si>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</si>
  <si>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</si>
  <si>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</si>
  <si>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</si>
  <si>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</si>
  <si>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</si>
  <si>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</si>
  <si>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</si>
  <si>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</si>
  <si>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</si>
  <si>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</si>
  <si>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</si>
  <si>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</si>
  <si>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</si>
  <si>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</si>
  <si>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</si>
  <si>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</si>
  <si>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</si>
  <si>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</si>
  <si>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</si>
  <si>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</si>
  <si>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</si>
  <si>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</si>
  <si>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</si>
  <si>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</si>
  <si>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</si>
  <si>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</si>
  <si>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</si>
  <si>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</si>
  <si>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</si>
  <si>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</si>
  <si>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</si>
  <si>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</si>
  <si>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</si>
  <si>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</si>
  <si>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</si>
  <si>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</si>
  <si>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</si>
  <si>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</si>
  <si>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</si>
  <si>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</si>
  <si>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</si>
  <si>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</si>
  <si>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</si>
  <si>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</si>
  <si>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</si>
  <si>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Ceny zakupu NETTO (bez VAT) płacone przez podmioty handlu detalicznego, wybranych produktów mleczarskich za okres: 02-08.09.2024r.</t>
  </si>
  <si>
    <t>OKRES: I.2017 - VIII.2024   (ceny bez VAT)</t>
  </si>
  <si>
    <t>VII-2024</t>
  </si>
  <si>
    <t>VII-2023</t>
  </si>
  <si>
    <t>I - VII 2023r.</t>
  </si>
  <si>
    <t>I - VII 2024r.*</t>
  </si>
  <si>
    <t>Handel zagraniczny produktami mlecznymi w  okresie I - VII 2024r. - dane wstępne</t>
  </si>
  <si>
    <t>I - VII 2023r</t>
  </si>
  <si>
    <t>I - VII 2024r</t>
  </si>
  <si>
    <t>Pakistan</t>
  </si>
  <si>
    <t>15.09.2024</t>
  </si>
  <si>
    <t xml:space="preserve"> </t>
  </si>
  <si>
    <t>NR 38/2024</t>
  </si>
  <si>
    <t>26 września 2024r.</t>
  </si>
  <si>
    <t>16 - 22  września 2024r.</t>
  </si>
  <si>
    <t xml:space="preserve"> Ceny sprzedaży NETTO (bez VAT) wybranych produktów mleczarskich za okres: 16-22.09.2024r.</t>
  </si>
  <si>
    <t>22.09.2024</t>
  </si>
  <si>
    <t>Ceny sprzedaży NETTO (bez VAT) wybranych produktów mleczarskich za okres: 16-22.09.2024r.</t>
  </si>
  <si>
    <t>Ceny sprzedaży NETTO (bez VAT) wybranych preparatów mlekopodobnych za okres: 16-22.09.2024r.</t>
  </si>
  <si>
    <t>Ceny zakupu masła w blokach 25 kg płacone przez podmioty branży piekarsko-cukierniczej za okres: 16-22.09.2024r.</t>
  </si>
  <si>
    <t xml:space="preserve"> Aktualna       16-22.09.24</t>
  </si>
  <si>
    <r>
      <t>Mleko surowe</t>
    </r>
    <r>
      <rPr>
        <b/>
        <sz val="11"/>
        <rFont val="Times New Roman"/>
        <family val="1"/>
        <charset val="238"/>
      </rPr>
      <t xml:space="preserve"> skup    sierpień 24</t>
    </r>
  </si>
  <si>
    <t>sierpień</t>
  </si>
  <si>
    <t>sierpień  2024</t>
  </si>
  <si>
    <t>sierpień 2023</t>
  </si>
  <si>
    <t>sierpien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</si>
</sst>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0" fontId="46" fillId="20" borderId="2" applyNumberFormat="0" applyAlignment="0" applyProtection="0"/>
    <xf numFmtId="0" fontId="47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8" fillId="0" borderId="3" applyNumberFormat="0" applyFill="0" applyAlignment="0" applyProtection="0"/>
    <xf numFmtId="0" fontId="49" fillId="21" borderId="4" applyNumberFormat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60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54" fillId="20" borderId="1" applyNumberFormat="0" applyAlignment="0" applyProtection="0"/>
    <xf numFmtId="0" fontId="55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3" fillId="23" borderId="9" applyNumberFormat="0" applyFont="0" applyAlignment="0" applyProtection="0"/>
    <xf numFmtId="0" fontId="59" fillId="3" borderId="0" applyNumberFormat="0" applyBorder="0" applyAlignment="0" applyProtection="0"/>
    <xf numFmtId="0" fontId="2" fillId="0" borderId="0"/>
    <xf numFmtId="0" fontId="62" fillId="0" borderId="0"/>
    <xf numFmtId="0" fontId="6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135" fillId="0" borderId="0"/>
    <xf numFmtId="0" fontId="135" fillId="0" borderId="0"/>
    <xf numFmtId="0" fontId="1" fillId="0" borderId="0"/>
  </cellStyleXfs>
  <cellXfs count="732">
    <xf numFmtId="0" fontId="0" fillId="0" borderId="0" xfId="0"/>
    <xf numFmtId="0" fontId="5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5" fillId="0" borderId="0" xfId="0" applyFont="1"/>
    <xf numFmtId="0" fontId="0" fillId="0" borderId="0" xfId="0" applyFill="1"/>
    <xf numFmtId="0" fontId="28" fillId="0" borderId="0" xfId="0" applyFont="1"/>
    <xf numFmtId="0" fontId="31" fillId="0" borderId="0" xfId="0" applyFont="1"/>
    <xf numFmtId="0" fontId="9" fillId="0" borderId="0" xfId="0" applyFont="1"/>
    <xf numFmtId="0" fontId="32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39" applyFont="1"/>
    <xf numFmtId="167" fontId="12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0" fillId="0" borderId="0" xfId="0" applyBorder="1"/>
    <xf numFmtId="0" fontId="9" fillId="0" borderId="19" xfId="0" applyFont="1" applyBorder="1" applyAlignment="1">
      <alignment horizontal="center" vertical="center" wrapText="1"/>
    </xf>
    <xf numFmtId="0" fontId="60" fillId="0" borderId="0" xfId="36"/>
    <xf numFmtId="167" fontId="0" fillId="0" borderId="0" xfId="0" applyNumberFormat="1"/>
    <xf numFmtId="0" fontId="37" fillId="0" borderId="0" xfId="0" applyFont="1"/>
    <xf numFmtId="0" fontId="0" fillId="0" borderId="78" xfId="0" applyBorder="1"/>
    <xf numFmtId="164" fontId="30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3" fillId="0" borderId="0" xfId="36" applyFont="1"/>
    <xf numFmtId="0" fontId="2" fillId="0" borderId="0" xfId="39" applyFill="1"/>
    <xf numFmtId="0" fontId="67" fillId="0" borderId="0" xfId="0" applyFont="1" applyFill="1"/>
    <xf numFmtId="168" fontId="0" fillId="0" borderId="0" xfId="0" applyNumberFormat="1"/>
    <xf numFmtId="3" fontId="30" fillId="0" borderId="0" xfId="0" applyNumberFormat="1" applyFont="1" applyFill="1" applyBorder="1"/>
    <xf numFmtId="167" fontId="30" fillId="0" borderId="0" xfId="0" applyNumberFormat="1" applyFont="1" applyBorder="1"/>
    <xf numFmtId="0" fontId="63" fillId="0" borderId="0" xfId="0" applyFont="1" applyBorder="1"/>
    <xf numFmtId="0" fontId="60" fillId="0" borderId="0" xfId="0" applyFont="1"/>
    <xf numFmtId="0" fontId="65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95" xfId="48" applyFont="1" applyBorder="1" applyAlignment="1">
      <alignment horizontal="center"/>
    </xf>
    <xf numFmtId="0" fontId="16" fillId="0" borderId="99" xfId="48" applyFont="1" applyBorder="1" applyAlignment="1">
      <alignment horizontal="centerContinuous"/>
    </xf>
    <xf numFmtId="0" fontId="16" fillId="0" borderId="100" xfId="48" applyFont="1" applyBorder="1" applyAlignment="1">
      <alignment horizontal="centerContinuous"/>
    </xf>
    <xf numFmtId="0" fontId="23" fillId="0" borderId="97" xfId="48" applyFont="1" applyBorder="1" applyAlignment="1">
      <alignment horizontal="centerContinuous"/>
    </xf>
    <xf numFmtId="0" fontId="33" fillId="0" borderId="96" xfId="48" applyFont="1" applyFill="1" applyBorder="1" applyAlignment="1">
      <alignment horizontal="center" wrapText="1"/>
    </xf>
    <xf numFmtId="0" fontId="29" fillId="0" borderId="95" xfId="48" applyFont="1" applyFill="1" applyBorder="1" applyAlignment="1">
      <alignment horizontal="centerContinuous" wrapText="1"/>
    </xf>
    <xf numFmtId="0" fontId="29" fillId="0" borderId="103" xfId="48" applyFont="1" applyFill="1" applyBorder="1" applyAlignment="1">
      <alignment horizontal="centerContinuous" wrapText="1"/>
    </xf>
    <xf numFmtId="0" fontId="33" fillId="0" borderId="104" xfId="48" applyFont="1" applyFill="1" applyBorder="1" applyAlignment="1">
      <alignment horizontal="center" vertical="center" wrapText="1"/>
    </xf>
    <xf numFmtId="0" fontId="34" fillId="0" borderId="95" xfId="48" applyFont="1" applyFill="1" applyBorder="1" applyAlignment="1">
      <alignment horizontal="center" wrapText="1"/>
    </xf>
    <xf numFmtId="2" fontId="23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15" fillId="0" borderId="111" xfId="0" applyFont="1" applyBorder="1" applyAlignment="1">
      <alignment horizontal="center" vertical="center" wrapText="1"/>
    </xf>
    <xf numFmtId="0" fontId="0" fillId="0" borderId="112" xfId="0" applyBorder="1"/>
    <xf numFmtId="165" fontId="66" fillId="0" borderId="112" xfId="0" applyNumberFormat="1" applyFont="1" applyBorder="1" applyAlignment="1">
      <alignment horizontal="right" vertical="center" wrapText="1"/>
    </xf>
    <xf numFmtId="1" fontId="9" fillId="0" borderId="112" xfId="0" applyNumberFormat="1" applyFont="1" applyBorder="1" applyAlignment="1">
      <alignment horizontal="right" vertical="center" wrapText="1"/>
    </xf>
    <xf numFmtId="0" fontId="64" fillId="0" borderId="112" xfId="0" applyFont="1" applyBorder="1" applyAlignment="1">
      <alignment horizontal="center" wrapText="1"/>
    </xf>
    <xf numFmtId="2" fontId="9" fillId="0" borderId="112" xfId="0" applyNumberFormat="1" applyFont="1" applyBorder="1" applyAlignment="1">
      <alignment horizontal="center" vertical="center" wrapText="1"/>
    </xf>
    <xf numFmtId="16" fontId="70" fillId="0" borderId="101" xfId="0" applyNumberFormat="1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Continuous" vertical="center" wrapText="1"/>
    </xf>
    <xf numFmtId="164" fontId="75" fillId="0" borderId="102" xfId="0" applyNumberFormat="1" applyFont="1" applyBorder="1" applyAlignment="1">
      <alignment horizontal="right" vertical="center" wrapText="1"/>
    </xf>
    <xf numFmtId="164" fontId="70" fillId="0" borderId="112" xfId="0" applyNumberFormat="1" applyFont="1" applyFill="1" applyBorder="1" applyAlignment="1">
      <alignment horizontal="right" vertical="center" wrapText="1"/>
    </xf>
    <xf numFmtId="2" fontId="33" fillId="0" borderId="95" xfId="48" applyNumberFormat="1" applyFont="1" applyFill="1" applyBorder="1" applyAlignment="1">
      <alignment horizontal="right" vertical="center"/>
    </xf>
    <xf numFmtId="0" fontId="29" fillId="0" borderId="93" xfId="48" applyFont="1" applyFill="1" applyBorder="1" applyAlignment="1">
      <alignment horizontal="center" vertical="center" wrapText="1"/>
    </xf>
    <xf numFmtId="0" fontId="29" fillId="0" borderId="26" xfId="48" applyFont="1" applyFill="1" applyBorder="1" applyAlignment="1">
      <alignment horizontal="center" vertical="center" wrapText="1"/>
    </xf>
    <xf numFmtId="165" fontId="13" fillId="0" borderId="98" xfId="48" applyNumberFormat="1" applyFont="1" applyFill="1" applyBorder="1" applyAlignment="1">
      <alignment horizontal="right" vertical="center"/>
    </xf>
    <xf numFmtId="165" fontId="13" fillId="0" borderId="103" xfId="48" applyNumberFormat="1" applyFont="1" applyFill="1" applyBorder="1" applyAlignment="1">
      <alignment horizontal="right" vertical="center"/>
    </xf>
    <xf numFmtId="0" fontId="70" fillId="0" borderId="108" xfId="0" applyFont="1" applyBorder="1" applyAlignment="1">
      <alignment horizontal="center"/>
    </xf>
    <xf numFmtId="0" fontId="71" fillId="0" borderId="105" xfId="0" applyFont="1" applyBorder="1" applyAlignment="1">
      <alignment horizontal="center"/>
    </xf>
    <xf numFmtId="0" fontId="71" fillId="0" borderId="106" xfId="0" applyFont="1" applyBorder="1" applyAlignment="1">
      <alignment horizontal="center"/>
    </xf>
    <xf numFmtId="0" fontId="78" fillId="0" borderId="106" xfId="0" applyFont="1" applyBorder="1" applyAlignment="1">
      <alignment horizontal="center"/>
    </xf>
    <xf numFmtId="0" fontId="71" fillId="0" borderId="109" xfId="0" applyFont="1" applyBorder="1" applyAlignment="1">
      <alignment horizontal="center"/>
    </xf>
    <xf numFmtId="0" fontId="71" fillId="0" borderId="61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0" fontId="70" fillId="0" borderId="110" xfId="0" applyFont="1" applyBorder="1" applyAlignment="1">
      <alignment horizontal="center"/>
    </xf>
    <xf numFmtId="2" fontId="71" fillId="0" borderId="23" xfId="0" applyNumberFormat="1" applyFont="1" applyBorder="1"/>
    <xf numFmtId="2" fontId="71" fillId="0" borderId="31" xfId="0" applyNumberFormat="1" applyFont="1" applyBorder="1"/>
    <xf numFmtId="2" fontId="71" fillId="0" borderId="31" xfId="0" applyNumberFormat="1" applyFont="1" applyBorder="1" applyAlignment="1"/>
    <xf numFmtId="2" fontId="71" fillId="0" borderId="24" xfId="0" applyNumberFormat="1" applyFont="1" applyBorder="1" applyAlignment="1"/>
    <xf numFmtId="0" fontId="70" fillId="0" borderId="110" xfId="0" applyFont="1" applyFill="1" applyBorder="1" applyAlignment="1">
      <alignment horizontal="center"/>
    </xf>
    <xf numFmtId="0" fontId="71" fillId="0" borderId="23" xfId="0" applyFont="1" applyBorder="1"/>
    <xf numFmtId="0" fontId="71" fillId="0" borderId="31" xfId="0" applyFont="1" applyBorder="1"/>
    <xf numFmtId="2" fontId="71" fillId="0" borderId="31" xfId="0" applyNumberFormat="1" applyFont="1" applyFill="1" applyBorder="1" applyAlignment="1"/>
    <xf numFmtId="0" fontId="71" fillId="0" borderId="24" xfId="0" applyFont="1" applyBorder="1"/>
    <xf numFmtId="0" fontId="71" fillId="0" borderId="31" xfId="0" applyFont="1" applyFill="1" applyBorder="1"/>
    <xf numFmtId="0" fontId="71" fillId="0" borderId="24" xfId="0" applyFont="1" applyFill="1" applyBorder="1"/>
    <xf numFmtId="2" fontId="71" fillId="0" borderId="31" xfId="0" applyNumberFormat="1" applyFont="1" applyFill="1" applyBorder="1"/>
    <xf numFmtId="0" fontId="70" fillId="0" borderId="71" xfId="0" applyFont="1" applyFill="1" applyBorder="1" applyAlignment="1">
      <alignment horizontal="center"/>
    </xf>
    <xf numFmtId="0" fontId="71" fillId="0" borderId="47" xfId="0" applyFont="1" applyBorder="1"/>
    <xf numFmtId="0" fontId="71" fillId="0" borderId="25" xfId="0" applyFont="1" applyBorder="1"/>
    <xf numFmtId="0" fontId="71" fillId="0" borderId="20" xfId="0" applyFont="1" applyBorder="1"/>
    <xf numFmtId="0" fontId="71" fillId="0" borderId="32" xfId="0" applyFont="1" applyBorder="1"/>
    <xf numFmtId="0" fontId="71" fillId="0" borderId="32" xfId="0" applyFont="1" applyFill="1" applyBorder="1"/>
    <xf numFmtId="2" fontId="71" fillId="0" borderId="32" xfId="0" applyNumberFormat="1" applyFont="1" applyFill="1" applyBorder="1"/>
    <xf numFmtId="0" fontId="71" fillId="0" borderId="21" xfId="0" applyFont="1" applyBorder="1"/>
    <xf numFmtId="0" fontId="70" fillId="0" borderId="0" xfId="0" applyFont="1"/>
    <xf numFmtId="0" fontId="79" fillId="0" borderId="0" xfId="0" applyFont="1"/>
    <xf numFmtId="0" fontId="71" fillId="0" borderId="0" xfId="0" applyFont="1"/>
    <xf numFmtId="0" fontId="77" fillId="0" borderId="0" xfId="0" applyFont="1"/>
    <xf numFmtId="0" fontId="73" fillId="0" borderId="0" xfId="0" applyFont="1"/>
    <xf numFmtId="0" fontId="80" fillId="0" borderId="0" xfId="0" applyFont="1"/>
    <xf numFmtId="0" fontId="81" fillId="0" borderId="0" xfId="0" applyFont="1"/>
    <xf numFmtId="14" fontId="70" fillId="0" borderId="101" xfId="0" applyNumberFormat="1" applyFont="1" applyFill="1" applyBorder="1" applyAlignment="1">
      <alignment horizontal="center" vertical="center" wrapText="1"/>
    </xf>
    <xf numFmtId="1" fontId="70" fillId="0" borderId="101" xfId="0" applyNumberFormat="1" applyFont="1" applyFill="1" applyBorder="1" applyAlignment="1">
      <alignment horizontal="right" vertical="center" wrapText="1"/>
    </xf>
    <xf numFmtId="14" fontId="70" fillId="0" borderId="101" xfId="0" applyNumberFormat="1" applyFont="1" applyBorder="1" applyAlignment="1">
      <alignment horizontal="center" vertical="center" wrapText="1"/>
    </xf>
    <xf numFmtId="0" fontId="71" fillId="0" borderId="112" xfId="0" applyFont="1" applyBorder="1" applyAlignment="1">
      <alignment horizontal="left" vertical="center"/>
    </xf>
    <xf numFmtId="0" fontId="71" fillId="0" borderId="112" xfId="0" applyFont="1" applyBorder="1" applyAlignment="1">
      <alignment vertical="center" wrapText="1"/>
    </xf>
    <xf numFmtId="0" fontId="71" fillId="0" borderId="112" xfId="0" applyFont="1" applyBorder="1" applyAlignment="1">
      <alignment horizontal="center" vertical="center" wrapText="1"/>
    </xf>
    <xf numFmtId="1" fontId="70" fillId="0" borderId="111" xfId="0" applyNumberFormat="1" applyFont="1" applyFill="1" applyBorder="1" applyAlignment="1">
      <alignment horizontal="right" vertical="center" wrapText="1"/>
    </xf>
    <xf numFmtId="3" fontId="68" fillId="0" borderId="112" xfId="0" applyNumberFormat="1" applyFont="1" applyFill="1" applyBorder="1" applyAlignment="1">
      <alignment horizontal="right" vertical="center" wrapText="1"/>
    </xf>
    <xf numFmtId="1" fontId="68" fillId="0" borderId="112" xfId="0" applyNumberFormat="1" applyFont="1" applyFill="1" applyBorder="1" applyAlignment="1">
      <alignment horizontal="right" vertical="center" wrapText="1"/>
    </xf>
    <xf numFmtId="0" fontId="81" fillId="0" borderId="0" xfId="36" applyFont="1"/>
    <xf numFmtId="0" fontId="81" fillId="0" borderId="0" xfId="36" applyFont="1" applyBorder="1"/>
    <xf numFmtId="0" fontId="80" fillId="0" borderId="0" xfId="5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4" fontId="91" fillId="0" borderId="0" xfId="0" applyNumberFormat="1" applyFont="1" applyAlignment="1">
      <alignment horizontal="left"/>
    </xf>
    <xf numFmtId="14" fontId="81" fillId="0" borderId="0" xfId="0" applyNumberFormat="1" applyFont="1" applyAlignment="1">
      <alignment horizontal="left"/>
    </xf>
    <xf numFmtId="0" fontId="92" fillId="24" borderId="106" xfId="0" applyFont="1" applyFill="1" applyBorder="1" applyAlignment="1">
      <alignment horizontal="center" vertical="center"/>
    </xf>
    <xf numFmtId="0" fontId="92" fillId="0" borderId="93" xfId="0" applyFont="1" applyBorder="1" applyAlignment="1">
      <alignment horizontal="centerContinuous"/>
    </xf>
    <xf numFmtId="168" fontId="92" fillId="0" borderId="0" xfId="0" applyNumberFormat="1" applyFont="1" applyBorder="1" applyAlignment="1">
      <alignment horizontal="centerContinuous"/>
    </xf>
    <xf numFmtId="168" fontId="92" fillId="0" borderId="19" xfId="0" applyNumberFormat="1" applyFont="1" applyBorder="1" applyAlignment="1">
      <alignment horizontal="centerContinuous"/>
    </xf>
    <xf numFmtId="2" fontId="0" fillId="0" borderId="107" xfId="0" applyNumberFormat="1" applyFont="1" applyBorder="1"/>
    <xf numFmtId="0" fontId="92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2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2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2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92" fillId="0" borderId="94" xfId="0" applyFont="1" applyBorder="1" applyAlignment="1">
      <alignment horizontal="centerContinuous"/>
    </xf>
    <xf numFmtId="168" fontId="92" fillId="0" borderId="86" xfId="0" applyNumberFormat="1" applyFont="1" applyBorder="1" applyAlignment="1">
      <alignment horizontal="centerContinuous"/>
    </xf>
    <xf numFmtId="168" fontId="92" fillId="0" borderId="26" xfId="0" applyNumberFormat="1" applyFont="1" applyBorder="1" applyAlignment="1">
      <alignment horizontal="centerContinuous"/>
    </xf>
    <xf numFmtId="0" fontId="0" fillId="27" borderId="0" xfId="0" applyFill="1"/>
    <xf numFmtId="0" fontId="77" fillId="27" borderId="0" xfId="0" applyFont="1" applyFill="1"/>
    <xf numFmtId="0" fontId="93" fillId="27" borderId="0" xfId="0" applyFont="1" applyFill="1" applyAlignment="1"/>
    <xf numFmtId="0" fontId="94" fillId="27" borderId="0" xfId="0" applyFont="1" applyFill="1" applyAlignment="1">
      <alignment vertical="center"/>
    </xf>
    <xf numFmtId="0" fontId="77" fillId="0" borderId="0" xfId="0" applyFont="1" applyFill="1"/>
    <xf numFmtId="0" fontId="97" fillId="0" borderId="0" xfId="52" applyFont="1" applyFill="1"/>
    <xf numFmtId="0" fontId="98" fillId="0" borderId="0" xfId="0" applyFont="1"/>
    <xf numFmtId="0" fontId="97" fillId="0" borderId="0" xfId="0" applyFont="1" applyFill="1"/>
    <xf numFmtId="0" fontId="96" fillId="27" borderId="0" xfId="52" applyFont="1" applyFill="1" applyAlignment="1">
      <alignment horizontal="left"/>
    </xf>
    <xf numFmtId="0" fontId="97" fillId="27" borderId="0" xfId="52" applyFont="1" applyFill="1"/>
    <xf numFmtId="2" fontId="99" fillId="27" borderId="0" xfId="52" applyNumberFormat="1" applyFont="1" applyFill="1"/>
    <xf numFmtId="0" fontId="72" fillId="0" borderId="0" xfId="0" applyFont="1"/>
    <xf numFmtId="0" fontId="100" fillId="0" borderId="0" xfId="28" applyFont="1" applyAlignment="1" applyProtection="1"/>
    <xf numFmtId="0" fontId="101" fillId="0" borderId="0" xfId="0" applyFont="1" applyAlignment="1">
      <alignment vertical="center"/>
    </xf>
    <xf numFmtId="0" fontId="102" fillId="0" borderId="0" xfId="49" applyFont="1"/>
    <xf numFmtId="0" fontId="103" fillId="0" borderId="0" xfId="49" applyFont="1"/>
    <xf numFmtId="0" fontId="104" fillId="0" borderId="0" xfId="0" applyFont="1" applyAlignment="1">
      <alignment horizontal="left" vertical="center" indent="3"/>
    </xf>
    <xf numFmtId="0" fontId="73" fillId="0" borderId="0" xfId="49" applyFont="1"/>
    <xf numFmtId="0" fontId="77" fillId="0" borderId="0" xfId="49" applyFont="1"/>
    <xf numFmtId="0" fontId="84" fillId="0" borderId="0" xfId="53" applyFont="1"/>
    <xf numFmtId="0" fontId="84" fillId="0" borderId="0" xfId="53" applyFont="1" applyFill="1"/>
    <xf numFmtId="0" fontId="81" fillId="0" borderId="0" xfId="54" applyFont="1" applyFill="1" applyBorder="1"/>
    <xf numFmtId="0" fontId="80" fillId="0" borderId="0" xfId="40" applyFont="1" applyFill="1"/>
    <xf numFmtId="14" fontId="26" fillId="0" borderId="112" xfId="0" applyNumberFormat="1" applyFont="1" applyFill="1" applyBorder="1" applyAlignment="1">
      <alignment horizontal="center" vertical="center"/>
    </xf>
    <xf numFmtId="0" fontId="96" fillId="0" borderId="0" xfId="0" applyFont="1"/>
    <xf numFmtId="0" fontId="108" fillId="0" borderId="0" xfId="0" applyFont="1" applyFill="1"/>
    <xf numFmtId="0" fontId="109" fillId="0" borderId="0" xfId="0" applyFont="1"/>
    <xf numFmtId="0" fontId="97" fillId="0" borderId="0" xfId="0" applyFont="1"/>
    <xf numFmtId="49" fontId="76" fillId="0" borderId="10" xfId="0" applyNumberFormat="1" applyFont="1" applyBorder="1"/>
    <xf numFmtId="0" fontId="76" fillId="0" borderId="90" xfId="0" applyFont="1" applyBorder="1"/>
    <xf numFmtId="0" fontId="72" fillId="0" borderId="87" xfId="0" applyFont="1" applyBorder="1" applyAlignment="1">
      <alignment horizontal="centerContinuous" vertical="center"/>
    </xf>
    <xf numFmtId="0" fontId="76" fillId="0" borderId="89" xfId="0" applyFont="1" applyBorder="1" applyAlignment="1">
      <alignment horizontal="centerContinuous" vertical="center"/>
    </xf>
    <xf numFmtId="0" fontId="76" fillId="0" borderId="88" xfId="0" applyFont="1" applyBorder="1" applyAlignment="1">
      <alignment horizontal="centerContinuous" vertical="center"/>
    </xf>
    <xf numFmtId="49" fontId="72" fillId="0" borderId="0" xfId="0" applyNumberFormat="1" applyFont="1" applyBorder="1" applyAlignment="1">
      <alignment horizontal="center"/>
    </xf>
    <xf numFmtId="0" fontId="72" fillId="0" borderId="91" xfId="0" applyFont="1" applyBorder="1" applyAlignment="1">
      <alignment horizontal="center"/>
    </xf>
    <xf numFmtId="0" fontId="76" fillId="0" borderId="14" xfId="0" applyFont="1" applyBorder="1" applyAlignment="1">
      <alignment horizontal="centerContinuous" vertical="center"/>
    </xf>
    <xf numFmtId="0" fontId="76" fillId="0" borderId="31" xfId="0" applyFont="1" applyBorder="1" applyAlignment="1">
      <alignment horizontal="centerContinuous" vertical="center"/>
    </xf>
    <xf numFmtId="0" fontId="76" fillId="0" borderId="24" xfId="0" applyFont="1" applyBorder="1" applyAlignment="1">
      <alignment horizontal="centerContinuous" vertical="center"/>
    </xf>
    <xf numFmtId="0" fontId="76" fillId="0" borderId="23" xfId="0" applyFont="1" applyBorder="1" applyAlignment="1">
      <alignment horizontal="centerContinuous" vertical="center"/>
    </xf>
    <xf numFmtId="49" fontId="77" fillId="0" borderId="33" xfId="0" applyNumberFormat="1" applyFont="1" applyBorder="1" applyAlignment="1"/>
    <xf numFmtId="0" fontId="77" fillId="0" borderId="92" xfId="0" applyFont="1" applyBorder="1" applyAlignment="1"/>
    <xf numFmtId="0" fontId="110" fillId="0" borderId="17" xfId="0" applyFont="1" applyBorder="1" applyAlignment="1">
      <alignment horizontal="center"/>
    </xf>
    <xf numFmtId="0" fontId="110" fillId="0" borderId="25" xfId="0" applyFont="1" applyFill="1" applyBorder="1" applyAlignment="1">
      <alignment horizontal="center"/>
    </xf>
    <xf numFmtId="0" fontId="110" fillId="0" borderId="25" xfId="0" applyFont="1" applyBorder="1" applyAlignment="1">
      <alignment horizontal="center"/>
    </xf>
    <xf numFmtId="0" fontId="110" fillId="0" borderId="16" xfId="0" applyFont="1" applyBorder="1" applyAlignment="1">
      <alignment horizontal="center"/>
    </xf>
    <xf numFmtId="0" fontId="110" fillId="0" borderId="32" xfId="0" applyFont="1" applyFill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110" fillId="0" borderId="20" xfId="0" applyFont="1" applyFill="1" applyBorder="1" applyAlignment="1">
      <alignment horizontal="center"/>
    </xf>
    <xf numFmtId="49" fontId="70" fillId="0" borderId="10" xfId="0" applyNumberFormat="1" applyFont="1" applyBorder="1" applyAlignment="1">
      <alignment horizontal="centerContinuous"/>
    </xf>
    <xf numFmtId="0" fontId="76" fillId="0" borderId="69" xfId="0" applyFont="1" applyBorder="1" applyAlignment="1">
      <alignment horizontal="centerContinuous"/>
    </xf>
    <xf numFmtId="167" fontId="76" fillId="0" borderId="81" xfId="0" applyNumberFormat="1" applyFont="1" applyBorder="1"/>
    <xf numFmtId="167" fontId="76" fillId="0" borderId="67" xfId="0" applyNumberFormat="1" applyFont="1" applyFill="1" applyBorder="1"/>
    <xf numFmtId="167" fontId="76" fillId="0" borderId="73" xfId="0" applyNumberFormat="1" applyFont="1" applyBorder="1"/>
    <xf numFmtId="167" fontId="76" fillId="0" borderId="67" xfId="0" applyNumberFormat="1" applyFont="1" applyBorder="1"/>
    <xf numFmtId="167" fontId="76" fillId="0" borderId="65" xfId="0" applyNumberFormat="1" applyFont="1" applyFill="1" applyBorder="1"/>
    <xf numFmtId="49" fontId="77" fillId="0" borderId="49" xfId="37" applyNumberFormat="1" applyFont="1" applyBorder="1"/>
    <xf numFmtId="0" fontId="77" fillId="0" borderId="68" xfId="37" applyFont="1" applyBorder="1"/>
    <xf numFmtId="167" fontId="77" fillId="0" borderId="82" xfId="37" applyNumberFormat="1" applyFont="1" applyBorder="1"/>
    <xf numFmtId="167" fontId="77" fillId="0" borderId="42" xfId="0" applyNumberFormat="1" applyFont="1" applyFill="1" applyBorder="1"/>
    <xf numFmtId="167" fontId="77" fillId="0" borderId="42" xfId="37" applyNumberFormat="1" applyFont="1" applyBorder="1"/>
    <xf numFmtId="167" fontId="77" fillId="0" borderId="49" xfId="0" applyNumberFormat="1" applyFont="1" applyFill="1" applyBorder="1"/>
    <xf numFmtId="49" fontId="77" fillId="0" borderId="51" xfId="37" applyNumberFormat="1" applyFont="1" applyBorder="1"/>
    <xf numFmtId="0" fontId="77" fillId="0" borderId="80" xfId="37" applyFont="1" applyBorder="1"/>
    <xf numFmtId="167" fontId="77" fillId="0" borderId="83" xfId="37" applyNumberFormat="1" applyFont="1" applyBorder="1"/>
    <xf numFmtId="167" fontId="77" fillId="0" borderId="43" xfId="0" applyNumberFormat="1" applyFont="1" applyFill="1" applyBorder="1"/>
    <xf numFmtId="167" fontId="77" fillId="0" borderId="43" xfId="37" applyNumberFormat="1" applyFont="1" applyBorder="1"/>
    <xf numFmtId="167" fontId="77" fillId="0" borderId="51" xfId="0" applyNumberFormat="1" applyFont="1" applyFill="1" applyBorder="1"/>
    <xf numFmtId="0" fontId="76" fillId="0" borderId="36" xfId="0" applyFont="1" applyBorder="1" applyAlignment="1">
      <alignment wrapText="1"/>
    </xf>
    <xf numFmtId="0" fontId="72" fillId="0" borderId="37" xfId="0" applyFont="1" applyBorder="1" applyAlignment="1">
      <alignment horizontal="centerContinuous" vertical="center"/>
    </xf>
    <xf numFmtId="0" fontId="76" fillId="0" borderId="37" xfId="0" applyFont="1" applyBorder="1" applyAlignment="1">
      <alignment horizontal="centerContinuous" vertical="center"/>
    </xf>
    <xf numFmtId="0" fontId="76" fillId="0" borderId="38" xfId="0" applyFont="1" applyBorder="1" applyAlignment="1">
      <alignment horizontal="centerContinuous" vertical="center"/>
    </xf>
    <xf numFmtId="0" fontId="72" fillId="0" borderId="13" xfId="0" applyFont="1" applyBorder="1" applyAlignment="1">
      <alignment horizontal="centerContinuous" vertical="center"/>
    </xf>
    <xf numFmtId="0" fontId="76" fillId="0" borderId="22" xfId="0" applyFont="1" applyBorder="1" applyAlignment="1">
      <alignment horizontal="centerContinuous" vertical="center"/>
    </xf>
    <xf numFmtId="0" fontId="76" fillId="0" borderId="10" xfId="0" applyFont="1" applyBorder="1" applyAlignment="1">
      <alignment horizontal="centerContinuous" vertical="center"/>
    </xf>
    <xf numFmtId="0" fontId="76" fillId="0" borderId="18" xfId="0" applyFont="1" applyBorder="1" applyAlignment="1">
      <alignment horizontal="centerContinuous" vertical="center"/>
    </xf>
    <xf numFmtId="0" fontId="72" fillId="0" borderId="39" xfId="0" applyFont="1" applyBorder="1" applyAlignment="1">
      <alignment horizontal="center" wrapText="1"/>
    </xf>
    <xf numFmtId="0" fontId="76" fillId="0" borderId="40" xfId="0" applyFont="1" applyBorder="1" applyAlignment="1">
      <alignment horizontal="centerContinuous" vertical="center"/>
    </xf>
    <xf numFmtId="0" fontId="77" fillId="0" borderId="41" xfId="0" applyFont="1" applyBorder="1" applyAlignment="1">
      <alignment wrapText="1"/>
    </xf>
    <xf numFmtId="0" fontId="110" fillId="0" borderId="47" xfId="0" applyFont="1" applyBorder="1" applyAlignment="1">
      <alignment horizontal="center"/>
    </xf>
    <xf numFmtId="0" fontId="110" fillId="0" borderId="20" xfId="0" applyFont="1" applyBorder="1" applyAlignment="1">
      <alignment horizontal="center"/>
    </xf>
    <xf numFmtId="0" fontId="110" fillId="0" borderId="47" xfId="0" applyFont="1" applyFill="1" applyBorder="1" applyAlignment="1">
      <alignment horizontal="center"/>
    </xf>
    <xf numFmtId="0" fontId="76" fillId="0" borderId="75" xfId="0" applyFont="1" applyBorder="1" applyAlignment="1">
      <alignment horizontal="centerContinuous" wrapText="1"/>
    </xf>
    <xf numFmtId="167" fontId="76" fillId="0" borderId="65" xfId="0" applyNumberFormat="1" applyFont="1" applyBorder="1"/>
    <xf numFmtId="0" fontId="77" fillId="0" borderId="76" xfId="37" applyFont="1" applyBorder="1"/>
    <xf numFmtId="167" fontId="77" fillId="0" borderId="42" xfId="0" applyNumberFormat="1" applyFont="1" applyBorder="1"/>
    <xf numFmtId="167" fontId="77" fillId="0" borderId="49" xfId="0" applyNumberFormat="1" applyFont="1" applyBorder="1"/>
    <xf numFmtId="0" fontId="77" fillId="0" borderId="77" xfId="37" applyFont="1" applyBorder="1"/>
    <xf numFmtId="167" fontId="77" fillId="0" borderId="43" xfId="0" applyNumberFormat="1" applyFont="1" applyBorder="1"/>
    <xf numFmtId="167" fontId="77" fillId="0" borderId="51" xfId="0" applyNumberFormat="1" applyFont="1" applyBorder="1"/>
    <xf numFmtId="167" fontId="77" fillId="0" borderId="49" xfId="37" applyNumberFormat="1" applyFont="1" applyBorder="1"/>
    <xf numFmtId="167" fontId="77" fillId="0" borderId="51" xfId="37" applyNumberFormat="1" applyFont="1" applyBorder="1"/>
    <xf numFmtId="49" fontId="70" fillId="0" borderId="0" xfId="0" applyNumberFormat="1" applyFont="1" applyBorder="1" applyAlignment="1">
      <alignment horizontal="centerContinuous"/>
    </xf>
    <xf numFmtId="0" fontId="76" fillId="0" borderId="78" xfId="0" applyFont="1" applyBorder="1" applyAlignment="1">
      <alignment horizontal="centerContinuous" wrapText="1"/>
    </xf>
    <xf numFmtId="49" fontId="77" fillId="0" borderId="79" xfId="0" applyNumberFormat="1" applyFont="1" applyBorder="1"/>
    <xf numFmtId="0" fontId="77" fillId="0" borderId="76" xfId="0" applyFont="1" applyBorder="1"/>
    <xf numFmtId="167" fontId="77" fillId="0" borderId="82" xfId="0" applyNumberFormat="1" applyFont="1" applyBorder="1"/>
    <xf numFmtId="49" fontId="77" fillId="0" borderId="49" xfId="0" applyNumberFormat="1" applyFont="1" applyBorder="1"/>
    <xf numFmtId="49" fontId="77" fillId="0" borderId="51" xfId="0" applyNumberFormat="1" applyFont="1" applyBorder="1"/>
    <xf numFmtId="0" fontId="77" fillId="0" borderId="77" xfId="0" applyFont="1" applyBorder="1"/>
    <xf numFmtId="167" fontId="77" fillId="0" borderId="83" xfId="0" applyNumberFormat="1" applyFont="1" applyBorder="1"/>
    <xf numFmtId="0" fontId="111" fillId="0" borderId="0" xfId="39" applyFont="1"/>
    <xf numFmtId="0" fontId="113" fillId="0" borderId="0" xfId="39" applyFont="1"/>
    <xf numFmtId="0" fontId="77" fillId="0" borderId="0" xfId="39" applyFont="1"/>
    <xf numFmtId="0" fontId="118" fillId="0" borderId="0" xfId="0" applyFont="1"/>
    <xf numFmtId="0" fontId="110" fillId="29" borderId="25" xfId="0" applyFont="1" applyFill="1" applyBorder="1" applyAlignment="1">
      <alignment horizontal="center"/>
    </xf>
    <xf numFmtId="167" fontId="76" fillId="29" borderId="69" xfId="0" applyNumberFormat="1" applyFont="1" applyFill="1" applyBorder="1"/>
    <xf numFmtId="167" fontId="77" fillId="29" borderId="42" xfId="37" applyNumberFormat="1" applyFont="1" applyFill="1" applyBorder="1"/>
    <xf numFmtId="167" fontId="77" fillId="29" borderId="43" xfId="37" applyNumberFormat="1" applyFont="1" applyFill="1" applyBorder="1"/>
    <xf numFmtId="167" fontId="76" fillId="29" borderId="67" xfId="0" applyNumberFormat="1" applyFont="1" applyFill="1" applyBorder="1"/>
    <xf numFmtId="167" fontId="77" fillId="29" borderId="42" xfId="0" applyNumberFormat="1" applyFont="1" applyFill="1" applyBorder="1"/>
    <xf numFmtId="167" fontId="77" fillId="29" borderId="43" xfId="0" applyNumberFormat="1" applyFont="1" applyFill="1" applyBorder="1"/>
    <xf numFmtId="0" fontId="110" fillId="29" borderId="28" xfId="0" applyFont="1" applyFill="1" applyBorder="1" applyAlignment="1">
      <alignment horizontal="center"/>
    </xf>
    <xf numFmtId="167" fontId="76" fillId="29" borderId="73" xfId="0" applyNumberFormat="1" applyFont="1" applyFill="1" applyBorder="1"/>
    <xf numFmtId="167" fontId="77" fillId="29" borderId="50" xfId="37" applyNumberFormat="1" applyFont="1" applyFill="1" applyBorder="1"/>
    <xf numFmtId="167" fontId="77" fillId="29" borderId="52" xfId="37" applyNumberFormat="1" applyFont="1" applyFill="1" applyBorder="1"/>
    <xf numFmtId="0" fontId="110" fillId="29" borderId="32" xfId="0" applyFont="1" applyFill="1" applyBorder="1" applyAlignment="1">
      <alignment horizontal="center"/>
    </xf>
    <xf numFmtId="0" fontId="110" fillId="29" borderId="21" xfId="0" applyFont="1" applyFill="1" applyBorder="1" applyAlignment="1">
      <alignment horizontal="center"/>
    </xf>
    <xf numFmtId="167" fontId="76" fillId="29" borderId="66" xfId="0" applyNumberFormat="1" applyFont="1" applyFill="1" applyBorder="1"/>
    <xf numFmtId="167" fontId="77" fillId="29" borderId="50" xfId="0" applyNumberFormat="1" applyFont="1" applyFill="1" applyBorder="1"/>
    <xf numFmtId="167" fontId="77" fillId="29" borderId="52" xfId="0" applyNumberFormat="1" applyFont="1" applyFill="1" applyBorder="1"/>
    <xf numFmtId="0" fontId="110" fillId="29" borderId="70" xfId="0" applyFont="1" applyFill="1" applyBorder="1" applyAlignment="1">
      <alignment horizontal="center"/>
    </xf>
    <xf numFmtId="167" fontId="76" fillId="29" borderId="75" xfId="0" applyNumberFormat="1" applyFont="1" applyFill="1" applyBorder="1"/>
    <xf numFmtId="167" fontId="77" fillId="29" borderId="76" xfId="37" applyNumberFormat="1" applyFont="1" applyFill="1" applyBorder="1"/>
    <xf numFmtId="167" fontId="77" fillId="29" borderId="77" xfId="37" applyNumberFormat="1" applyFont="1" applyFill="1" applyBorder="1"/>
    <xf numFmtId="0" fontId="110" fillId="29" borderId="44" xfId="0" applyFont="1" applyFill="1" applyBorder="1" applyAlignment="1">
      <alignment horizontal="center"/>
    </xf>
    <xf numFmtId="167" fontId="77" fillId="29" borderId="68" xfId="0" applyNumberFormat="1" applyFont="1" applyFill="1" applyBorder="1"/>
    <xf numFmtId="167" fontId="77" fillId="29" borderId="80" xfId="0" applyNumberFormat="1" applyFont="1" applyFill="1" applyBorder="1"/>
    <xf numFmtId="167" fontId="77" fillId="29" borderId="68" xfId="37" applyNumberFormat="1" applyFont="1" applyFill="1" applyBorder="1"/>
    <xf numFmtId="167" fontId="77" fillId="29" borderId="80" xfId="37" applyNumberFormat="1" applyFont="1" applyFill="1" applyBorder="1"/>
    <xf numFmtId="167" fontId="77" fillId="29" borderId="76" xfId="0" applyNumberFormat="1" applyFont="1" applyFill="1" applyBorder="1"/>
    <xf numFmtId="167" fontId="77" fillId="29" borderId="77" xfId="0" applyNumberFormat="1" applyFont="1" applyFill="1" applyBorder="1"/>
    <xf numFmtId="0" fontId="77" fillId="25" borderId="0" xfId="39" applyFont="1" applyFill="1"/>
    <xf numFmtId="0" fontId="72" fillId="25" borderId="57" xfId="39" applyFont="1" applyFill="1" applyBorder="1" applyAlignment="1">
      <alignment horizontal="center" vertical="center"/>
    </xf>
    <xf numFmtId="0" fontId="72" fillId="25" borderId="58" xfId="39" applyFont="1" applyFill="1" applyBorder="1" applyAlignment="1">
      <alignment horizontal="center" vertical="center" wrapText="1"/>
    </xf>
    <xf numFmtId="0" fontId="72" fillId="25" borderId="59" xfId="39" applyFont="1" applyFill="1" applyBorder="1" applyAlignment="1">
      <alignment horizontal="center" vertical="center" wrapText="1"/>
    </xf>
    <xf numFmtId="0" fontId="72" fillId="25" borderId="60" xfId="39" applyFont="1" applyFill="1" applyBorder="1" applyAlignment="1">
      <alignment horizontal="center" vertical="center" wrapText="1"/>
    </xf>
    <xf numFmtId="0" fontId="70" fillId="25" borderId="35" xfId="39" applyFont="1" applyFill="1" applyBorder="1" applyAlignment="1">
      <alignment vertical="center"/>
    </xf>
    <xf numFmtId="3" fontId="70" fillId="25" borderId="12" xfId="38" applyNumberFormat="1" applyFont="1" applyFill="1" applyBorder="1"/>
    <xf numFmtId="3" fontId="70" fillId="25" borderId="48" xfId="38" applyNumberFormat="1" applyFont="1" applyFill="1" applyBorder="1"/>
    <xf numFmtId="3" fontId="70" fillId="25" borderId="30" xfId="38" applyNumberFormat="1" applyFont="1" applyFill="1" applyBorder="1"/>
    <xf numFmtId="0" fontId="70" fillId="25" borderId="11" xfId="39" applyFont="1" applyFill="1" applyBorder="1" applyAlignment="1">
      <alignment vertical="center"/>
    </xf>
    <xf numFmtId="3" fontId="70" fillId="25" borderId="45" xfId="38" applyNumberFormat="1" applyFont="1" applyFill="1" applyBorder="1"/>
    <xf numFmtId="3" fontId="70" fillId="25" borderId="29" xfId="38" applyNumberFormat="1" applyFont="1" applyFill="1" applyBorder="1"/>
    <xf numFmtId="4" fontId="71" fillId="25" borderId="15" xfId="38" applyNumberFormat="1" applyFont="1" applyFill="1" applyBorder="1"/>
    <xf numFmtId="3" fontId="71" fillId="25" borderId="61" xfId="39" applyNumberFormat="1" applyFont="1" applyFill="1" applyBorder="1"/>
    <xf numFmtId="4" fontId="71" fillId="25" borderId="61" xfId="38" applyNumberFormat="1" applyFont="1" applyFill="1" applyBorder="1"/>
    <xf numFmtId="3" fontId="71" fillId="25" borderId="61" xfId="38" applyNumberFormat="1" applyFont="1" applyFill="1" applyBorder="1"/>
    <xf numFmtId="3" fontId="71" fillId="25" borderId="62" xfId="38" applyNumberFormat="1" applyFont="1" applyFill="1" applyBorder="1"/>
    <xf numFmtId="3" fontId="71" fillId="25" borderId="27" xfId="38" applyNumberFormat="1" applyFont="1" applyFill="1" applyBorder="1"/>
    <xf numFmtId="4" fontId="71" fillId="25" borderId="14" xfId="38" applyNumberFormat="1" applyFont="1" applyFill="1" applyBorder="1"/>
    <xf numFmtId="3" fontId="71" fillId="25" borderId="31" xfId="39" applyNumberFormat="1" applyFont="1" applyFill="1" applyBorder="1"/>
    <xf numFmtId="4" fontId="71" fillId="25" borderId="31" xfId="38" applyNumberFormat="1" applyFont="1" applyFill="1" applyBorder="1"/>
    <xf numFmtId="3" fontId="71" fillId="25" borderId="31" xfId="38" applyNumberFormat="1" applyFont="1" applyFill="1" applyBorder="1"/>
    <xf numFmtId="3" fontId="71" fillId="25" borderId="63" xfId="38" applyNumberFormat="1" applyFont="1" applyFill="1" applyBorder="1"/>
    <xf numFmtId="3" fontId="71" fillId="25" borderId="24" xfId="38" applyNumberFormat="1" applyFont="1" applyFill="1" applyBorder="1"/>
    <xf numFmtId="4" fontId="71" fillId="25" borderId="16" xfId="38" applyNumberFormat="1" applyFont="1" applyFill="1" applyBorder="1"/>
    <xf numFmtId="3" fontId="71" fillId="25" borderId="32" xfId="39" applyNumberFormat="1" applyFont="1" applyFill="1" applyBorder="1"/>
    <xf numFmtId="4" fontId="71" fillId="25" borderId="32" xfId="38" applyNumberFormat="1" applyFont="1" applyFill="1" applyBorder="1"/>
    <xf numFmtId="3" fontId="71" fillId="25" borderId="32" xfId="38" applyNumberFormat="1" applyFont="1" applyFill="1" applyBorder="1"/>
    <xf numFmtId="3" fontId="71" fillId="25" borderId="64" xfId="38" applyNumberFormat="1" applyFont="1" applyFill="1" applyBorder="1"/>
    <xf numFmtId="3" fontId="71" fillId="25" borderId="21" xfId="38" applyNumberFormat="1" applyFont="1" applyFill="1" applyBorder="1"/>
    <xf numFmtId="0" fontId="2" fillId="25" borderId="0" xfId="39" applyFill="1"/>
    <xf numFmtId="0" fontId="70" fillId="25" borderId="0" xfId="39" applyFont="1" applyFill="1"/>
    <xf numFmtId="0" fontId="115" fillId="25" borderId="0" xfId="39" applyFont="1" applyFill="1"/>
    <xf numFmtId="0" fontId="71" fillId="25" borderId="0" xfId="39" applyFont="1" applyFill="1"/>
    <xf numFmtId="0" fontId="75" fillId="25" borderId="0" xfId="39" applyFont="1" applyFill="1"/>
    <xf numFmtId="0" fontId="70" fillId="25" borderId="34" xfId="39" applyFont="1" applyFill="1" applyBorder="1" applyAlignment="1">
      <alignment horizontal="centerContinuous"/>
    </xf>
    <xf numFmtId="0" fontId="70" fillId="25" borderId="48" xfId="39" applyFont="1" applyFill="1" applyBorder="1" applyAlignment="1">
      <alignment horizontal="centerContinuous"/>
    </xf>
    <xf numFmtId="0" fontId="70" fillId="25" borderId="46" xfId="39" applyFont="1" applyFill="1" applyBorder="1" applyAlignment="1">
      <alignment horizontal="centerContinuous"/>
    </xf>
    <xf numFmtId="0" fontId="70" fillId="25" borderId="53" xfId="39" applyFont="1" applyFill="1" applyBorder="1" applyAlignment="1">
      <alignment horizontal="centerContinuous"/>
    </xf>
    <xf numFmtId="0" fontId="70" fillId="25" borderId="54" xfId="39" applyFont="1" applyFill="1" applyBorder="1" applyAlignment="1">
      <alignment horizontal="centerContinuous"/>
    </xf>
    <xf numFmtId="0" fontId="70" fillId="25" borderId="55" xfId="39" applyFont="1" applyFill="1" applyBorder="1" applyAlignment="1">
      <alignment horizontal="centerContinuous"/>
    </xf>
    <xf numFmtId="0" fontId="70" fillId="25" borderId="56" xfId="39" applyFont="1" applyFill="1" applyBorder="1" applyAlignment="1">
      <alignment horizontal="centerContinuous"/>
    </xf>
    <xf numFmtId="0" fontId="70" fillId="25" borderId="57" xfId="39" applyFont="1" applyFill="1" applyBorder="1" applyAlignment="1">
      <alignment horizontal="center" vertical="center"/>
    </xf>
    <xf numFmtId="0" fontId="70" fillId="25" borderId="58" xfId="39" applyFont="1" applyFill="1" applyBorder="1" applyAlignment="1">
      <alignment horizontal="center" vertical="center" wrapText="1"/>
    </xf>
    <xf numFmtId="0" fontId="70" fillId="25" borderId="59" xfId="39" applyFont="1" applyFill="1" applyBorder="1" applyAlignment="1">
      <alignment horizontal="center" vertical="center" wrapText="1"/>
    </xf>
    <xf numFmtId="0" fontId="70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5" fillId="25" borderId="0" xfId="39" applyFont="1" applyFill="1"/>
    <xf numFmtId="4" fontId="70" fillId="25" borderId="0" xfId="38" applyNumberFormat="1" applyFont="1" applyFill="1" applyBorder="1"/>
    <xf numFmtId="3" fontId="70" fillId="25" borderId="0" xfId="39" applyNumberFormat="1" applyFont="1" applyFill="1" applyBorder="1"/>
    <xf numFmtId="3" fontId="70" fillId="25" borderId="0" xfId="38" applyNumberFormat="1" applyFont="1" applyFill="1" applyBorder="1"/>
    <xf numFmtId="3" fontId="71" fillId="25" borderId="0" xfId="38" applyNumberFormat="1" applyFont="1" applyFill="1" applyBorder="1"/>
    <xf numFmtId="4" fontId="71" fillId="25" borderId="0" xfId="38" applyNumberFormat="1" applyFont="1" applyFill="1" applyBorder="1"/>
    <xf numFmtId="3" fontId="71" fillId="25" borderId="0" xfId="39" applyNumberFormat="1" applyFont="1" applyFill="1" applyBorder="1"/>
    <xf numFmtId="0" fontId="39" fillId="25" borderId="0" xfId="39" applyFont="1" applyFill="1"/>
    <xf numFmtId="0" fontId="40" fillId="25" borderId="0" xfId="39" applyFont="1" applyFill="1"/>
    <xf numFmtId="0" fontId="22" fillId="25" borderId="0" xfId="39" applyFont="1" applyFill="1"/>
    <xf numFmtId="0" fontId="70" fillId="0" borderId="115" xfId="0" applyFont="1" applyBorder="1" applyAlignment="1">
      <alignment horizontal="centerContinuous"/>
    </xf>
    <xf numFmtId="164" fontId="75" fillId="0" borderId="119" xfId="0" applyNumberFormat="1" applyFont="1" applyBorder="1" applyAlignment="1">
      <alignment horizontal="right" vertical="center" wrapText="1"/>
    </xf>
    <xf numFmtId="0" fontId="72" fillId="0" borderId="114" xfId="0" applyFont="1" applyBorder="1" applyAlignment="1">
      <alignment horizontal="centerContinuous" vertical="center"/>
    </xf>
    <xf numFmtId="0" fontId="76" fillId="0" borderId="116" xfId="0" applyFont="1" applyBorder="1" applyAlignment="1">
      <alignment horizontal="centerContinuous" vertical="center"/>
    </xf>
    <xf numFmtId="0" fontId="76" fillId="0" borderId="113" xfId="0" applyFont="1" applyBorder="1" applyAlignment="1">
      <alignment horizontal="centerContinuous" vertical="center"/>
    </xf>
    <xf numFmtId="0" fontId="76" fillId="0" borderId="118" xfId="0" applyFont="1" applyBorder="1" applyAlignment="1">
      <alignment horizontal="centerContinuous" vertical="center"/>
    </xf>
    <xf numFmtId="0" fontId="0" fillId="0" borderId="0" xfId="0" applyNumberFormat="1" applyBorder="1"/>
    <xf numFmtId="0" fontId="119" fillId="0" borderId="0" xfId="0" applyFont="1"/>
    <xf numFmtId="0" fontId="76" fillId="0" borderId="101" xfId="0" applyFont="1" applyFill="1" applyBorder="1" applyAlignment="1">
      <alignment horizontal="center" vertical="center" wrapText="1"/>
    </xf>
    <xf numFmtId="0" fontId="70" fillId="0" borderId="122" xfId="0" applyFont="1" applyBorder="1" applyAlignment="1">
      <alignment horizontal="center" vertical="center"/>
    </xf>
    <xf numFmtId="0" fontId="70" fillId="0" borderId="123" xfId="0" applyFont="1" applyBorder="1" applyAlignment="1">
      <alignment horizontal="centerContinuous"/>
    </xf>
    <xf numFmtId="0" fontId="70" fillId="0" borderId="124" xfId="0" applyFont="1" applyBorder="1" applyAlignment="1">
      <alignment horizontal="centerContinuous"/>
    </xf>
    <xf numFmtId="165" fontId="66" fillId="0" borderId="122" xfId="0" applyNumberFormat="1" applyFont="1" applyBorder="1" applyAlignment="1">
      <alignment horizontal="right" vertical="center" wrapText="1"/>
    </xf>
    <xf numFmtId="0" fontId="70" fillId="0" borderId="127" xfId="0" applyFont="1" applyBorder="1" applyAlignment="1">
      <alignment horizontal="centerContinuous" vertical="center" wrapText="1"/>
    </xf>
    <xf numFmtId="0" fontId="71" fillId="0" borderId="126" xfId="0" applyFont="1" applyFill="1" applyBorder="1" applyAlignment="1">
      <alignment horizontal="center" wrapText="1"/>
    </xf>
    <xf numFmtId="0" fontId="61" fillId="0" borderId="126" xfId="0" applyFont="1" applyBorder="1" applyAlignment="1">
      <alignment horizontal="center" wrapText="1"/>
    </xf>
    <xf numFmtId="3" fontId="68" fillId="0" borderId="125" xfId="0" applyNumberFormat="1" applyFont="1" applyFill="1" applyBorder="1" applyAlignment="1">
      <alignment horizontal="right" vertical="center" wrapText="1"/>
    </xf>
    <xf numFmtId="0" fontId="92" fillId="24" borderId="112" xfId="0" applyFont="1" applyFill="1" applyBorder="1" applyAlignment="1">
      <alignment horizontal="center"/>
    </xf>
    <xf numFmtId="0" fontId="92" fillId="24" borderId="117" xfId="0" applyFont="1" applyFill="1" applyBorder="1" applyAlignment="1">
      <alignment horizontal="center" vertical="center"/>
    </xf>
    <xf numFmtId="0" fontId="92" fillId="24" borderId="122" xfId="0" applyFont="1" applyFill="1" applyBorder="1" applyAlignment="1">
      <alignment horizontal="center" vertical="center"/>
    </xf>
    <xf numFmtId="0" fontId="92" fillId="0" borderId="125" xfId="0" applyFont="1" applyBorder="1" applyAlignment="1">
      <alignment horizontal="left" indent="1"/>
    </xf>
    <xf numFmtId="2" fontId="0" fillId="0" borderId="116" xfId="0" applyNumberFormat="1" applyFont="1" applyBorder="1"/>
    <xf numFmtId="0" fontId="92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6" xfId="0" applyBorder="1"/>
    <xf numFmtId="0" fontId="120" fillId="0" borderId="0" xfId="0" applyFont="1"/>
    <xf numFmtId="0" fontId="70" fillId="0" borderId="127" xfId="0" applyFont="1" applyBorder="1" applyAlignment="1">
      <alignment horizontal="centerContinuous"/>
    </xf>
    <xf numFmtId="165" fontId="71" fillId="0" borderId="112" xfId="0" applyNumberFormat="1" applyFont="1" applyBorder="1" applyAlignment="1">
      <alignment vertical="center" wrapText="1"/>
    </xf>
    <xf numFmtId="164" fontId="75" fillId="0" borderId="121" xfId="0" applyNumberFormat="1" applyFont="1" applyBorder="1" applyAlignment="1">
      <alignment horizontal="right" vertical="center" wrapText="1"/>
    </xf>
    <xf numFmtId="0" fontId="60" fillId="0" borderId="112" xfId="0" applyFont="1" applyBorder="1"/>
    <xf numFmtId="0" fontId="60" fillId="0" borderId="122" xfId="0" applyFont="1" applyBorder="1"/>
    <xf numFmtId="2" fontId="99" fillId="0" borderId="0" xfId="52" applyNumberFormat="1" applyFont="1" applyFill="1"/>
    <xf numFmtId="0" fontId="70" fillId="0" borderId="131" xfId="0" applyFont="1" applyBorder="1" applyAlignment="1">
      <alignment horizontal="centerContinuous" vertical="center" wrapText="1"/>
    </xf>
    <xf numFmtId="0" fontId="61" fillId="0" borderId="130" xfId="0" applyFont="1" applyBorder="1" applyAlignment="1">
      <alignment horizontal="center" wrapText="1"/>
    </xf>
    <xf numFmtId="0" fontId="121" fillId="0" borderId="0" xfId="36" applyFont="1"/>
    <xf numFmtId="0" fontId="0" fillId="0" borderId="130" xfId="0" applyBorder="1"/>
    <xf numFmtId="0" fontId="127" fillId="0" borderId="0" xfId="52" applyFont="1" applyFill="1"/>
    <xf numFmtId="0" fontId="120" fillId="0" borderId="0" xfId="0" applyFont="1" applyFill="1"/>
    <xf numFmtId="0" fontId="128" fillId="27" borderId="0" xfId="52" applyFont="1" applyFill="1"/>
    <xf numFmtId="167" fontId="76" fillId="29" borderId="132" xfId="0" applyNumberFormat="1" applyFont="1" applyFill="1" applyBorder="1"/>
    <xf numFmtId="167" fontId="77" fillId="29" borderId="133" xfId="0" applyNumberFormat="1" applyFont="1" applyFill="1" applyBorder="1"/>
    <xf numFmtId="167" fontId="77" fillId="29" borderId="134" xfId="0" applyNumberFormat="1" applyFont="1" applyFill="1" applyBorder="1"/>
    <xf numFmtId="167" fontId="76" fillId="0" borderId="135" xfId="0" applyNumberFormat="1" applyFont="1" applyFill="1" applyBorder="1"/>
    <xf numFmtId="167" fontId="77" fillId="0" borderId="136" xfId="0" applyNumberFormat="1" applyFont="1" applyFill="1" applyBorder="1"/>
    <xf numFmtId="167" fontId="77" fillId="0" borderId="137" xfId="0" applyNumberFormat="1" applyFont="1" applyFill="1" applyBorder="1"/>
    <xf numFmtId="167" fontId="77" fillId="29" borderId="138" xfId="37" applyNumberFormat="1" applyFont="1" applyFill="1" applyBorder="1"/>
    <xf numFmtId="167" fontId="77" fillId="29" borderId="139" xfId="37" applyNumberFormat="1" applyFont="1" applyFill="1" applyBorder="1"/>
    <xf numFmtId="0" fontId="129" fillId="0" borderId="0" xfId="0" applyFont="1" applyAlignment="1">
      <alignment vertical="center"/>
    </xf>
    <xf numFmtId="0" fontId="71" fillId="0" borderId="121" xfId="0" applyFont="1" applyBorder="1" applyAlignment="1">
      <alignment horizontal="centerContinuous" vertical="center" wrapText="1"/>
    </xf>
    <xf numFmtId="0" fontId="116" fillId="0" borderId="0" xfId="0" applyFont="1"/>
    <xf numFmtId="0" fontId="70" fillId="0" borderId="123" xfId="0" applyFont="1" applyBorder="1" applyAlignment="1">
      <alignment horizontal="center"/>
    </xf>
    <xf numFmtId="0" fontId="70" fillId="0" borderId="124" xfId="0" applyFont="1" applyBorder="1" applyAlignment="1">
      <alignment horizontal="center"/>
    </xf>
    <xf numFmtId="0" fontId="71" fillId="0" borderId="62" xfId="0" applyFont="1" applyBorder="1" applyAlignment="1">
      <alignment horizontal="center"/>
    </xf>
    <xf numFmtId="2" fontId="71" fillId="0" borderId="63" xfId="0" applyNumberFormat="1" applyFont="1" applyBorder="1"/>
    <xf numFmtId="0" fontId="71" fillId="0" borderId="63" xfId="0" applyFont="1" applyBorder="1"/>
    <xf numFmtId="0" fontId="71" fillId="0" borderId="141" xfId="0" applyFont="1" applyBorder="1"/>
    <xf numFmtId="0" fontId="71" fillId="0" borderId="64" xfId="0" applyFont="1" applyBorder="1"/>
    <xf numFmtId="0" fontId="71" fillId="0" borderId="125" xfId="0" applyFont="1" applyBorder="1" applyAlignment="1"/>
    <xf numFmtId="0" fontId="71" fillId="0" borderId="107" xfId="0" applyFont="1" applyBorder="1" applyAlignment="1"/>
    <xf numFmtId="0" fontId="71" fillId="0" borderId="116" xfId="0" applyFont="1" applyBorder="1" applyAlignment="1"/>
    <xf numFmtId="2" fontId="71" fillId="0" borderId="14" xfId="0" applyNumberFormat="1" applyFont="1" applyBorder="1" applyAlignment="1"/>
    <xf numFmtId="2" fontId="71" fillId="0" borderId="14" xfId="0" applyNumberFormat="1" applyFont="1" applyFill="1" applyBorder="1" applyAlignment="1"/>
    <xf numFmtId="2" fontId="71" fillId="0" borderId="16" xfId="0" applyNumberFormat="1" applyFont="1" applyFill="1" applyBorder="1" applyAlignment="1"/>
    <xf numFmtId="0" fontId="70" fillId="0" borderId="140" xfId="0" applyFont="1" applyFill="1" applyBorder="1" applyAlignment="1">
      <alignment horizontal="center"/>
    </xf>
    <xf numFmtId="0" fontId="70" fillId="0" borderId="120" xfId="0" applyFont="1" applyBorder="1" applyAlignment="1">
      <alignment horizontal="center"/>
    </xf>
    <xf numFmtId="0" fontId="0" fillId="0" borderId="142" xfId="0" applyBorder="1"/>
    <xf numFmtId="0" fontId="130" fillId="0" borderId="142" xfId="0" applyFont="1" applyBorder="1"/>
    <xf numFmtId="0" fontId="130" fillId="0" borderId="19" xfId="0" applyFont="1" applyBorder="1"/>
    <xf numFmtId="0" fontId="0" fillId="0" borderId="122" xfId="0" applyBorder="1"/>
    <xf numFmtId="0" fontId="0" fillId="0" borderId="125" xfId="0" applyBorder="1"/>
    <xf numFmtId="0" fontId="0" fillId="0" borderId="107" xfId="0" applyBorder="1"/>
    <xf numFmtId="0" fontId="0" fillId="0" borderId="116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31" fillId="0" borderId="14" xfId="0" applyFont="1" applyBorder="1"/>
    <xf numFmtId="0" fontId="131" fillId="0" borderId="31" xfId="0" applyFont="1" applyBorder="1"/>
    <xf numFmtId="0" fontId="131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96" fillId="0" borderId="0" xfId="52" applyFont="1" applyFill="1" applyAlignment="1">
      <alignment horizontal="left"/>
    </xf>
    <xf numFmtId="0" fontId="132" fillId="0" borderId="0" xfId="0" applyFont="1" applyFill="1" applyAlignment="1">
      <alignment vertical="center"/>
    </xf>
    <xf numFmtId="0" fontId="73" fillId="0" borderId="0" xfId="0" applyFont="1" applyFill="1"/>
    <xf numFmtId="0" fontId="95" fillId="27" borderId="0" xfId="52" applyFont="1" applyFill="1"/>
    <xf numFmtId="0" fontId="96" fillId="27" borderId="0" xfId="0" applyFont="1" applyFill="1"/>
    <xf numFmtId="0" fontId="99" fillId="27" borderId="0" xfId="52" applyFont="1" applyFill="1"/>
    <xf numFmtId="0" fontId="133" fillId="0" borderId="14" xfId="0" applyFont="1" applyFill="1" applyBorder="1"/>
    <xf numFmtId="0" fontId="133" fillId="0" borderId="31" xfId="0" applyFont="1" applyFill="1" applyBorder="1"/>
    <xf numFmtId="0" fontId="133" fillId="0" borderId="24" xfId="0" applyFont="1" applyFill="1" applyBorder="1"/>
    <xf numFmtId="0" fontId="134" fillId="0" borderId="0" xfId="0" applyFont="1" applyFill="1" applyAlignment="1">
      <alignment vertical="center"/>
    </xf>
    <xf numFmtId="164" fontId="70" fillId="0" borderId="144" xfId="0" applyNumberFormat="1" applyFont="1" applyFill="1" applyBorder="1" applyAlignment="1">
      <alignment horizontal="right" vertical="center" wrapText="1"/>
    </xf>
    <xf numFmtId="164" fontId="74" fillId="0" borderId="143" xfId="0" applyNumberFormat="1" applyFont="1" applyBorder="1" applyAlignment="1">
      <alignment horizontal="right" vertical="center" wrapText="1"/>
    </xf>
    <xf numFmtId="0" fontId="70" fillId="0" borderId="143" xfId="0" applyFont="1" applyBorder="1" applyAlignment="1">
      <alignment horizontal="right" vertical="center"/>
    </xf>
    <xf numFmtId="0" fontId="71" fillId="0" borderId="122" xfId="0" applyFont="1" applyBorder="1" applyAlignment="1">
      <alignment horizontal="center" vertical="center" wrapText="1"/>
    </xf>
    <xf numFmtId="0" fontId="73" fillId="0" borderId="126" xfId="0" applyFont="1" applyBorder="1" applyAlignment="1">
      <alignment horizontal="center" wrapText="1"/>
    </xf>
    <xf numFmtId="0" fontId="9" fillId="0" borderId="148" xfId="0" applyFont="1" applyBorder="1" applyAlignment="1">
      <alignment horizontal="center" vertical="center" wrapText="1"/>
    </xf>
    <xf numFmtId="3" fontId="68" fillId="0" borderId="147" xfId="0" applyNumberFormat="1" applyFont="1" applyFill="1" applyBorder="1" applyAlignment="1">
      <alignment horizontal="right" vertical="center" wrapText="1"/>
    </xf>
    <xf numFmtId="0" fontId="136" fillId="0" borderId="0" xfId="56" applyFont="1" applyFill="1" applyBorder="1"/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138" fillId="0" borderId="154" xfId="55" applyNumberFormat="1" applyFont="1" applyFill="1" applyBorder="1" applyAlignment="1">
      <alignment horizontal="center" vertical="center" wrapText="1" readingOrder="1"/>
    </xf>
    <xf numFmtId="165" fontId="138" fillId="0" borderId="155" xfId="55" applyNumberFormat="1" applyFont="1" applyFill="1" applyBorder="1" applyAlignment="1">
      <alignment horizontal="center" vertical="center" wrapText="1" readingOrder="1"/>
    </xf>
    <xf numFmtId="0" fontId="141" fillId="0" borderId="0" xfId="56" applyFont="1" applyFill="1" applyBorder="1"/>
    <xf numFmtId="165" fontId="138" fillId="0" borderId="156" xfId="55" applyNumberFormat="1" applyFont="1" applyFill="1" applyBorder="1" applyAlignment="1">
      <alignment horizontal="center" vertical="center" wrapText="1" readingOrder="1"/>
    </xf>
    <xf numFmtId="165" fontId="138" fillId="0" borderId="157" xfId="55" applyNumberFormat="1" applyFont="1" applyFill="1" applyBorder="1" applyAlignment="1">
      <alignment horizontal="center" vertical="center" wrapText="1" readingOrder="1"/>
    </xf>
    <xf numFmtId="165" fontId="139" fillId="30" borderId="158" xfId="55" applyNumberFormat="1" applyFont="1" applyFill="1" applyBorder="1" applyAlignment="1">
      <alignment horizontal="center" vertical="center" wrapText="1" readingOrder="1"/>
    </xf>
    <xf numFmtId="165" fontId="140" fillId="32" borderId="158" xfId="55" applyNumberFormat="1" applyFont="1" applyFill="1" applyBorder="1" applyAlignment="1">
      <alignment horizontal="center" vertical="center" wrapText="1" readingOrder="1"/>
    </xf>
    <xf numFmtId="165" fontId="138" fillId="0" borderId="159" xfId="55" applyNumberFormat="1" applyFont="1" applyFill="1" applyBorder="1" applyAlignment="1">
      <alignment horizontal="center" vertical="center" wrapText="1" readingOrder="1"/>
    </xf>
    <xf numFmtId="165" fontId="139" fillId="30" borderId="160" xfId="55" applyNumberFormat="1" applyFont="1" applyFill="1" applyBorder="1" applyAlignment="1">
      <alignment horizontal="center" vertical="center" wrapText="1" readingOrder="1"/>
    </xf>
    <xf numFmtId="165" fontId="138" fillId="31" borderId="160" xfId="55" applyNumberFormat="1" applyFont="1" applyFill="1" applyBorder="1" applyAlignment="1">
      <alignment horizontal="center" vertical="center" wrapText="1" readingOrder="1"/>
    </xf>
    <xf numFmtId="165" fontId="138" fillId="0" borderId="161" xfId="55" applyNumberFormat="1" applyFont="1" applyFill="1" applyBorder="1" applyAlignment="1">
      <alignment horizontal="center" vertical="center" wrapText="1" readingOrder="1"/>
    </xf>
    <xf numFmtId="165" fontId="138" fillId="0" borderId="162" xfId="55" applyNumberFormat="1" applyFont="1" applyFill="1" applyBorder="1" applyAlignment="1">
      <alignment horizontal="center" vertical="center" wrapText="1" readingOrder="1"/>
    </xf>
    <xf numFmtId="165" fontId="139" fillId="30" borderId="163" xfId="55" applyNumberFormat="1" applyFont="1" applyFill="1" applyBorder="1" applyAlignment="1">
      <alignment horizontal="center" vertical="center" wrapText="1" readingOrder="1"/>
    </xf>
    <xf numFmtId="165" fontId="138" fillId="0" borderId="164" xfId="55" applyNumberFormat="1" applyFont="1" applyFill="1" applyBorder="1" applyAlignment="1">
      <alignment horizontal="center" vertical="center" wrapText="1" readingOrder="1"/>
    </xf>
    <xf numFmtId="165" fontId="138" fillId="0" borderId="112" xfId="55" applyNumberFormat="1" applyFont="1" applyFill="1" applyBorder="1" applyAlignment="1">
      <alignment horizontal="center" vertical="center" wrapText="1" readingOrder="1"/>
    </xf>
    <xf numFmtId="165" fontId="140" fillId="32" borderId="163" xfId="55" applyNumberFormat="1" applyFont="1" applyFill="1" applyBorder="1" applyAlignment="1">
      <alignment horizontal="center" vertical="center" wrapText="1" readingOrder="1"/>
    </xf>
    <xf numFmtId="165" fontId="138" fillId="31" borderId="158" xfId="55" applyNumberFormat="1" applyFont="1" applyFill="1" applyBorder="1" applyAlignment="1">
      <alignment horizontal="center" vertical="center" wrapText="1" readingOrder="1"/>
    </xf>
    <xf numFmtId="165" fontId="138" fillId="31" borderId="163" xfId="55" applyNumberFormat="1" applyFont="1" applyFill="1" applyBorder="1" applyAlignment="1">
      <alignment horizontal="center" vertical="center" wrapText="1" readingOrder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67" xfId="55" applyNumberFormat="1" applyFont="1" applyFill="1" applyBorder="1" applyAlignment="1">
      <alignment horizontal="center" vertical="center" wrapText="1" readingOrder="1"/>
    </xf>
    <xf numFmtId="165" fontId="138" fillId="0" borderId="151" xfId="55" applyNumberFormat="1" applyFont="1" applyFill="1" applyBorder="1" applyAlignment="1">
      <alignment horizontal="center" vertical="center" wrapText="1" readingOrder="1"/>
    </xf>
    <xf numFmtId="165" fontId="139" fillId="30" borderId="168" xfId="55" applyNumberFormat="1" applyFont="1" applyFill="1" applyBorder="1" applyAlignment="1">
      <alignment horizontal="center" vertical="center" wrapText="1" readingOrder="1"/>
    </xf>
    <xf numFmtId="165" fontId="138" fillId="0" borderId="152" xfId="55" applyNumberFormat="1" applyFont="1" applyFill="1" applyBorder="1" applyAlignment="1">
      <alignment horizontal="center" vertical="center" wrapText="1" readingOrder="1"/>
    </xf>
    <xf numFmtId="165" fontId="138" fillId="31" borderId="168" xfId="55" applyNumberFormat="1" applyFont="1" applyFill="1" applyBorder="1" applyAlignment="1">
      <alignment horizontal="center" vertical="center" wrapText="1" readingOrder="1"/>
    </xf>
    <xf numFmtId="165" fontId="138" fillId="0" borderId="169" xfId="55" applyNumberFormat="1" applyFont="1" applyFill="1" applyBorder="1" applyAlignment="1">
      <alignment horizontal="center" vertical="center" wrapText="1" readingOrder="1"/>
    </xf>
    <xf numFmtId="165" fontId="138" fillId="0" borderId="149" xfId="55" applyNumberFormat="1" applyFont="1" applyFill="1" applyBorder="1" applyAlignment="1">
      <alignment horizontal="center" vertical="center" wrapText="1" readingOrder="1"/>
    </xf>
    <xf numFmtId="165" fontId="138" fillId="0" borderId="170" xfId="55" applyNumberFormat="1" applyFont="1" applyFill="1" applyBorder="1" applyAlignment="1">
      <alignment horizontal="center" vertical="center" wrapText="1" readingOrder="1"/>
    </xf>
    <xf numFmtId="165" fontId="138" fillId="0" borderId="171" xfId="55" applyNumberFormat="1" applyFont="1" applyFill="1" applyBorder="1" applyAlignment="1">
      <alignment horizontal="center" vertical="center" wrapText="1" readingOrder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138" fillId="0" borderId="172" xfId="55" applyNumberFormat="1" applyFont="1" applyFill="1" applyBorder="1" applyAlignment="1">
      <alignment horizontal="center" vertical="center" wrapText="1" readingOrder="1"/>
    </xf>
    <xf numFmtId="165" fontId="138" fillId="0" borderId="174" xfId="55" applyNumberFormat="1" applyFont="1" applyFill="1" applyBorder="1" applyAlignment="1">
      <alignment horizontal="center" vertical="center" wrapText="1" readingOrder="1"/>
    </xf>
    <xf numFmtId="165" fontId="138" fillId="0" borderId="175" xfId="55" applyNumberFormat="1" applyFont="1" applyFill="1" applyBorder="1" applyAlignment="1">
      <alignment horizontal="center" vertical="center" wrapText="1" readingOrder="1"/>
    </xf>
    <xf numFmtId="165" fontId="138" fillId="0" borderId="178" xfId="55" applyNumberFormat="1" applyFont="1" applyFill="1" applyBorder="1" applyAlignment="1">
      <alignment horizontal="center" vertical="center" wrapText="1" readingOrder="1"/>
    </xf>
    <xf numFmtId="165" fontId="138" fillId="0" borderId="179" xfId="55" applyNumberFormat="1" applyFont="1" applyFill="1" applyBorder="1" applyAlignment="1">
      <alignment horizontal="center" vertical="center" wrapText="1" readingOrder="1"/>
    </xf>
    <xf numFmtId="165" fontId="138" fillId="31" borderId="180" xfId="55" applyNumberFormat="1" applyFont="1" applyFill="1" applyBorder="1" applyAlignment="1">
      <alignment horizontal="center" vertical="center" wrapText="1" readingOrder="1"/>
    </xf>
    <xf numFmtId="165" fontId="138" fillId="0" borderId="181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0" fontId="138" fillId="0" borderId="111" xfId="55" applyNumberFormat="1" applyFont="1" applyFill="1" applyBorder="1" applyAlignment="1">
      <alignment horizontal="center" vertical="center" wrapText="1" readingOrder="1"/>
    </xf>
    <xf numFmtId="0" fontId="138" fillId="0" borderId="112" xfId="55" applyNumberFormat="1" applyFont="1" applyFill="1" applyBorder="1" applyAlignment="1">
      <alignment horizontal="center" vertical="center" wrapText="1" readingOrder="1"/>
    </xf>
    <xf numFmtId="0" fontId="143" fillId="0" borderId="161" xfId="55" applyNumberFormat="1" applyFont="1" applyFill="1" applyBorder="1" applyAlignment="1">
      <alignment horizontal="center" vertical="center" wrapText="1" readingOrder="1"/>
    </xf>
    <xf numFmtId="0" fontId="138" fillId="0" borderId="162" xfId="55" applyNumberFormat="1" applyFont="1" applyFill="1" applyBorder="1" applyAlignment="1">
      <alignment horizontal="center" vertical="center" wrapText="1" readingOrder="1"/>
    </xf>
    <xf numFmtId="0" fontId="138" fillId="0" borderId="163" xfId="55" applyNumberFormat="1" applyFont="1" applyFill="1" applyBorder="1" applyAlignment="1">
      <alignment horizontal="center" vertical="center" wrapText="1" readingOrder="1"/>
    </xf>
    <xf numFmtId="0" fontId="138" fillId="0" borderId="164" xfId="55" applyNumberFormat="1" applyFont="1" applyFill="1" applyBorder="1" applyAlignment="1">
      <alignment horizontal="center" vertical="center" wrapText="1" readingOrder="1"/>
    </xf>
    <xf numFmtId="0" fontId="138" fillId="0" borderId="166" xfId="55" applyNumberFormat="1" applyFont="1" applyFill="1" applyBorder="1" applyAlignment="1">
      <alignment horizontal="center" vertical="center" wrapText="1" readingOrder="1"/>
    </xf>
    <xf numFmtId="170" fontId="140" fillId="32" borderId="160" xfId="55" applyNumberFormat="1" applyFont="1" applyFill="1" applyBorder="1" applyAlignment="1">
      <alignment horizontal="center" vertical="center" wrapText="1" readingOrder="1"/>
    </xf>
    <xf numFmtId="0" fontId="138" fillId="0" borderId="159" xfId="55" applyNumberFormat="1" applyFont="1" applyFill="1" applyBorder="1" applyAlignment="1">
      <alignment horizontal="center" vertical="center" wrapText="1" readingOrder="1"/>
    </xf>
    <xf numFmtId="0" fontId="138" fillId="31" borderId="160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170" fontId="140" fillId="32" borderId="191" xfId="55" applyNumberFormat="1" applyFont="1" applyFill="1" applyBorder="1" applyAlignment="1">
      <alignment horizontal="center" vertical="center" wrapText="1" readingOrder="1"/>
    </xf>
    <xf numFmtId="0" fontId="138" fillId="0" borderId="186" xfId="55" applyNumberFormat="1" applyFont="1" applyFill="1" applyBorder="1" applyAlignment="1">
      <alignment horizontal="center" vertical="center" wrapText="1" readingOrder="1"/>
    </xf>
    <xf numFmtId="0" fontId="138" fillId="31" borderId="191" xfId="55" applyNumberFormat="1" applyFont="1" applyFill="1" applyBorder="1" applyAlignment="1">
      <alignment horizontal="center" vertical="center" wrapText="1" readingOrder="1"/>
    </xf>
    <xf numFmtId="0" fontId="138" fillId="0" borderId="185" xfId="55" applyNumberFormat="1" applyFont="1" applyFill="1" applyBorder="1" applyAlignment="1">
      <alignment horizontal="center" vertical="center" wrapText="1" readingOrder="1"/>
    </xf>
    <xf numFmtId="170" fontId="139" fillId="30" borderId="191" xfId="55" applyNumberFormat="1" applyFont="1" applyFill="1" applyBorder="1" applyAlignment="1">
      <alignment horizontal="center" vertical="center" wrapText="1" readingOrder="1"/>
    </xf>
    <xf numFmtId="0" fontId="138" fillId="0" borderId="192" xfId="55" applyNumberFormat="1" applyFont="1" applyFill="1" applyBorder="1" applyAlignment="1">
      <alignment horizontal="center" vertical="center" wrapText="1" readingOrder="1"/>
    </xf>
    <xf numFmtId="170" fontId="140" fillId="32" borderId="195" xfId="55" applyNumberFormat="1" applyFont="1" applyFill="1" applyBorder="1" applyAlignment="1">
      <alignment horizontal="center" vertical="center" wrapText="1" readingOrder="1"/>
    </xf>
    <xf numFmtId="0" fontId="138" fillId="0" borderId="196" xfId="55" applyNumberFormat="1" applyFont="1" applyFill="1" applyBorder="1" applyAlignment="1">
      <alignment horizontal="center" vertical="center" wrapText="1" readingOrder="1"/>
    </xf>
    <xf numFmtId="0" fontId="138" fillId="0" borderId="194" xfId="55" applyNumberFormat="1" applyFont="1" applyFill="1" applyBorder="1" applyAlignment="1">
      <alignment horizontal="center" vertical="center" wrapText="1" readingOrder="1"/>
    </xf>
    <xf numFmtId="0" fontId="138" fillId="31" borderId="195" xfId="55" applyNumberFormat="1" applyFont="1" applyFill="1" applyBorder="1" applyAlignment="1">
      <alignment horizontal="center" vertical="center" wrapText="1" readingOrder="1"/>
    </xf>
    <xf numFmtId="0" fontId="138" fillId="0" borderId="172" xfId="55" applyNumberFormat="1" applyFont="1" applyFill="1" applyBorder="1" applyAlignment="1">
      <alignment horizontal="center" vertical="center" wrapText="1" readingOrder="1"/>
    </xf>
    <xf numFmtId="0" fontId="138" fillId="0" borderId="157" xfId="55" applyNumberFormat="1" applyFont="1" applyFill="1" applyBorder="1" applyAlignment="1">
      <alignment horizontal="center" vertical="center" wrapText="1" readingOrder="1"/>
    </xf>
    <xf numFmtId="0" fontId="138" fillId="31" borderId="158" xfId="55" applyNumberFormat="1" applyFont="1" applyFill="1" applyBorder="1" applyAlignment="1">
      <alignment horizontal="center" vertical="center" wrapText="1" readingOrder="1"/>
    </xf>
    <xf numFmtId="0" fontId="138" fillId="0" borderId="156" xfId="55" applyNumberFormat="1" applyFont="1" applyFill="1" applyBorder="1" applyAlignment="1">
      <alignment horizontal="center" vertical="center" wrapText="1" readingOrder="1"/>
    </xf>
    <xf numFmtId="0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65" xfId="55" applyNumberFormat="1" applyFont="1" applyFill="1" applyBorder="1" applyAlignment="1">
      <alignment horizontal="center" vertical="center" wrapText="1" readingOrder="1"/>
    </xf>
    <xf numFmtId="170" fontId="140" fillId="32" borderId="168" xfId="55" applyNumberFormat="1" applyFont="1" applyFill="1" applyBorder="1" applyAlignment="1">
      <alignment horizontal="center" vertical="center" wrapText="1" readingOrder="1"/>
    </xf>
    <xf numFmtId="0" fontId="138" fillId="0" borderId="152" xfId="55" applyNumberFormat="1" applyFont="1" applyFill="1" applyBorder="1" applyAlignment="1">
      <alignment horizontal="center" vertical="center" wrapText="1" readingOrder="1"/>
    </xf>
    <xf numFmtId="0" fontId="138" fillId="0" borderId="151" xfId="55" applyNumberFormat="1" applyFont="1" applyFill="1" applyBorder="1" applyAlignment="1">
      <alignment horizontal="center" vertical="center" wrapText="1" readingOrder="1"/>
    </xf>
    <xf numFmtId="0" fontId="138" fillId="31" borderId="168" xfId="55" applyNumberFormat="1" applyFont="1" applyFill="1" applyBorder="1" applyAlignment="1">
      <alignment horizontal="center" vertical="center" wrapText="1" readingOrder="1"/>
    </xf>
    <xf numFmtId="170" fontId="139" fillId="30" borderId="195" xfId="55" applyNumberFormat="1" applyFont="1" applyFill="1" applyBorder="1" applyAlignment="1">
      <alignment horizontal="center" vertical="center" wrapText="1" readingOrder="1"/>
    </xf>
    <xf numFmtId="170" fontId="140" fillId="32" borderId="163" xfId="55" applyNumberFormat="1" applyFont="1" applyFill="1" applyBorder="1" applyAlignment="1">
      <alignment horizontal="center" vertical="center" wrapText="1" readingOrder="1"/>
    </xf>
    <xf numFmtId="0" fontId="138" fillId="31" borderId="163" xfId="55" applyNumberFormat="1" applyFont="1" applyFill="1" applyBorder="1" applyAlignment="1">
      <alignment horizontal="center" vertical="center" wrapText="1" readingOrder="1"/>
    </xf>
    <xf numFmtId="0" fontId="138" fillId="0" borderId="161" xfId="55" applyNumberFormat="1" applyFont="1" applyFill="1" applyBorder="1" applyAlignment="1">
      <alignment horizontal="center" vertical="center" wrapText="1" readingOrder="1"/>
    </xf>
    <xf numFmtId="170" fontId="139" fillId="30" borderId="160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5" fillId="0" borderId="148" xfId="55" applyNumberFormat="1" applyFont="1" applyFill="1" applyBorder="1" applyAlignment="1">
      <alignment horizontal="center" vertical="center" wrapText="1" readingOrder="1"/>
    </xf>
    <xf numFmtId="1" fontId="143" fillId="0" borderId="154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43" fillId="0" borderId="190" xfId="55" applyNumberFormat="1" applyFont="1" applyFill="1" applyBorder="1" applyAlignment="1">
      <alignment horizontal="center" vertical="center" wrapText="1" readingOrder="1"/>
    </xf>
    <xf numFmtId="1" fontId="138" fillId="0" borderId="186" xfId="55" applyNumberFormat="1" applyFont="1" applyFill="1" applyBorder="1" applyAlignment="1">
      <alignment horizontal="center" vertical="center" wrapText="1" readingOrder="1"/>
    </xf>
    <xf numFmtId="1" fontId="143" fillId="0" borderId="169" xfId="55" applyNumberFormat="1" applyFont="1" applyFill="1" applyBorder="1" applyAlignment="1">
      <alignment horizontal="center" vertical="center" wrapText="1" readingOrder="1"/>
    </xf>
    <xf numFmtId="1" fontId="138" fillId="0" borderId="157" xfId="55" applyNumberFormat="1" applyFont="1" applyFill="1" applyBorder="1" applyAlignment="1">
      <alignment horizontal="center" vertical="center" wrapText="1" readingOrder="1"/>
    </xf>
    <xf numFmtId="1" fontId="143" fillId="0" borderId="167" xfId="55" applyNumberFormat="1" applyFont="1" applyFill="1" applyBorder="1" applyAlignment="1">
      <alignment horizontal="center" vertical="center" wrapText="1" readingOrder="1"/>
    </xf>
    <xf numFmtId="1" fontId="138" fillId="0" borderId="151" xfId="55" applyNumberFormat="1" applyFont="1" applyFill="1" applyBorder="1" applyAlignment="1">
      <alignment horizontal="center" vertical="center" wrapText="1" readingOrder="1"/>
    </xf>
    <xf numFmtId="1" fontId="143" fillId="0" borderId="193" xfId="55" applyNumberFormat="1" applyFont="1" applyFill="1" applyBorder="1" applyAlignment="1">
      <alignment horizontal="center" vertical="center" wrapText="1" readingOrder="1"/>
    </xf>
    <xf numFmtId="1" fontId="138" fillId="0" borderId="194" xfId="55" applyNumberFormat="1" applyFont="1" applyFill="1" applyBorder="1" applyAlignment="1">
      <alignment horizontal="center" vertical="center" wrapText="1" readingOrder="1"/>
    </xf>
    <xf numFmtId="1" fontId="143" fillId="0" borderId="161" xfId="55" applyNumberFormat="1" applyFont="1" applyFill="1" applyBorder="1" applyAlignment="1">
      <alignment horizontal="center" vertical="center" wrapText="1" readingOrder="1"/>
    </xf>
    <xf numFmtId="1" fontId="138" fillId="0" borderId="162" xfId="55" applyNumberFormat="1" applyFont="1" applyFill="1" applyBorder="1" applyAlignment="1">
      <alignment horizontal="center" vertical="center" wrapText="1" readingOrder="1"/>
    </xf>
    <xf numFmtId="1" fontId="138" fillId="0" borderId="154" xfId="55" applyNumberFormat="1" applyFont="1" applyFill="1" applyBorder="1" applyAlignment="1">
      <alignment horizontal="center" vertical="center" wrapText="1" readingOrder="1"/>
    </xf>
    <xf numFmtId="1" fontId="138" fillId="0" borderId="190" xfId="55" applyNumberFormat="1" applyFont="1" applyFill="1" applyBorder="1" applyAlignment="1">
      <alignment horizontal="center" vertical="center" wrapText="1" readingOrder="1"/>
    </xf>
    <xf numFmtId="1" fontId="138" fillId="0" borderId="169" xfId="55" applyNumberFormat="1" applyFont="1" applyFill="1" applyBorder="1" applyAlignment="1">
      <alignment horizontal="center" vertical="center" wrapText="1" readingOrder="1"/>
    </xf>
    <xf numFmtId="1" fontId="138" fillId="0" borderId="167" xfId="55" applyNumberFormat="1" applyFont="1" applyFill="1" applyBorder="1" applyAlignment="1">
      <alignment horizontal="center" vertical="center" wrapText="1" readingOrder="1"/>
    </xf>
    <xf numFmtId="1" fontId="138" fillId="0" borderId="193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8" fillId="0" borderId="155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8" fillId="0" borderId="19" xfId="55" applyNumberFormat="1" applyFont="1" applyFill="1" applyBorder="1" applyAlignment="1">
      <alignment horizontal="center" vertical="center" wrapText="1" readingOrder="1"/>
    </xf>
    <xf numFmtId="0" fontId="147" fillId="0" borderId="187" xfId="55" applyNumberFormat="1" applyFont="1" applyFill="1" applyBorder="1" applyAlignment="1">
      <alignment horizontal="center" vertical="center" wrapText="1" readingOrder="1"/>
    </xf>
    <xf numFmtId="0" fontId="147" fillId="0" borderId="198" xfId="55" applyNumberFormat="1" applyFont="1" applyFill="1" applyBorder="1" applyAlignment="1">
      <alignment horizontal="center" vertical="center" wrapText="1" readingOrder="1"/>
    </xf>
    <xf numFmtId="0" fontId="146" fillId="0" borderId="19" xfId="55" applyNumberFormat="1" applyFont="1" applyFill="1" applyBorder="1" applyAlignment="1">
      <alignment horizontal="center" vertical="center" wrapText="1" readingOrder="1"/>
    </xf>
    <xf numFmtId="0" fontId="138" fillId="0" borderId="183" xfId="55" applyNumberFormat="1" applyFont="1" applyFill="1" applyBorder="1" applyAlignment="1">
      <alignment horizontal="center" vertical="center" wrapText="1" readingOrder="1"/>
    </xf>
    <xf numFmtId="0" fontId="138" fillId="0" borderId="174" xfId="55" applyNumberFormat="1" applyFont="1" applyFill="1" applyBorder="1" applyAlignment="1">
      <alignment horizontal="center" vertical="center" wrapText="1" readingOrder="1"/>
    </xf>
    <xf numFmtId="0" fontId="147" fillId="0" borderId="19" xfId="55" applyNumberFormat="1" applyFont="1" applyFill="1" applyBorder="1" applyAlignment="1">
      <alignment horizontal="center" vertical="center" wrapText="1" readingOrder="1"/>
    </xf>
    <xf numFmtId="0" fontId="147" fillId="0" borderId="182" xfId="55" applyNumberFormat="1" applyFont="1" applyFill="1" applyBorder="1" applyAlignment="1">
      <alignment horizontal="center" vertical="center" wrapText="1" readingOrder="1"/>
    </xf>
    <xf numFmtId="0" fontId="146" fillId="0" borderId="166" xfId="55" applyNumberFormat="1" applyFont="1" applyFill="1" applyBorder="1" applyAlignment="1">
      <alignment horizontal="center" vertical="center" wrapText="1" readingOrder="1"/>
    </xf>
    <xf numFmtId="165" fontId="138" fillId="0" borderId="190" xfId="55" applyNumberFormat="1" applyFont="1" applyFill="1" applyBorder="1" applyAlignment="1">
      <alignment horizontal="center" vertical="center" wrapText="1" readingOrder="1"/>
    </xf>
    <xf numFmtId="165" fontId="138" fillId="0" borderId="186" xfId="55" applyNumberFormat="1" applyFont="1" applyFill="1" applyBorder="1" applyAlignment="1">
      <alignment horizontal="center" vertical="center" wrapText="1" readingOrder="1"/>
    </xf>
    <xf numFmtId="165" fontId="138" fillId="31" borderId="191" xfId="55" applyNumberFormat="1" applyFont="1" applyFill="1" applyBorder="1" applyAlignment="1">
      <alignment horizontal="center" vertical="center" wrapText="1" readingOrder="1"/>
    </xf>
    <xf numFmtId="165" fontId="138" fillId="0" borderId="185" xfId="55" applyNumberFormat="1" applyFont="1" applyFill="1" applyBorder="1" applyAlignment="1">
      <alignment horizontal="center" vertical="center" wrapText="1" readingOrder="1"/>
    </xf>
    <xf numFmtId="165" fontId="139" fillId="30" borderId="191" xfId="55" applyNumberFormat="1" applyFont="1" applyFill="1" applyBorder="1" applyAlignment="1">
      <alignment horizontal="center" vertical="center" wrapText="1" readingOrder="1"/>
    </xf>
    <xf numFmtId="165" fontId="140" fillId="32" borderId="191" xfId="55" applyNumberFormat="1" applyFont="1" applyFill="1" applyBorder="1" applyAlignment="1">
      <alignment horizontal="center" vertical="center" wrapText="1" readingOrder="1"/>
    </xf>
    <xf numFmtId="165" fontId="138" fillId="0" borderId="193" xfId="55" applyNumberFormat="1" applyFont="1" applyFill="1" applyBorder="1" applyAlignment="1">
      <alignment horizontal="center" vertical="center" wrapText="1" readingOrder="1"/>
    </xf>
    <xf numFmtId="165" fontId="138" fillId="0" borderId="194" xfId="55" applyNumberFormat="1" applyFont="1" applyFill="1" applyBorder="1" applyAlignment="1">
      <alignment horizontal="center" vertical="center" wrapText="1" readingOrder="1"/>
    </xf>
    <xf numFmtId="165" fontId="138" fillId="31" borderId="195" xfId="55" applyNumberFormat="1" applyFont="1" applyFill="1" applyBorder="1" applyAlignment="1">
      <alignment horizontal="center" vertical="center" wrapText="1" readingOrder="1"/>
    </xf>
    <xf numFmtId="165" fontId="138" fillId="0" borderId="196" xfId="55" applyNumberFormat="1" applyFont="1" applyFill="1" applyBorder="1" applyAlignment="1">
      <alignment horizontal="center" vertical="center" wrapText="1" readingOrder="1"/>
    </xf>
    <xf numFmtId="165" fontId="138" fillId="0" borderId="183" xfId="55" applyNumberFormat="1" applyFont="1" applyFill="1" applyBorder="1" applyAlignment="1">
      <alignment horizontal="center" vertical="center" wrapText="1" readingOrder="1"/>
    </xf>
    <xf numFmtId="165" fontId="139" fillId="30" borderId="175" xfId="55" applyNumberFormat="1" applyFont="1" applyFill="1" applyBorder="1" applyAlignment="1">
      <alignment horizontal="center" vertical="center" wrapText="1" readingOrder="1"/>
    </xf>
    <xf numFmtId="165" fontId="140" fillId="32" borderId="175" xfId="55" applyNumberFormat="1" applyFont="1" applyFill="1" applyBorder="1" applyAlignment="1">
      <alignment horizontal="center" vertical="center" wrapText="1" readingOrder="1"/>
    </xf>
    <xf numFmtId="165" fontId="140" fillId="32" borderId="195" xfId="55" applyNumberFormat="1" applyFont="1" applyFill="1" applyBorder="1" applyAlignment="1">
      <alignment horizontal="center" vertical="center" wrapText="1" readingOrder="1"/>
    </xf>
    <xf numFmtId="165" fontId="138" fillId="31" borderId="175" xfId="55" applyNumberFormat="1" applyFont="1" applyFill="1" applyBorder="1" applyAlignment="1">
      <alignment horizontal="center" vertical="center" wrapText="1" readingOrder="1"/>
    </xf>
    <xf numFmtId="165" fontId="140" fillId="32" borderId="168" xfId="55" applyNumberFormat="1" applyFont="1" applyFill="1" applyBorder="1" applyAlignment="1">
      <alignment horizontal="center" vertical="center" wrapText="1" readingOrder="1"/>
    </xf>
    <xf numFmtId="165" fontId="139" fillId="30" borderId="195" xfId="55" applyNumberFormat="1" applyFont="1" applyFill="1" applyBorder="1" applyAlignment="1">
      <alignment horizontal="center" vertical="center" wrapText="1" readingOrder="1"/>
    </xf>
    <xf numFmtId="14" fontId="27" fillId="0" borderId="188" xfId="0" applyNumberFormat="1" applyFont="1" applyFill="1" applyBorder="1" applyAlignment="1">
      <alignment horizontal="center" vertical="center"/>
    </xf>
    <xf numFmtId="14" fontId="26" fillId="0" borderId="188" xfId="0" applyNumberFormat="1" applyFont="1" applyFill="1" applyBorder="1" applyAlignment="1">
      <alignment horizontal="center" vertical="center"/>
    </xf>
    <xf numFmtId="1" fontId="68" fillId="0" borderId="202" xfId="0" applyNumberFormat="1" applyFont="1" applyFill="1" applyBorder="1" applyAlignment="1">
      <alignment horizontal="right" vertical="center" wrapText="1"/>
    </xf>
    <xf numFmtId="1" fontId="123" fillId="0" borderId="202" xfId="0" applyNumberFormat="1" applyFont="1" applyFill="1" applyBorder="1" applyAlignment="1">
      <alignment horizontal="right" vertical="center" wrapText="1"/>
    </xf>
    <xf numFmtId="1" fontId="124" fillId="26" borderId="202" xfId="0" applyNumberFormat="1" applyFont="1" applyFill="1" applyBorder="1" applyAlignment="1">
      <alignment horizontal="right" vertical="center" wrapText="1"/>
    </xf>
    <xf numFmtId="1" fontId="33" fillId="0" borderId="200" xfId="0" applyNumberFormat="1" applyFont="1" applyFill="1" applyBorder="1" applyAlignment="1">
      <alignment horizontal="right" vertical="center" wrapText="1"/>
    </xf>
    <xf numFmtId="1" fontId="34" fillId="0" borderId="200" xfId="0" applyNumberFormat="1" applyFont="1" applyFill="1" applyBorder="1" applyAlignment="1">
      <alignment horizontal="right" vertical="center" wrapText="1"/>
    </xf>
    <xf numFmtId="1" fontId="126" fillId="26" borderId="200" xfId="0" applyNumberFormat="1" applyFont="1" applyFill="1" applyBorder="1" applyAlignment="1">
      <alignment horizontal="right" vertical="center" wrapText="1"/>
    </xf>
    <xf numFmtId="165" fontId="71" fillId="0" borderId="203" xfId="0" applyNumberFormat="1" applyFont="1" applyBorder="1" applyAlignment="1">
      <alignment horizontal="center" vertical="center" wrapText="1"/>
    </xf>
    <xf numFmtId="164" fontId="70" fillId="0" borderId="207" xfId="0" applyNumberFormat="1" applyFont="1" applyFill="1" applyBorder="1" applyAlignment="1">
      <alignment horizontal="center" vertical="center" wrapText="1"/>
    </xf>
    <xf numFmtId="164" fontId="74" fillId="0" borderId="203" xfId="0" applyNumberFormat="1" applyFont="1" applyBorder="1" applyAlignment="1">
      <alignment horizontal="center" vertical="center" wrapText="1"/>
    </xf>
    <xf numFmtId="164" fontId="70" fillId="0" borderId="207" xfId="0" applyNumberFormat="1" applyFont="1" applyFill="1" applyBorder="1" applyAlignment="1">
      <alignment horizontal="right" vertical="center" wrapText="1"/>
    </xf>
    <xf numFmtId="1" fontId="68" fillId="0" borderId="203" xfId="0" applyNumberFormat="1" applyFont="1" applyFill="1" applyBorder="1" applyAlignment="1">
      <alignment horizontal="right" vertical="center" wrapText="1"/>
    </xf>
    <xf numFmtId="166" fontId="3" fillId="0" borderId="206" xfId="0" applyNumberFormat="1" applyFont="1" applyBorder="1" applyAlignment="1">
      <alignment horizontal="center" vertical="center" wrapText="1"/>
    </xf>
    <xf numFmtId="0" fontId="73" fillId="0" borderId="143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7" fillId="0" borderId="175" xfId="55" applyNumberFormat="1" applyFont="1" applyFill="1" applyBorder="1" applyAlignment="1">
      <alignment horizontal="center" vertical="center" wrapText="1" readingOrder="1"/>
    </xf>
    <xf numFmtId="0" fontId="148" fillId="0" borderId="210" xfId="0" applyFont="1" applyFill="1" applyBorder="1" applyAlignment="1" applyProtection="1">
      <alignment vertical="top" wrapText="1"/>
      <protection locked="0"/>
    </xf>
    <xf numFmtId="0" fontId="4" fillId="0" borderId="210" xfId="0" applyFont="1" applyFill="1" applyBorder="1" applyAlignment="1" applyProtection="1">
      <alignment horizontal="center" vertical="top" wrapText="1"/>
      <protection locked="0"/>
    </xf>
    <xf numFmtId="0" fontId="4" fillId="28" borderId="210" xfId="0" applyFont="1" applyFill="1" applyBorder="1" applyAlignment="1" applyProtection="1">
      <alignment horizontal="center" vertical="top" wrapText="1"/>
      <protection locked="0"/>
    </xf>
    <xf numFmtId="0" fontId="4" fillId="0" borderId="212" xfId="0" applyFont="1" applyFill="1" applyBorder="1" applyAlignment="1" applyProtection="1">
      <alignment horizontal="center" vertical="top" wrapText="1"/>
      <protection locked="0"/>
    </xf>
    <xf numFmtId="0" fontId="4" fillId="0" borderId="211" xfId="0" applyFont="1" applyFill="1" applyBorder="1" applyAlignment="1" applyProtection="1">
      <alignment horizontal="center" vertical="top" wrapText="1"/>
      <protection locked="0"/>
    </xf>
    <xf numFmtId="0" fontId="36" fillId="0" borderId="211" xfId="0" applyFont="1" applyFill="1" applyBorder="1" applyAlignment="1" applyProtection="1">
      <alignment horizontal="center" vertical="center" wrapText="1"/>
      <protection locked="0"/>
    </xf>
    <xf numFmtId="165" fontId="36" fillId="0" borderId="21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0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1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1" xfId="0" applyNumberFormat="1" applyFont="1" applyFill="1" applyBorder="1" applyAlignment="1" applyProtection="1">
      <alignment horizontal="center" vertical="center" wrapText="1"/>
    </xf>
    <xf numFmtId="165" fontId="4" fillId="0" borderId="210" xfId="0" applyNumberFormat="1" applyFont="1" applyFill="1" applyBorder="1" applyAlignment="1" applyProtection="1">
      <alignment horizontal="right" vertical="center" wrapText="1"/>
    </xf>
    <xf numFmtId="165" fontId="4" fillId="28" borderId="210" xfId="0" applyNumberFormat="1" applyFont="1" applyFill="1" applyBorder="1" applyAlignment="1" applyProtection="1">
      <alignment horizontal="right" vertical="center" wrapText="1"/>
    </xf>
    <xf numFmtId="1" fontId="4" fillId="28" borderId="210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0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12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11" xfId="0" applyNumberFormat="1" applyFont="1" applyFill="1" applyBorder="1" applyAlignment="1" applyProtection="1">
      <alignment horizontal="right" vertical="center" wrapText="1"/>
    </xf>
    <xf numFmtId="1" fontId="36" fillId="0" borderId="210" xfId="0" applyNumberFormat="1" applyFont="1" applyFill="1" applyBorder="1" applyAlignment="1" applyProtection="1">
      <alignment horizontal="right" vertical="center" wrapText="1"/>
      <protection locked="0"/>
    </xf>
    <xf numFmtId="1" fontId="125" fillId="26" borderId="210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211" xfId="0" applyNumberFormat="1" applyFont="1" applyFill="1" applyBorder="1" applyAlignment="1">
      <alignment horizontal="right" vertical="center" wrapText="1"/>
    </xf>
    <xf numFmtId="1" fontId="34" fillId="0" borderId="211" xfId="0" applyNumberFormat="1" applyFont="1" applyFill="1" applyBorder="1" applyAlignment="1">
      <alignment horizontal="right" vertical="center" wrapText="1"/>
    </xf>
    <xf numFmtId="1" fontId="126" fillId="26" borderId="211" xfId="0" applyNumberFormat="1" applyFont="1" applyFill="1" applyBorder="1" applyAlignment="1">
      <alignment horizontal="right" vertical="center" wrapText="1"/>
    </xf>
    <xf numFmtId="2" fontId="70" fillId="0" borderId="177" xfId="0" applyNumberFormat="1" applyFont="1" applyBorder="1" applyAlignment="1">
      <alignment horizontal="right" vertical="center"/>
    </xf>
    <xf numFmtId="0" fontId="73" fillId="0" borderId="146" xfId="0" applyFont="1" applyBorder="1" applyAlignment="1">
      <alignment horizontal="center" vertical="center" wrapText="1"/>
    </xf>
    <xf numFmtId="0" fontId="76" fillId="0" borderId="112" xfId="0" applyFont="1" applyFill="1" applyBorder="1" applyAlignment="1">
      <alignment horizontal="center" vertical="center" wrapText="1"/>
    </xf>
    <xf numFmtId="164" fontId="71" fillId="0" borderId="112" xfId="0" applyNumberFormat="1" applyFont="1" applyFill="1" applyBorder="1" applyAlignment="1">
      <alignment horizontal="right" vertical="center" wrapText="1"/>
    </xf>
    <xf numFmtId="171" fontId="142" fillId="0" borderId="193" xfId="55" applyNumberFormat="1" applyFont="1" applyFill="1" applyBorder="1" applyAlignment="1">
      <alignment horizontal="center" vertical="center" wrapText="1" readingOrder="1"/>
    </xf>
    <xf numFmtId="0" fontId="70" fillId="0" borderId="129" xfId="0" applyFont="1" applyBorder="1" applyAlignment="1">
      <alignment horizontal="center" vertical="center"/>
    </xf>
    <xf numFmtId="0" fontId="71" fillId="0" borderId="128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71" fillId="0" borderId="85" xfId="0" applyFont="1" applyBorder="1" applyAlignment="1">
      <alignment horizontal="center" vertical="center"/>
    </xf>
    <xf numFmtId="0" fontId="70" fillId="0" borderId="111" xfId="0" applyFont="1" applyBorder="1" applyAlignment="1">
      <alignment horizontal="center" vertical="center"/>
    </xf>
    <xf numFmtId="0" fontId="71" fillId="0" borderId="121" xfId="0" applyFont="1" applyBorder="1" applyAlignment="1">
      <alignment horizontal="center" vertical="center"/>
    </xf>
    <xf numFmtId="0" fontId="71" fillId="0" borderId="122" xfId="0" applyFont="1" applyBorder="1" applyAlignment="1">
      <alignment horizontal="center" vertical="center"/>
    </xf>
    <xf numFmtId="0" fontId="72" fillId="0" borderId="126" xfId="0" applyFont="1" applyBorder="1" applyAlignment="1">
      <alignment horizontal="center" vertical="center" wrapText="1"/>
    </xf>
    <xf numFmtId="0" fontId="73" fillId="0" borderId="213" xfId="0" applyFont="1" applyBorder="1" applyAlignment="1">
      <alignment horizontal="center" vertical="center" wrapText="1"/>
    </xf>
    <xf numFmtId="169" fontId="70" fillId="0" borderId="111" xfId="0" applyNumberFormat="1" applyFont="1" applyBorder="1" applyAlignment="1">
      <alignment horizontal="center" vertical="center"/>
    </xf>
    <xf numFmtId="169" fontId="70" fillId="0" borderId="122" xfId="0" applyNumberFormat="1" applyFont="1" applyBorder="1" applyAlignment="1">
      <alignment horizontal="center" vertical="center"/>
    </xf>
    <xf numFmtId="0" fontId="71" fillId="0" borderId="74" xfId="0" applyFont="1" applyBorder="1" applyAlignment="1">
      <alignment horizontal="center" vertical="center" wrapText="1"/>
    </xf>
    <xf numFmtId="0" fontId="71" fillId="0" borderId="84" xfId="0" applyFont="1" applyBorder="1" applyAlignment="1">
      <alignment horizontal="center" vertical="center" wrapText="1"/>
    </xf>
    <xf numFmtId="49" fontId="69" fillId="0" borderId="96" xfId="48" applyNumberFormat="1" applyFont="1" applyFill="1" applyBorder="1" applyAlignment="1">
      <alignment horizontal="center" vertical="center" wrapText="1"/>
    </xf>
    <xf numFmtId="0" fontId="2" fillId="0" borderId="104" xfId="48" applyFont="1" applyFill="1" applyBorder="1" applyAlignment="1">
      <alignment horizontal="center" vertical="center" wrapText="1"/>
    </xf>
    <xf numFmtId="49" fontId="69" fillId="0" borderId="104" xfId="48" applyNumberFormat="1" applyFont="1" applyFill="1" applyBorder="1" applyAlignment="1">
      <alignment horizontal="center" vertical="center" wrapText="1"/>
    </xf>
    <xf numFmtId="0" fontId="71" fillId="0" borderId="130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146" xfId="0" applyFont="1" applyBorder="1" applyAlignment="1">
      <alignment horizontal="center" vertical="center"/>
    </xf>
    <xf numFmtId="0" fontId="71" fillId="0" borderId="177" xfId="0" applyFont="1" applyBorder="1" applyAlignment="1">
      <alignment horizontal="center" vertical="center"/>
    </xf>
    <xf numFmtId="0" fontId="73" fillId="0" borderId="111" xfId="0" applyFont="1" applyBorder="1" applyAlignment="1">
      <alignment vertical="center" wrapText="1"/>
    </xf>
    <xf numFmtId="0" fontId="73" fillId="0" borderId="122" xfId="0" applyFont="1" applyBorder="1" applyAlignment="1">
      <alignment vertical="center" wrapText="1"/>
    </xf>
    <xf numFmtId="0" fontId="73" fillId="0" borderId="143" xfId="0" applyFont="1" applyBorder="1" applyAlignment="1">
      <alignment horizontal="center" vertical="center" wrapText="1"/>
    </xf>
    <xf numFmtId="0" fontId="71" fillId="0" borderId="146" xfId="0" applyFont="1" applyBorder="1" applyAlignment="1">
      <alignment horizontal="center" vertical="center" wrapText="1"/>
    </xf>
    <xf numFmtId="0" fontId="71" fillId="0" borderId="199" xfId="0" applyFont="1" applyBorder="1" applyAlignment="1">
      <alignment horizontal="center" vertical="center" wrapText="1"/>
    </xf>
    <xf numFmtId="0" fontId="137" fillId="0" borderId="0" xfId="55" applyNumberFormat="1" applyFont="1" applyFill="1" applyBorder="1" applyAlignment="1">
      <alignment vertical="top" wrapText="1" readingOrder="1"/>
    </xf>
    <xf numFmtId="0" fontId="136" fillId="0" borderId="0" xfId="56" applyFont="1" applyFill="1" applyBorder="1"/>
    <xf numFmtId="165" fontId="142" fillId="0" borderId="152" xfId="55" applyNumberFormat="1" applyFont="1" applyFill="1" applyBorder="1" applyAlignment="1">
      <alignment horizontal="center" vertical="center" wrapText="1" readingOrder="1"/>
    </xf>
    <xf numFmtId="165" fontId="70" fillId="0" borderId="128" xfId="55" applyNumberFormat="1" applyFont="1" applyFill="1" applyBorder="1" applyAlignment="1">
      <alignment vertical="top" wrapText="1"/>
    </xf>
    <xf numFmtId="165" fontId="70" fillId="0" borderId="130" xfId="55" applyNumberFormat="1" applyFont="1" applyFill="1" applyBorder="1" applyAlignment="1">
      <alignment vertical="top" wrapText="1"/>
    </xf>
    <xf numFmtId="165" fontId="70" fillId="0" borderId="0" xfId="55" applyNumberFormat="1" applyFont="1" applyFill="1" applyBorder="1" applyAlignment="1">
      <alignment vertical="top" wrapText="1"/>
    </xf>
    <xf numFmtId="165" fontId="70" fillId="0" borderId="19" xfId="55" applyNumberFormat="1" applyFont="1" applyFill="1" applyBorder="1" applyAlignment="1">
      <alignment vertical="top" wrapText="1"/>
    </xf>
    <xf numFmtId="165" fontId="142" fillId="0" borderId="150" xfId="55" applyNumberFormat="1" applyFont="1" applyFill="1" applyBorder="1" applyAlignment="1">
      <alignment horizontal="center" vertical="center" wrapText="1" readingOrder="1"/>
    </xf>
    <xf numFmtId="165" fontId="143" fillId="0" borderId="161" xfId="55" applyNumberFormat="1" applyFont="1" applyFill="1" applyBorder="1" applyAlignment="1">
      <alignment horizontal="center" vertical="center" wrapText="1" readingOrder="1"/>
    </xf>
    <xf numFmtId="165" fontId="76" fillId="0" borderId="121" xfId="55" applyNumberFormat="1" applyFont="1" applyFill="1" applyBorder="1" applyAlignment="1">
      <alignment vertical="top" wrapText="1"/>
    </xf>
    <xf numFmtId="165" fontId="76" fillId="0" borderId="122" xfId="55" applyNumberFormat="1" applyFont="1" applyFill="1" applyBorder="1" applyAlignment="1">
      <alignment vertical="top" wrapText="1"/>
    </xf>
    <xf numFmtId="165" fontId="76" fillId="0" borderId="111" xfId="55" applyNumberFormat="1" applyFont="1" applyFill="1" applyBorder="1" applyAlignment="1">
      <alignment horizontal="center" vertical="top" wrapText="1"/>
    </xf>
    <xf numFmtId="165" fontId="76" fillId="0" borderId="121" xfId="55" applyNumberFormat="1" applyFont="1" applyFill="1" applyBorder="1" applyAlignment="1">
      <alignment horizontal="center" vertical="top" wrapText="1"/>
    </xf>
    <xf numFmtId="165" fontId="76" fillId="0" borderId="122" xfId="55" applyNumberFormat="1" applyFont="1" applyFill="1" applyBorder="1" applyAlignment="1">
      <alignment horizontal="center" vertical="top" wrapText="1"/>
    </xf>
    <xf numFmtId="165" fontId="143" fillId="0" borderId="153" xfId="55" applyNumberFormat="1" applyFont="1" applyFill="1" applyBorder="1" applyAlignment="1">
      <alignment horizontal="center" vertical="center" wrapText="1" readingOrder="1"/>
    </xf>
    <xf numFmtId="165" fontId="76" fillId="0" borderId="0" xfId="55" applyNumberFormat="1" applyFont="1" applyFill="1" applyBorder="1" applyAlignment="1">
      <alignment vertical="top" wrapText="1"/>
    </xf>
    <xf numFmtId="165" fontId="76" fillId="0" borderId="19" xfId="55" applyNumberFormat="1" applyFont="1" applyFill="1" applyBorder="1" applyAlignment="1">
      <alignment vertical="top" wrapText="1"/>
    </xf>
    <xf numFmtId="165" fontId="138" fillId="0" borderId="165" xfId="55" applyNumberFormat="1" applyFont="1" applyFill="1" applyBorder="1" applyAlignment="1">
      <alignment horizontal="center" vertical="center" wrapText="1" readingOrder="1"/>
    </xf>
    <xf numFmtId="165" fontId="77" fillId="0" borderId="148" xfId="55" applyNumberFormat="1" applyFont="1" applyFill="1" applyBorder="1" applyAlignment="1">
      <alignment vertical="top" wrapText="1"/>
    </xf>
    <xf numFmtId="165" fontId="77" fillId="0" borderId="143" xfId="55" applyNumberFormat="1" applyFont="1" applyFill="1" applyBorder="1" applyAlignment="1">
      <alignment vertical="top" wrapText="1"/>
    </xf>
    <xf numFmtId="165" fontId="138" fillId="0" borderId="166" xfId="55" applyNumberFormat="1" applyFont="1" applyFill="1" applyBorder="1" applyAlignment="1">
      <alignment horizontal="center" vertical="center" wrapText="1" readingOrder="1"/>
    </xf>
    <xf numFmtId="165" fontId="138" fillId="0" borderId="111" xfId="55" applyNumberFormat="1" applyFont="1" applyFill="1" applyBorder="1" applyAlignment="1">
      <alignment horizontal="center" vertical="center" wrapText="1" readingOrder="1"/>
    </xf>
    <xf numFmtId="165" fontId="138" fillId="0" borderId="122" xfId="55" applyNumberFormat="1" applyFont="1" applyFill="1" applyBorder="1" applyAlignment="1">
      <alignment horizontal="center" vertical="center" wrapText="1" readingOrder="1"/>
    </xf>
    <xf numFmtId="165" fontId="138" fillId="0" borderId="176" xfId="55" applyNumberFormat="1" applyFont="1" applyFill="1" applyBorder="1" applyAlignment="1">
      <alignment horizontal="center" vertical="center" wrapText="1" readingOrder="1"/>
    </xf>
    <xf numFmtId="165" fontId="138" fillId="0" borderId="177" xfId="55" applyNumberFormat="1" applyFont="1" applyFill="1" applyBorder="1" applyAlignment="1">
      <alignment horizontal="center" vertical="center" wrapText="1" readingOrder="1"/>
    </xf>
    <xf numFmtId="165" fontId="142" fillId="0" borderId="129" xfId="55" applyNumberFormat="1" applyFont="1" applyFill="1" applyBorder="1" applyAlignment="1">
      <alignment horizontal="center" vertical="center" wrapText="1" readingOrder="1"/>
    </xf>
    <xf numFmtId="165" fontId="142" fillId="0" borderId="130" xfId="55" applyNumberFormat="1" applyFont="1" applyFill="1" applyBorder="1" applyAlignment="1">
      <alignment horizontal="center" vertical="center" wrapText="1" readingOrder="1"/>
    </xf>
    <xf numFmtId="165" fontId="142" fillId="0" borderId="173" xfId="55" applyNumberFormat="1" applyFont="1" applyFill="1" applyBorder="1" applyAlignment="1">
      <alignment horizontal="center" vertical="center" wrapText="1" readingOrder="1"/>
    </xf>
    <xf numFmtId="165" fontId="142" fillId="0" borderId="19" xfId="55" applyNumberFormat="1" applyFont="1" applyFill="1" applyBorder="1" applyAlignment="1">
      <alignment horizontal="center" vertical="center" wrapText="1" readingOrder="1"/>
    </xf>
    <xf numFmtId="165" fontId="142" fillId="0" borderId="146" xfId="55" applyNumberFormat="1" applyFont="1" applyFill="1" applyBorder="1" applyAlignment="1">
      <alignment horizontal="center" vertical="center" wrapText="1" readingOrder="1"/>
    </xf>
    <xf numFmtId="165" fontId="142" fillId="0" borderId="145" xfId="55" applyNumberFormat="1" applyFont="1" applyFill="1" applyBorder="1" applyAlignment="1">
      <alignment horizontal="center" vertical="center" wrapText="1" readingOrder="1"/>
    </xf>
    <xf numFmtId="0" fontId="144" fillId="0" borderId="150" xfId="55" applyNumberFormat="1" applyFont="1" applyFill="1" applyBorder="1" applyAlignment="1">
      <alignment horizontal="center" vertical="center" wrapText="1" readingOrder="1"/>
    </xf>
    <xf numFmtId="0" fontId="72" fillId="0" borderId="128" xfId="55" applyNumberFormat="1" applyFont="1" applyFill="1" applyBorder="1" applyAlignment="1">
      <alignment vertical="top" wrapText="1"/>
    </xf>
    <xf numFmtId="0" fontId="72" fillId="0" borderId="130" xfId="55" applyNumberFormat="1" applyFont="1" applyFill="1" applyBorder="1" applyAlignment="1">
      <alignment vertical="top" wrapText="1"/>
    </xf>
    <xf numFmtId="0" fontId="144" fillId="0" borderId="161" xfId="55" applyNumberFormat="1" applyFont="1" applyFill="1" applyBorder="1" applyAlignment="1">
      <alignment horizontal="center" vertical="center" wrapText="1" readingOrder="1"/>
    </xf>
    <xf numFmtId="0" fontId="72" fillId="0" borderId="121" xfId="55" applyNumberFormat="1" applyFont="1" applyFill="1" applyBorder="1" applyAlignment="1">
      <alignment vertical="top" wrapText="1"/>
    </xf>
    <xf numFmtId="0" fontId="72" fillId="0" borderId="122" xfId="55" applyNumberFormat="1" applyFont="1" applyFill="1" applyBorder="1" applyAlignment="1">
      <alignment vertical="top" wrapText="1"/>
    </xf>
    <xf numFmtId="0" fontId="72" fillId="0" borderId="121" xfId="55" applyNumberFormat="1" applyFont="1" applyFill="1" applyBorder="1" applyAlignment="1">
      <alignment horizontal="center" vertical="top" wrapText="1"/>
    </xf>
    <xf numFmtId="0" fontId="144" fillId="0" borderId="164" xfId="55" applyNumberFormat="1" applyFont="1" applyFill="1" applyBorder="1" applyAlignment="1">
      <alignment horizontal="center" vertical="center" wrapText="1" readingOrder="1"/>
    </xf>
    <xf numFmtId="0" fontId="142" fillId="0" borderId="129" xfId="55" applyNumberFormat="1" applyFont="1" applyFill="1" applyBorder="1" applyAlignment="1">
      <alignment horizontal="center" vertical="center" wrapText="1" readingOrder="1"/>
    </xf>
    <xf numFmtId="0" fontId="142" fillId="0" borderId="128" xfId="55" applyNumberFormat="1" applyFont="1" applyFill="1" applyBorder="1" applyAlignment="1">
      <alignment horizontal="center" vertical="center" wrapText="1" readingOrder="1"/>
    </xf>
    <xf numFmtId="0" fontId="142" fillId="0" borderId="130" xfId="55" applyNumberFormat="1" applyFont="1" applyFill="1" applyBorder="1" applyAlignment="1">
      <alignment horizontal="center" vertical="center" wrapText="1" readingOrder="1"/>
    </xf>
    <xf numFmtId="0" fontId="142" fillId="0" borderId="176" xfId="55" applyNumberFormat="1" applyFont="1" applyFill="1" applyBorder="1" applyAlignment="1">
      <alignment horizontal="center" vertical="center" wrapText="1" readingOrder="1"/>
    </xf>
    <xf numFmtId="0" fontId="142" fillId="0" borderId="199" xfId="55" applyNumberFormat="1" applyFont="1" applyFill="1" applyBorder="1" applyAlignment="1">
      <alignment horizontal="center" vertical="center" wrapText="1" readingOrder="1"/>
    </xf>
    <xf numFmtId="0" fontId="142" fillId="0" borderId="177" xfId="55" applyNumberFormat="1" applyFont="1" applyFill="1" applyBorder="1" applyAlignment="1">
      <alignment horizontal="center" vertical="center" wrapText="1" readingOrder="1"/>
    </xf>
    <xf numFmtId="0" fontId="138" fillId="0" borderId="184" xfId="55" applyNumberFormat="1" applyFont="1" applyFill="1" applyBorder="1" applyAlignment="1">
      <alignment horizontal="center" vertical="center" wrapText="1" readingOrder="1"/>
    </xf>
    <xf numFmtId="0" fontId="77" fillId="0" borderId="188" xfId="55" applyNumberFormat="1" applyFont="1" applyFill="1" applyBorder="1" applyAlignment="1">
      <alignment vertical="top" wrapText="1"/>
    </xf>
    <xf numFmtId="0" fontId="138" fillId="0" borderId="197" xfId="55" applyNumberFormat="1" applyFont="1" applyFill="1" applyBorder="1" applyAlignment="1">
      <alignment horizontal="center" vertical="center" wrapText="1" readingOrder="1"/>
    </xf>
    <xf numFmtId="0" fontId="77" fillId="0" borderId="176" xfId="55" applyNumberFormat="1" applyFont="1" applyFill="1" applyBorder="1" applyAlignment="1">
      <alignment vertical="top" wrapText="1"/>
    </xf>
    <xf numFmtId="0" fontId="143" fillId="0" borderId="126" xfId="55" applyNumberFormat="1" applyFont="1" applyFill="1" applyBorder="1" applyAlignment="1">
      <alignment horizontal="center" vertical="center" wrapText="1" readingOrder="1"/>
    </xf>
    <xf numFmtId="0" fontId="143" fillId="0" borderId="143" xfId="55" applyNumberFormat="1" applyFont="1" applyFill="1" applyBorder="1" applyAlignment="1">
      <alignment horizontal="center" vertical="center" wrapText="1" readingOrder="1"/>
    </xf>
    <xf numFmtId="0" fontId="143" fillId="0" borderId="130" xfId="55" applyNumberFormat="1" applyFont="1" applyFill="1" applyBorder="1" applyAlignment="1">
      <alignment horizontal="center" vertical="center" wrapText="1" readingOrder="1"/>
    </xf>
    <xf numFmtId="0" fontId="143" fillId="0" borderId="177" xfId="55" applyNumberFormat="1" applyFont="1" applyFill="1" applyBorder="1" applyAlignment="1">
      <alignment horizontal="center" vertical="center" wrapText="1" readingOrder="1"/>
    </xf>
    <xf numFmtId="0" fontId="138" fillId="0" borderId="189" xfId="55" applyNumberFormat="1" applyFont="1" applyFill="1" applyBorder="1" applyAlignment="1">
      <alignment horizontal="center" vertical="center" wrapText="1" readingOrder="1"/>
    </xf>
    <xf numFmtId="0" fontId="77" fillId="0" borderId="148" xfId="55" applyNumberFormat="1" applyFont="1" applyFill="1" applyBorder="1" applyAlignment="1">
      <alignment vertical="top" wrapText="1"/>
    </xf>
    <xf numFmtId="0" fontId="77" fillId="0" borderId="143" xfId="55" applyNumberFormat="1" applyFont="1" applyFill="1" applyBorder="1" applyAlignment="1">
      <alignment vertical="top" wrapText="1"/>
    </xf>
    <xf numFmtId="0" fontId="142" fillId="0" borderId="161" xfId="55" applyNumberFormat="1" applyFont="1" applyFill="1" applyBorder="1" applyAlignment="1">
      <alignment horizontal="center" vertical="center" wrapText="1" readingOrder="1"/>
    </xf>
    <xf numFmtId="0" fontId="70" fillId="0" borderId="121" xfId="55" applyNumberFormat="1" applyFont="1" applyFill="1" applyBorder="1" applyAlignment="1">
      <alignment vertical="top" wrapText="1"/>
    </xf>
    <xf numFmtId="0" fontId="70" fillId="0" borderId="122" xfId="55" applyNumberFormat="1" applyFont="1" applyFill="1" applyBorder="1" applyAlignment="1">
      <alignment vertical="top" wrapText="1"/>
    </xf>
    <xf numFmtId="0" fontId="77" fillId="0" borderId="166" xfId="55" applyNumberFormat="1" applyFont="1" applyFill="1" applyBorder="1" applyAlignment="1">
      <alignment vertical="top" wrapText="1"/>
    </xf>
    <xf numFmtId="0" fontId="146" fillId="0" borderId="126" xfId="55" applyNumberFormat="1" applyFont="1" applyFill="1" applyBorder="1" applyAlignment="1">
      <alignment vertical="top" wrapText="1" readingOrder="1"/>
    </xf>
    <xf numFmtId="0" fontId="136" fillId="0" borderId="148" xfId="55" applyNumberFormat="1" applyFont="1" applyFill="1" applyBorder="1" applyAlignment="1">
      <alignment vertical="top" wrapText="1"/>
    </xf>
    <xf numFmtId="0" fontId="146" fillId="0" borderId="130" xfId="55" applyNumberFormat="1" applyFont="1" applyFill="1" applyBorder="1" applyAlignment="1">
      <alignment vertical="top" wrapText="1" readingOrder="1"/>
    </xf>
    <xf numFmtId="0" fontId="136" fillId="0" borderId="19" xfId="55" applyNumberFormat="1" applyFont="1" applyFill="1" applyBorder="1" applyAlignment="1">
      <alignment vertical="top" wrapText="1"/>
    </xf>
    <xf numFmtId="0" fontId="142" fillId="0" borderId="152" xfId="55" applyNumberFormat="1" applyFont="1" applyFill="1" applyBorder="1" applyAlignment="1">
      <alignment horizontal="center" vertical="center" wrapText="1" readingOrder="1"/>
    </xf>
    <xf numFmtId="0" fontId="70" fillId="0" borderId="128" xfId="55" applyNumberFormat="1" applyFont="1" applyFill="1" applyBorder="1" applyAlignment="1">
      <alignment vertical="top" wrapText="1"/>
    </xf>
    <xf numFmtId="0" fontId="70" fillId="0" borderId="0" xfId="55" applyNumberFormat="1" applyFont="1" applyFill="1" applyBorder="1" applyAlignment="1">
      <alignment vertical="top" wrapText="1"/>
    </xf>
    <xf numFmtId="0" fontId="142" fillId="0" borderId="183" xfId="55" applyNumberFormat="1" applyFont="1" applyFill="1" applyBorder="1" applyAlignment="1">
      <alignment horizontal="center" vertical="center" wrapText="1" readingOrder="1"/>
    </xf>
    <xf numFmtId="0" fontId="70" fillId="0" borderId="153" xfId="55" applyNumberFormat="1" applyFont="1" applyFill="1" applyBorder="1" applyAlignment="1">
      <alignment vertical="top" wrapText="1"/>
    </xf>
    <xf numFmtId="0" fontId="70" fillId="0" borderId="208" xfId="55" applyNumberFormat="1" applyFont="1" applyFill="1" applyBorder="1" applyAlignment="1">
      <alignment horizontal="center" vertical="center" wrapText="1"/>
    </xf>
    <xf numFmtId="0" fontId="70" fillId="0" borderId="205" xfId="55" applyNumberFormat="1" applyFont="1" applyFill="1" applyBorder="1" applyAlignment="1">
      <alignment horizontal="center" vertical="center" wrapText="1"/>
    </xf>
    <xf numFmtId="0" fontId="70" fillId="0" borderId="209" xfId="55" applyNumberFormat="1" applyFont="1" applyFill="1" applyBorder="1" applyAlignment="1">
      <alignment horizontal="center" vertical="center" wrapText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70" fillId="0" borderId="19" xfId="55" applyNumberFormat="1" applyFont="1" applyFill="1" applyBorder="1" applyAlignment="1">
      <alignment vertical="top" wrapText="1"/>
    </xf>
    <xf numFmtId="0" fontId="71" fillId="0" borderId="204" xfId="0" applyFont="1" applyBorder="1" applyAlignment="1">
      <alignment horizontal="center" vertical="center"/>
    </xf>
    <xf numFmtId="0" fontId="71" fillId="0" borderId="206" xfId="0" applyFont="1" applyBorder="1" applyAlignment="1">
      <alignment horizontal="center" vertical="center"/>
    </xf>
    <xf numFmtId="0" fontId="70" fillId="0" borderId="126" xfId="0" applyFont="1" applyBorder="1" applyAlignment="1">
      <alignment horizontal="center" vertical="center" wrapText="1"/>
    </xf>
    <xf numFmtId="0" fontId="71" fillId="0" borderId="203" xfId="0" applyFont="1" applyBorder="1" applyAlignment="1">
      <alignment horizontal="center" vertical="center" wrapText="1"/>
    </xf>
    <xf numFmtId="0" fontId="71" fillId="0" borderId="204" xfId="0" applyFont="1" applyBorder="1" applyAlignment="1">
      <alignment horizontal="center" vertical="center" wrapText="1"/>
    </xf>
    <xf numFmtId="0" fontId="71" fillId="0" borderId="206" xfId="0" applyFont="1" applyBorder="1" applyAlignment="1">
      <alignment horizontal="center" vertical="center" wrapText="1"/>
    </xf>
    <xf numFmtId="0" fontId="70" fillId="0" borderId="126" xfId="0" applyFont="1" applyFill="1" applyBorder="1" applyAlignment="1">
      <alignment horizontal="center" vertical="center"/>
    </xf>
    <xf numFmtId="0" fontId="71" fillId="0" borderId="148" xfId="0" applyFont="1" applyBorder="1" applyAlignment="1">
      <alignment horizontal="center" vertical="center"/>
    </xf>
    <xf numFmtId="0" fontId="71" fillId="0" borderId="203" xfId="0" applyFont="1" applyBorder="1" applyAlignment="1">
      <alignment horizontal="center" vertical="center"/>
    </xf>
    <xf numFmtId="0" fontId="70" fillId="0" borderId="148" xfId="0" applyFont="1" applyBorder="1" applyAlignment="1">
      <alignment horizontal="center" vertical="center" wrapText="1"/>
    </xf>
    <xf numFmtId="0" fontId="70" fillId="0" borderId="203" xfId="0" applyFont="1" applyBorder="1" applyAlignment="1">
      <alignment horizontal="center" vertical="center" wrapText="1"/>
    </xf>
    <xf numFmtId="0" fontId="70" fillId="0" borderId="128" xfId="0" applyFont="1" applyBorder="1" applyAlignment="1">
      <alignment horizontal="center" vertical="center"/>
    </xf>
    <xf numFmtId="0" fontId="70" fillId="0" borderId="130" xfId="0" applyFont="1" applyBorder="1" applyAlignment="1">
      <alignment horizontal="center" vertical="center"/>
    </xf>
    <xf numFmtId="0" fontId="70" fillId="0" borderId="204" xfId="0" applyFont="1" applyBorder="1" applyAlignment="1">
      <alignment horizontal="center" vertical="center"/>
    </xf>
    <xf numFmtId="0" fontId="70" fillId="0" borderId="205" xfId="0" applyFont="1" applyBorder="1" applyAlignment="1">
      <alignment horizontal="center" vertical="center"/>
    </xf>
    <xf numFmtId="0" fontId="70" fillId="0" borderId="206" xfId="0" applyFont="1" applyBorder="1" applyAlignment="1">
      <alignment horizontal="center" vertical="center"/>
    </xf>
    <xf numFmtId="0" fontId="71" fillId="0" borderId="111" xfId="0" applyFont="1" applyFill="1" applyBorder="1" applyAlignment="1">
      <alignment horizontal="center" vertical="center" wrapText="1"/>
    </xf>
    <xf numFmtId="0" fontId="71" fillId="0" borderId="121" xfId="0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0" fontId="71" fillId="0" borderId="203" xfId="0" applyFont="1" applyBorder="1" applyAlignment="1">
      <alignment vertical="center" wrapText="1"/>
    </xf>
    <xf numFmtId="0" fontId="8" fillId="0" borderId="112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36" fillId="0" borderId="200" xfId="0" applyFont="1" applyFill="1" applyBorder="1" applyAlignment="1" applyProtection="1">
      <alignment horizontal="center" vertical="center" wrapText="1"/>
      <protection locked="0"/>
    </xf>
    <xf numFmtId="0" fontId="36" fillId="0" borderId="201" xfId="0" applyFont="1" applyFill="1" applyBorder="1" applyAlignment="1" applyProtection="1">
      <alignment horizontal="center" vertical="top" wrapText="1"/>
      <protection locked="0"/>
    </xf>
    <xf numFmtId="0" fontId="36" fillId="0" borderId="20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/>
              <a:t>Średnie miesięczne ceny skupu mleka surowego 
o standardowych parametrach (kl. ekstra) w zł /100 kg</a:t>
            </a:r>
          </a:p>
        </c:rich>
      </c:tx>
      <c:layout>
        <c:manualLayout>
          <c:xMode val="edge"/>
          <c:yMode val="edge"/>
          <c:x val="0.16458852867830423"/>
          <c:y val="4.0322580645161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763092269326679E-2"/>
          <c:y val="0.20161290322580644"/>
          <c:w val="0.86284289276807979"/>
          <c:h val="0.62096774193548387"/>
        </c:manualLayout>
      </c:layout>
      <c:lineChart>
        <c:grouping val="standard"/>
        <c:varyColors val="0"/>
        <c:ser>
          <c:idx val="0"/>
          <c:order val="0"/>
          <c:tx>
            <c:strRef>
              <c:f>'[1]Skup Mleka'!$A$7</c:f>
              <c:strCache>
                <c:ptCount val="1"/>
                <c:pt idx="0">
                  <c:v>Klasa ekstra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86019963117994E-2"/>
                  <c:y val="3.8049265580932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DB2-84AB-14B3E3D1A0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DB2-84AB-14B3E3D1A0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DB2-84AB-14B3E3D1A0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14-4DB2-84AB-14B3E3D1A0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DB2-84AB-14B3E3D1A0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4-4DB2-84AB-14B3E3D1A0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4-4DB2-84AB-14B3E3D1A0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14-4DB2-84AB-14B3E3D1A0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14-4DB2-84AB-14B3E3D1A0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14-4DB2-84AB-14B3E3D1A0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14-4DB2-84AB-14B3E3D1A091}"/>
                </c:ext>
              </c:extLst>
            </c:dLbl>
            <c:dLbl>
              <c:idx val="11"/>
              <c:layout>
                <c:manualLayout>
                  <c:x val="0"/>
                  <c:y val="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14-4DB2-84AB-14B3E3D1A09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14-4DB2-84AB-14B3E3D1A09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14-4DB2-84AB-14B3E3D1A09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14-4DB2-84AB-14B3E3D1A09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14-4DB2-84AB-14B3E3D1A09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14-4DB2-84AB-14B3E3D1A09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14-4DB2-84AB-14B3E3D1A09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214-4DB2-84AB-14B3E3D1A091}"/>
                </c:ext>
              </c:extLst>
            </c:dLbl>
            <c:dLbl>
              <c:idx val="19"/>
              <c:layout>
                <c:manualLayout>
                  <c:x val="-5.7001239157372985E-2"/>
                  <c:y val="-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14-4DB2-84AB-14B3E3D1A09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14-4DB2-84AB-14B3E3D1A09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14-4DB2-84AB-14B3E3D1A09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14-4DB2-84AB-14B3E3D1A09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14-4DB2-84AB-14B3E3D1A091}"/>
                </c:ext>
              </c:extLst>
            </c:dLbl>
            <c:dLbl>
              <c:idx val="24"/>
              <c:layout>
                <c:manualLayout>
                  <c:x val="-3.717472118959108E-2"/>
                  <c:y val="-4.5548654244306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14-4DB2-84AB-14B3E3D1A09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14-4DB2-84AB-14B3E3D1A09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14-4DB2-84AB-14B3E3D1A091}"/>
                </c:ext>
              </c:extLst>
            </c:dLbl>
            <c:dLbl>
              <c:idx val="27"/>
              <c:layout>
                <c:manualLayout>
                  <c:x val="-2.4783147459727387E-2"/>
                  <c:y val="-3.7267080745341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14-4DB2-84AB-14B3E3D1A0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'[1]Skup Mleka'!$HN$6:$IM$6</c:f>
              <c:strCache>
                <c:ptCount val="26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I-23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V</c:v>
                </c:pt>
                <c:pt idx="10">
                  <c:v>VI</c:v>
                </c:pt>
                <c:pt idx="11">
                  <c:v>VII</c:v>
                </c:pt>
                <c:pt idx="12">
                  <c:v>VIII</c:v>
                </c:pt>
                <c:pt idx="13">
                  <c:v>IX</c:v>
                </c:pt>
                <c:pt idx="14">
                  <c:v>X</c:v>
                </c:pt>
                <c:pt idx="15">
                  <c:v>XI</c:v>
                </c:pt>
                <c:pt idx="16">
                  <c:v>XII</c:v>
                </c:pt>
                <c:pt idx="17">
                  <c:v>I-24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V</c:v>
                </c:pt>
                <c:pt idx="22">
                  <c:v>VI</c:v>
                </c:pt>
                <c:pt idx="23">
                  <c:v>VII</c:v>
                </c:pt>
                <c:pt idx="24">
                  <c:v>VIII</c:v>
                </c:pt>
                <c:pt idx="25">
                  <c:v>IX</c:v>
                </c:pt>
              </c:strCache>
            </c:strRef>
          </c:cat>
          <c:val>
            <c:numRef>
              <c:f>'[1]Skup Mleka'!$HN$7:$IM$7</c:f>
              <c:numCache>
                <c:formatCode>General</c:formatCode>
                <c:ptCount val="26"/>
                <c:pt idx="0">
                  <c:v>240.29</c:v>
                </c:pt>
                <c:pt idx="1">
                  <c:v>251.71</c:v>
                </c:pt>
                <c:pt idx="2">
                  <c:v>263.31</c:v>
                </c:pt>
                <c:pt idx="3">
                  <c:v>274.01</c:v>
                </c:pt>
                <c:pt idx="4">
                  <c:v>277.93</c:v>
                </c:pt>
                <c:pt idx="5">
                  <c:v>242.3</c:v>
                </c:pt>
                <c:pt idx="6">
                  <c:v>227.91</c:v>
                </c:pt>
                <c:pt idx="7">
                  <c:v>223.63</c:v>
                </c:pt>
                <c:pt idx="8">
                  <c:v>216.82</c:v>
                </c:pt>
                <c:pt idx="9">
                  <c:v>207.08</c:v>
                </c:pt>
                <c:pt idx="10">
                  <c:v>192.54</c:v>
                </c:pt>
                <c:pt idx="11">
                  <c:v>187.43</c:v>
                </c:pt>
                <c:pt idx="12">
                  <c:v>185.96</c:v>
                </c:pt>
                <c:pt idx="13">
                  <c:v>189.58</c:v>
                </c:pt>
                <c:pt idx="14">
                  <c:v>197.85</c:v>
                </c:pt>
                <c:pt idx="15">
                  <c:v>210.34</c:v>
                </c:pt>
                <c:pt idx="16">
                  <c:v>214.29</c:v>
                </c:pt>
                <c:pt idx="17">
                  <c:v>207.92</c:v>
                </c:pt>
                <c:pt idx="18">
                  <c:v>206.11</c:v>
                </c:pt>
                <c:pt idx="19">
                  <c:v>206.06</c:v>
                </c:pt>
                <c:pt idx="20">
                  <c:v>204.68</c:v>
                </c:pt>
                <c:pt idx="21">
                  <c:v>198.34</c:v>
                </c:pt>
                <c:pt idx="22">
                  <c:v>196.47</c:v>
                </c:pt>
                <c:pt idx="23">
                  <c:v>196.47</c:v>
                </c:pt>
                <c:pt idx="24">
                  <c:v>203.35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C214-4DB2-84AB-14B3E3D1A0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4051048"/>
        <c:axId val="1"/>
      </c:lineChart>
      <c:catAx>
        <c:axId val="394051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8425602660016622"/>
              <c:y val="0.899193548387096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34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At val="13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"/>
          <c:min val="13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5.6451612903225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4051048"/>
        <c:crosses val="autoZero"/>
        <c:crossBetween val="midCat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66675</xdr:rowOff>
    </xdr:from>
    <xdr:to>
      <xdr:col>18</xdr:col>
      <xdr:colOff>475258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142875</xdr:rowOff>
    </xdr:from>
    <xdr:to>
      <xdr:col>9</xdr:col>
      <xdr:colOff>571501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5"/>
          <a:ext cx="4838700" cy="301942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9525</xdr:rowOff>
    </xdr:from>
    <xdr:to>
      <xdr:col>9</xdr:col>
      <xdr:colOff>581024</xdr:colOff>
      <xdr:row>60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10375"/>
          <a:ext cx="48482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542925</xdr:colOff>
      <xdr:row>41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0125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457200</xdr:colOff>
      <xdr:row>41</xdr:row>
      <xdr:rowOff>104775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724399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099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60</xdr:row>
      <xdr:rowOff>152400</xdr:rowOff>
    </xdr:from>
    <xdr:to>
      <xdr:col>17</xdr:col>
      <xdr:colOff>552450</xdr:colOff>
      <xdr:row>77</xdr:row>
      <xdr:rowOff>155306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86475" y="9867900"/>
          <a:ext cx="482917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590550</xdr:colOff>
      <xdr:row>76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72600"/>
          <a:ext cx="48577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219951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72600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</xdr:row>
      <xdr:rowOff>66675</xdr:rowOff>
    </xdr:from>
    <xdr:to>
      <xdr:col>22</xdr:col>
      <xdr:colOff>485775</xdr:colOff>
      <xdr:row>27</xdr:row>
      <xdr:rowOff>127957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885825"/>
          <a:ext cx="6334125" cy="37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12</xdr:col>
      <xdr:colOff>178796</xdr:colOff>
      <xdr:row>23</xdr:row>
      <xdr:rowOff>78745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90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581026</xdr:colOff>
      <xdr:row>26</xdr:row>
      <xdr:rowOff>142875</xdr:rowOff>
    </xdr:from>
    <xdr:to>
      <xdr:col>6</xdr:col>
      <xdr:colOff>238126</xdr:colOff>
      <xdr:row>40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1026" y="4457700"/>
          <a:ext cx="33147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26</xdr:row>
      <xdr:rowOff>142875</xdr:rowOff>
    </xdr:from>
    <xdr:to>
      <xdr:col>12</xdr:col>
      <xdr:colOff>447675</xdr:colOff>
      <xdr:row>40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4457700"/>
          <a:ext cx="381000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228600</xdr:colOff>
      <xdr:row>55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76600" cy="24003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41</xdr:row>
      <xdr:rowOff>0</xdr:rowOff>
    </xdr:from>
    <xdr:to>
      <xdr:col>12</xdr:col>
      <xdr:colOff>447675</xdr:colOff>
      <xdr:row>55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43350" y="6781800"/>
          <a:ext cx="3819525" cy="240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6</xdr:col>
      <xdr:colOff>654843</xdr:colOff>
      <xdr:row>37</xdr:row>
      <xdr:rowOff>83342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191125" cy="361949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6</xdr:col>
      <xdr:colOff>588168</xdr:colOff>
      <xdr:row>58</xdr:row>
      <xdr:rowOff>66675</xdr:rowOff>
    </xdr:to>
    <xdr:graphicFrame macro="">
      <xdr:nvGraphicFramePr>
        <xdr:cNvPr id="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29</xdr:row>
      <xdr:rowOff>57150</xdr:rowOff>
    </xdr:from>
    <xdr:to>
      <xdr:col>10</xdr:col>
      <xdr:colOff>28575</xdr:colOff>
      <xdr:row>50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5753100"/>
          <a:ext cx="7258050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51</xdr:row>
      <xdr:rowOff>9525</xdr:rowOff>
    </xdr:from>
    <xdr:to>
      <xdr:col>10</xdr:col>
      <xdr:colOff>47625</xdr:colOff>
      <xdr:row>71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9896475"/>
          <a:ext cx="7286625" cy="39052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29</xdr:row>
      <xdr:rowOff>57150</xdr:rowOff>
    </xdr:from>
    <xdr:to>
      <xdr:col>20</xdr:col>
      <xdr:colOff>457200</xdr:colOff>
      <xdr:row>50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0" y="5753100"/>
          <a:ext cx="6848475" cy="39719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51</xdr:row>
      <xdr:rowOff>0</xdr:rowOff>
    </xdr:from>
    <xdr:to>
      <xdr:col>20</xdr:col>
      <xdr:colOff>466725</xdr:colOff>
      <xdr:row>71</xdr:row>
      <xdr:rowOff>104775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72400" y="9886950"/>
          <a:ext cx="6858000" cy="3914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26</xdr:row>
      <xdr:rowOff>180975</xdr:rowOff>
    </xdr:from>
    <xdr:to>
      <xdr:col>9</xdr:col>
      <xdr:colOff>647700</xdr:colOff>
      <xdr:row>51</xdr:row>
      <xdr:rowOff>76223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6715125"/>
          <a:ext cx="720090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23</xdr:col>
      <xdr:colOff>244961</xdr:colOff>
      <xdr:row>51</xdr:row>
      <xdr:rowOff>85748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52</xdr:row>
      <xdr:rowOff>0</xdr:rowOff>
    </xdr:from>
    <xdr:to>
      <xdr:col>15</xdr:col>
      <xdr:colOff>454511</xdr:colOff>
      <xdr:row>76</xdr:row>
      <xdr:rowOff>73555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7100" y="114871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13</xdr:row>
      <xdr:rowOff>0</xdr:rowOff>
    </xdr:from>
    <xdr:to>
      <xdr:col>14</xdr:col>
      <xdr:colOff>132718</xdr:colOff>
      <xdr:row>33</xdr:row>
      <xdr:rowOff>59722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333375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11</xdr:row>
      <xdr:rowOff>123825</xdr:rowOff>
    </xdr:from>
    <xdr:to>
      <xdr:col>16</xdr:col>
      <xdr:colOff>12506</xdr:colOff>
      <xdr:row>32</xdr:row>
      <xdr:rowOff>106973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30480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27491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472078</xdr:colOff>
      <xdr:row>13</xdr:row>
      <xdr:rowOff>0</xdr:rowOff>
    </xdr:from>
    <xdr:to>
      <xdr:col>22</xdr:col>
      <xdr:colOff>510837</xdr:colOff>
      <xdr:row>42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453" y="2536031"/>
          <a:ext cx="12754634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Oblicz%20mleko\Mleczarskie_plynne\Skup%20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HN6" t="str">
            <v>VIII</v>
          </cell>
          <cell r="HO6" t="str">
            <v>IX</v>
          </cell>
          <cell r="HP6" t="str">
            <v>X</v>
          </cell>
          <cell r="HQ6" t="str">
            <v>XI</v>
          </cell>
          <cell r="HR6" t="str">
            <v>XII</v>
          </cell>
          <cell r="HS6" t="str">
            <v>I-23</v>
          </cell>
          <cell r="HT6" t="str">
            <v>II</v>
          </cell>
          <cell r="HU6" t="str">
            <v>III</v>
          </cell>
          <cell r="HV6" t="str">
            <v>IV</v>
          </cell>
          <cell r="HW6" t="str">
            <v>V</v>
          </cell>
          <cell r="HX6" t="str">
            <v>VI</v>
          </cell>
          <cell r="HY6" t="str">
            <v>VII</v>
          </cell>
          <cell r="HZ6" t="str">
            <v>VIII</v>
          </cell>
          <cell r="IA6" t="str">
            <v>IX</v>
          </cell>
          <cell r="IB6" t="str">
            <v>X</v>
          </cell>
          <cell r="IC6" t="str">
            <v>XI</v>
          </cell>
          <cell r="ID6" t="str">
            <v>XII</v>
          </cell>
          <cell r="IE6" t="str">
            <v>I-24</v>
          </cell>
          <cell r="IF6" t="str">
            <v>II</v>
          </cell>
          <cell r="IG6" t="str">
            <v>III</v>
          </cell>
          <cell r="IH6" t="str">
            <v>IV</v>
          </cell>
          <cell r="II6" t="str">
            <v>V</v>
          </cell>
          <cell r="IJ6" t="str">
            <v>VI</v>
          </cell>
          <cell r="IK6" t="str">
            <v>VII</v>
          </cell>
          <cell r="IL6" t="str">
            <v>VIII</v>
          </cell>
          <cell r="IM6" t="str">
            <v>IX</v>
          </cell>
        </row>
        <row r="7">
          <cell r="A7" t="str">
            <v>Klasa ekstra</v>
          </cell>
          <cell r="HN7">
            <v>240.29</v>
          </cell>
          <cell r="HO7">
            <v>251.71</v>
          </cell>
          <cell r="HP7">
            <v>263.31</v>
          </cell>
          <cell r="HQ7">
            <v>274.01</v>
          </cell>
          <cell r="HR7">
            <v>277.93</v>
          </cell>
          <cell r="HS7">
            <v>242.3</v>
          </cell>
          <cell r="HT7">
            <v>227.91</v>
          </cell>
          <cell r="HU7">
            <v>223.63</v>
          </cell>
          <cell r="HV7">
            <v>216.82</v>
          </cell>
          <cell r="HW7">
            <v>207.08</v>
          </cell>
          <cell r="HX7">
            <v>192.54</v>
          </cell>
          <cell r="HY7">
            <v>187.43</v>
          </cell>
          <cell r="HZ7">
            <v>185.96</v>
          </cell>
          <cell r="IA7">
            <v>189.58</v>
          </cell>
          <cell r="IB7">
            <v>197.85</v>
          </cell>
          <cell r="IC7">
            <v>210.34</v>
          </cell>
          <cell r="ID7">
            <v>214.29</v>
          </cell>
          <cell r="IE7">
            <v>207.92</v>
          </cell>
          <cell r="IF7">
            <v>206.11</v>
          </cell>
          <cell r="IG7">
            <v>206.06</v>
          </cell>
          <cell r="IH7">
            <v>204.68</v>
          </cell>
          <cell r="II7">
            <v>198.34</v>
          </cell>
          <cell r="IJ7">
            <v>196.47</v>
          </cell>
          <cell r="IK7">
            <v>196.47</v>
          </cell>
          <cell r="IL7">
            <v>203.35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M16" sqref="M16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45"/>
      <c r="C2" s="145"/>
      <c r="D2" s="145"/>
      <c r="E2" s="146"/>
      <c r="F2" s="146"/>
    </row>
    <row r="3" spans="2:6" ht="22.5" customHeight="1" x14ac:dyDescent="0.25">
      <c r="B3" s="145"/>
      <c r="C3" s="145"/>
      <c r="D3" s="147" t="s">
        <v>192</v>
      </c>
      <c r="E3" s="146"/>
      <c r="F3" s="146"/>
    </row>
    <row r="4" spans="2:6" ht="16.5" customHeight="1" x14ac:dyDescent="0.25">
      <c r="B4" s="145"/>
      <c r="C4" s="145"/>
      <c r="D4" s="147" t="s">
        <v>217</v>
      </c>
      <c r="E4" s="146"/>
      <c r="F4" s="146"/>
    </row>
    <row r="5" spans="2:6" ht="20.25" customHeight="1" x14ac:dyDescent="0.2">
      <c r="B5" s="145"/>
      <c r="C5" s="145"/>
      <c r="D5" s="148" t="s">
        <v>167</v>
      </c>
      <c r="E5" s="145"/>
      <c r="F5" s="146"/>
    </row>
    <row r="6" spans="2:6" x14ac:dyDescent="0.2">
      <c r="B6" s="146"/>
      <c r="C6" s="146"/>
      <c r="D6" s="146"/>
      <c r="E6" s="146"/>
      <c r="F6" s="146"/>
    </row>
    <row r="7" spans="2:6" x14ac:dyDescent="0.2">
      <c r="B7" s="149"/>
      <c r="C7" s="149"/>
      <c r="D7" s="149"/>
      <c r="E7" s="149"/>
      <c r="F7" s="149"/>
    </row>
    <row r="8" spans="2:6" ht="15.75" x14ac:dyDescent="0.25">
      <c r="B8" s="97" t="s">
        <v>2</v>
      </c>
      <c r="C8" s="100"/>
      <c r="D8" s="100"/>
      <c r="E8" s="100"/>
      <c r="F8" s="100"/>
    </row>
    <row r="9" spans="2:6" x14ac:dyDescent="0.2">
      <c r="B9" s="100"/>
      <c r="C9" s="100"/>
      <c r="D9" s="100"/>
      <c r="E9" s="100"/>
      <c r="F9" s="100"/>
    </row>
    <row r="10" spans="2:6" ht="15.75" x14ac:dyDescent="0.2">
      <c r="B10" s="100"/>
      <c r="C10" s="100"/>
      <c r="D10" s="100"/>
      <c r="E10" s="382"/>
      <c r="F10" s="100"/>
    </row>
    <row r="11" spans="2:6" ht="31.5" x14ac:dyDescent="0.5">
      <c r="B11" s="419" t="s">
        <v>15</v>
      </c>
      <c r="C11" s="146"/>
      <c r="D11" s="146"/>
      <c r="E11" s="382"/>
      <c r="F11" s="149"/>
    </row>
    <row r="12" spans="2:6" ht="18.75" x14ac:dyDescent="0.3">
      <c r="B12" s="371"/>
      <c r="C12" s="372"/>
      <c r="D12" s="149"/>
      <c r="E12" s="149"/>
      <c r="F12" s="149"/>
    </row>
    <row r="13" spans="2:6" x14ac:dyDescent="0.2">
      <c r="B13" s="100"/>
      <c r="C13" s="100"/>
      <c r="D13" s="100"/>
      <c r="E13" s="100"/>
      <c r="F13" s="100"/>
    </row>
    <row r="14" spans="2:6" ht="26.25" x14ac:dyDescent="0.4">
      <c r="B14" s="373" t="s">
        <v>315</v>
      </c>
      <c r="C14" s="150"/>
      <c r="D14" s="420" t="s">
        <v>316</v>
      </c>
      <c r="E14" s="421"/>
      <c r="F14" s="152"/>
    </row>
    <row r="15" spans="2:6" ht="15.75" x14ac:dyDescent="0.25">
      <c r="B15" s="384"/>
      <c r="C15" s="100"/>
      <c r="D15" s="100"/>
      <c r="E15" s="100"/>
      <c r="F15" s="100"/>
    </row>
    <row r="16" spans="2:6" ht="18" x14ac:dyDescent="0.25">
      <c r="B16" s="342"/>
      <c r="C16" s="100"/>
      <c r="D16" s="100"/>
      <c r="E16" s="100"/>
      <c r="F16" s="100"/>
    </row>
    <row r="17" spans="2:12" ht="26.25" x14ac:dyDescent="0.4">
      <c r="B17" s="153" t="s">
        <v>193</v>
      </c>
      <c r="C17" s="154"/>
      <c r="D17" s="155" t="s">
        <v>317</v>
      </c>
      <c r="E17" s="154"/>
      <c r="F17" s="154"/>
    </row>
    <row r="18" spans="2:12" ht="26.25" x14ac:dyDescent="0.4">
      <c r="B18" s="416" t="s">
        <v>243</v>
      </c>
      <c r="C18" s="150"/>
      <c r="D18" s="366"/>
      <c r="E18" s="150"/>
      <c r="F18" s="150"/>
    </row>
    <row r="19" spans="2:12" ht="26.25" x14ac:dyDescent="0.4">
      <c r="B19" s="425"/>
      <c r="C19" s="150"/>
      <c r="D19" s="366"/>
      <c r="E19" s="150"/>
      <c r="F19" s="150"/>
      <c r="G19" s="8"/>
      <c r="H19" s="8"/>
      <c r="I19" s="8"/>
      <c r="J19" s="8"/>
      <c r="K19" s="8"/>
      <c r="L19" s="8"/>
    </row>
    <row r="20" spans="2:12" ht="13.5" customHeight="1" x14ac:dyDescent="0.4">
      <c r="B20" s="417"/>
      <c r="C20" s="150"/>
      <c r="D20" s="366"/>
      <c r="E20" s="418"/>
      <c r="F20" s="418"/>
      <c r="G20" s="418"/>
      <c r="H20" s="418"/>
      <c r="I20" s="8"/>
      <c r="J20" s="8"/>
      <c r="K20" s="8"/>
      <c r="L20" s="8"/>
    </row>
    <row r="21" spans="2:12" ht="15" x14ac:dyDescent="0.25">
      <c r="B21" s="8"/>
      <c r="C21" s="8"/>
      <c r="D21" s="8"/>
      <c r="E21" s="8"/>
      <c r="F21" s="418"/>
      <c r="G21" s="8"/>
      <c r="H21" s="8"/>
      <c r="I21" s="8"/>
      <c r="J21" s="8"/>
      <c r="K21" s="8"/>
      <c r="L21" s="8"/>
    </row>
    <row r="22" spans="2:12" ht="15" x14ac:dyDescent="0.25">
      <c r="B22" s="418"/>
      <c r="C22" s="418"/>
      <c r="D22" s="418"/>
      <c r="E22" s="418"/>
      <c r="F22" s="418"/>
      <c r="G22" s="8"/>
      <c r="H22" s="8"/>
      <c r="I22" s="8"/>
      <c r="J22" s="8"/>
      <c r="K22" s="8"/>
      <c r="L22" s="8"/>
    </row>
    <row r="23" spans="2:12" ht="15" x14ac:dyDescent="0.25">
      <c r="B23" s="101" t="s">
        <v>194</v>
      </c>
      <c r="C23" s="101"/>
      <c r="D23" s="101"/>
      <c r="E23" s="101"/>
      <c r="F23" s="101"/>
    </row>
    <row r="24" spans="2:12" ht="15" x14ac:dyDescent="0.25">
      <c r="B24" s="101" t="s">
        <v>3</v>
      </c>
      <c r="C24" s="101"/>
      <c r="D24" s="101"/>
      <c r="E24" s="101"/>
      <c r="F24" s="101"/>
    </row>
    <row r="25" spans="2:12" ht="15" x14ac:dyDescent="0.25">
      <c r="B25" s="156" t="s">
        <v>216</v>
      </c>
      <c r="C25" s="156"/>
      <c r="D25" s="156"/>
      <c r="E25" s="156"/>
      <c r="F25" s="156"/>
    </row>
    <row r="26" spans="2:12" ht="15" x14ac:dyDescent="0.25">
      <c r="B26" s="156" t="s">
        <v>215</v>
      </c>
      <c r="C26" s="156"/>
      <c r="D26" s="156"/>
      <c r="E26" s="156"/>
      <c r="F26" s="156"/>
    </row>
    <row r="27" spans="2:12" ht="15" x14ac:dyDescent="0.25">
      <c r="B27" s="101" t="s">
        <v>4</v>
      </c>
      <c r="C27" s="101"/>
      <c r="D27" s="101"/>
      <c r="E27" s="101"/>
      <c r="F27" s="101"/>
    </row>
    <row r="28" spans="2:12" ht="15" x14ac:dyDescent="0.25">
      <c r="B28" s="101" t="s">
        <v>5</v>
      </c>
      <c r="C28" s="101"/>
      <c r="D28" s="101"/>
      <c r="E28" s="101"/>
      <c r="F28" s="101"/>
    </row>
    <row r="29" spans="2:12" ht="15" x14ac:dyDescent="0.25">
      <c r="B29" s="101"/>
      <c r="C29" s="101"/>
      <c r="D29" s="101"/>
      <c r="E29" s="101"/>
      <c r="F29" s="101"/>
    </row>
    <row r="30" spans="2:12" ht="18.75" x14ac:dyDescent="0.3">
      <c r="B30" s="360"/>
      <c r="C30" s="101"/>
      <c r="D30" s="101"/>
      <c r="E30" s="101"/>
      <c r="F30" s="101"/>
    </row>
    <row r="31" spans="2:12" ht="15" x14ac:dyDescent="0.25">
      <c r="B31" s="101"/>
      <c r="C31" s="157"/>
      <c r="D31" s="101"/>
      <c r="E31" s="101"/>
      <c r="F31" s="101"/>
    </row>
    <row r="32" spans="2:12" ht="15" x14ac:dyDescent="0.25">
      <c r="B32" s="101"/>
      <c r="C32" s="157"/>
      <c r="D32" s="101"/>
      <c r="E32" s="101"/>
      <c r="F32" s="101"/>
    </row>
    <row r="33" spans="2:10" ht="15" x14ac:dyDescent="0.25">
      <c r="B33" s="1" t="s">
        <v>6</v>
      </c>
      <c r="F33" s="101"/>
    </row>
    <row r="34" spans="2:10" ht="15" x14ac:dyDescent="0.25">
      <c r="B34" s="1" t="s">
        <v>160</v>
      </c>
      <c r="F34" s="156"/>
    </row>
    <row r="35" spans="2:10" ht="15" x14ac:dyDescent="0.25">
      <c r="B35" s="1" t="s">
        <v>13</v>
      </c>
      <c r="C35" s="3" t="s">
        <v>14</v>
      </c>
      <c r="F35" s="101"/>
    </row>
    <row r="36" spans="2:10" ht="15" x14ac:dyDescent="0.25">
      <c r="B36" s="101"/>
      <c r="C36" s="101"/>
      <c r="D36" s="101"/>
      <c r="E36" s="101"/>
      <c r="F36" s="101"/>
    </row>
    <row r="37" spans="2:10" ht="15" x14ac:dyDescent="0.25">
      <c r="B37" s="158" t="s">
        <v>195</v>
      </c>
      <c r="C37" s="159"/>
      <c r="D37" s="159"/>
      <c r="E37" s="159"/>
      <c r="F37" s="159"/>
      <c r="G37" s="160"/>
      <c r="H37" s="160"/>
      <c r="I37" s="160"/>
      <c r="J37" s="160"/>
    </row>
    <row r="38" spans="2:10" ht="15" x14ac:dyDescent="0.25">
      <c r="B38" s="161" t="s">
        <v>196</v>
      </c>
      <c r="C38" s="159"/>
      <c r="D38" s="159"/>
      <c r="E38" s="159"/>
      <c r="F38" s="159"/>
      <c r="G38" s="160"/>
      <c r="H38" s="160"/>
      <c r="I38" s="160"/>
      <c r="J38" s="160"/>
    </row>
    <row r="39" spans="2:10" ht="15" x14ac:dyDescent="0.25">
      <c r="B39" s="161" t="s">
        <v>197</v>
      </c>
      <c r="C39" s="162"/>
      <c r="D39" s="162"/>
      <c r="E39" s="162"/>
      <c r="F39" s="162"/>
      <c r="G39" s="163"/>
      <c r="H39" s="163"/>
      <c r="I39" s="163"/>
      <c r="J39" s="163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24" sqref="N2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2" t="s">
        <v>303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</row>
    <row r="3" spans="2:18" ht="15" customHeight="1" x14ac:dyDescent="0.3">
      <c r="B3" s="102" t="s">
        <v>16</v>
      </c>
      <c r="C3" s="103"/>
      <c r="D3" s="103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8" ht="15.75" customHeight="1" x14ac:dyDescent="0.3">
      <c r="B4" s="103" t="s">
        <v>191</v>
      </c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8" ht="25.5" customHeight="1" thickBot="1" x14ac:dyDescent="0.25">
      <c r="J5" s="39"/>
    </row>
    <row r="6" spans="2:18" ht="21" customHeight="1" thickBot="1" x14ac:dyDescent="0.25">
      <c r="B6" s="709" t="s">
        <v>0</v>
      </c>
      <c r="C6" s="705" t="s">
        <v>165</v>
      </c>
      <c r="D6" s="602" t="s">
        <v>1</v>
      </c>
      <c r="E6" s="714"/>
      <c r="F6" s="715"/>
      <c r="J6" s="40"/>
    </row>
    <row r="7" spans="2:18" ht="15" hidden="1" customHeight="1" thickBot="1" x14ac:dyDescent="0.25">
      <c r="B7" s="710"/>
      <c r="C7" s="712"/>
      <c r="D7" s="716"/>
      <c r="E7" s="717"/>
      <c r="F7" s="718"/>
      <c r="J7" s="41"/>
    </row>
    <row r="8" spans="2:18" ht="26.25" customHeight="1" thickBot="1" x14ac:dyDescent="0.3">
      <c r="B8" s="710"/>
      <c r="C8" s="712"/>
      <c r="D8" s="719" t="s">
        <v>17</v>
      </c>
      <c r="E8" s="720"/>
      <c r="F8" s="349" t="s">
        <v>169</v>
      </c>
    </row>
    <row r="9" spans="2:18" ht="28.5" customHeight="1" thickBot="1" x14ac:dyDescent="0.25">
      <c r="B9" s="711"/>
      <c r="C9" s="713"/>
      <c r="D9" s="106">
        <v>45557</v>
      </c>
      <c r="E9" s="106">
        <v>45550</v>
      </c>
      <c r="F9" s="564" t="s">
        <v>12</v>
      </c>
    </row>
    <row r="10" spans="2:18" ht="30.75" customHeight="1" thickBot="1" x14ac:dyDescent="0.25">
      <c r="B10" s="107" t="s">
        <v>178</v>
      </c>
      <c r="C10" s="429" t="s">
        <v>179</v>
      </c>
      <c r="D10" s="105">
        <v>3646</v>
      </c>
      <c r="E10" s="105">
        <v>3536.89</v>
      </c>
      <c r="F10" s="362">
        <v>3.0849135822714344</v>
      </c>
    </row>
    <row r="11" spans="2:18" ht="31.5" customHeight="1" thickBot="1" x14ac:dyDescent="0.25">
      <c r="B11" s="108" t="s">
        <v>180</v>
      </c>
      <c r="C11" s="109" t="s">
        <v>181</v>
      </c>
      <c r="D11" s="105">
        <v>274.58</v>
      </c>
      <c r="E11" s="105">
        <v>293.58</v>
      </c>
      <c r="F11" s="362">
        <v>-6.4718305061652703</v>
      </c>
    </row>
    <row r="12" spans="2:18" ht="30.75" customHeight="1" thickBot="1" x14ac:dyDescent="0.25">
      <c r="B12" s="721" t="s">
        <v>19</v>
      </c>
      <c r="C12" s="109" t="s">
        <v>182</v>
      </c>
      <c r="D12" s="110">
        <v>2525.7800000000002</v>
      </c>
      <c r="E12" s="110">
        <v>2510.42</v>
      </c>
      <c r="F12" s="362">
        <v>0.61184980999195859</v>
      </c>
    </row>
    <row r="13" spans="2:18" ht="31.5" customHeight="1" thickBot="1" x14ac:dyDescent="0.25">
      <c r="B13" s="722"/>
      <c r="C13" s="571" t="s">
        <v>183</v>
      </c>
      <c r="D13" s="110">
        <v>2018.26</v>
      </c>
      <c r="E13" s="110">
        <v>1968.07</v>
      </c>
      <c r="F13" s="362">
        <v>2.5502141692114639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91</v>
      </c>
    </row>
    <row r="4" spans="1:8" ht="13.5" thickBot="1" x14ac:dyDescent="0.25"/>
    <row r="5" spans="1:8" ht="12.75" customHeight="1" thickBot="1" x14ac:dyDescent="0.25">
      <c r="B5" s="723" t="s">
        <v>37</v>
      </c>
      <c r="C5" s="723" t="s">
        <v>1</v>
      </c>
      <c r="D5" s="723"/>
      <c r="E5" s="723"/>
      <c r="F5" s="723"/>
      <c r="G5" s="723"/>
      <c r="H5" s="723"/>
    </row>
    <row r="6" spans="1:8" ht="13.5" customHeight="1" thickBot="1" x14ac:dyDescent="0.25">
      <c r="B6" s="723"/>
      <c r="C6" s="723"/>
      <c r="D6" s="723"/>
      <c r="E6" s="723"/>
      <c r="F6" s="723"/>
      <c r="G6" s="723"/>
      <c r="H6" s="723"/>
    </row>
    <row r="7" spans="1:8" ht="23.25" customHeight="1" thickBot="1" x14ac:dyDescent="0.25">
      <c r="B7" s="723"/>
      <c r="C7" s="724" t="s">
        <v>38</v>
      </c>
      <c r="D7" s="724"/>
      <c r="E7" s="350" t="s">
        <v>238</v>
      </c>
      <c r="F7" s="726" t="s">
        <v>39</v>
      </c>
      <c r="G7" s="726"/>
      <c r="H7" s="368" t="s">
        <v>238</v>
      </c>
    </row>
    <row r="8" spans="1:8" ht="15.75" thickBot="1" x14ac:dyDescent="0.25">
      <c r="B8" s="723"/>
      <c r="C8" s="556">
        <v>45557</v>
      </c>
      <c r="D8" s="557">
        <v>45550</v>
      </c>
      <c r="E8" s="431" t="s">
        <v>12</v>
      </c>
      <c r="F8" s="556">
        <v>45557</v>
      </c>
      <c r="G8" s="168">
        <v>45550</v>
      </c>
      <c r="H8" s="22" t="s">
        <v>12</v>
      </c>
    </row>
    <row r="9" spans="1:8" ht="27.75" customHeight="1" thickBot="1" x14ac:dyDescent="0.25">
      <c r="B9" s="572" t="s">
        <v>40</v>
      </c>
      <c r="C9" s="111">
        <v>3135.7</v>
      </c>
      <c r="D9" s="111">
        <v>3124.49</v>
      </c>
      <c r="E9" s="55">
        <v>0.3587785526597953</v>
      </c>
      <c r="F9" s="112">
        <v>734.32157744367942</v>
      </c>
      <c r="G9" s="56">
        <v>728.79501772718777</v>
      </c>
      <c r="H9" s="347">
        <v>0.75831469508761407</v>
      </c>
    </row>
    <row r="10" spans="1:8" ht="33.75" customHeight="1" thickBot="1" x14ac:dyDescent="0.25">
      <c r="B10" s="572" t="s">
        <v>94</v>
      </c>
      <c r="C10" s="432">
        <v>3606.1</v>
      </c>
      <c r="D10" s="432">
        <v>3504.15</v>
      </c>
      <c r="E10" s="55">
        <v>2.9094074169199327</v>
      </c>
      <c r="F10" s="112">
        <v>844.48035220832742</v>
      </c>
      <c r="G10" s="56">
        <v>817.35165142750509</v>
      </c>
      <c r="H10" s="347">
        <v>3.3190978122381032</v>
      </c>
    </row>
    <row r="11" spans="1:8" ht="28.5" customHeight="1" thickBot="1" x14ac:dyDescent="0.25">
      <c r="B11" s="53" t="s">
        <v>41</v>
      </c>
      <c r="C11" s="111">
        <v>1079.82</v>
      </c>
      <c r="D11" s="111">
        <v>1031.2</v>
      </c>
      <c r="E11" s="55">
        <v>4.7148952676493296</v>
      </c>
      <c r="F11" s="112">
        <v>252.87340171420541</v>
      </c>
      <c r="G11" s="56">
        <v>240.52994961746595</v>
      </c>
      <c r="H11" s="347">
        <v>5.1317734512355946</v>
      </c>
    </row>
    <row r="12" spans="1:8" ht="22.5" customHeight="1" thickBot="1" x14ac:dyDescent="0.25">
      <c r="B12" s="53" t="s">
        <v>42</v>
      </c>
      <c r="C12" s="351">
        <v>1805.44</v>
      </c>
      <c r="D12" s="351">
        <v>1700.65</v>
      </c>
      <c r="E12" s="55">
        <v>6.1617616793578902</v>
      </c>
      <c r="F12" s="112">
        <v>422.79986885860149</v>
      </c>
      <c r="G12" s="56">
        <v>396.68081731666354</v>
      </c>
      <c r="H12" s="347">
        <v>6.5843999512301989</v>
      </c>
    </row>
    <row r="13" spans="1:8" ht="23.25" customHeight="1" thickBot="1" x14ac:dyDescent="0.25">
      <c r="B13" s="53" t="s">
        <v>43</v>
      </c>
      <c r="C13" s="112">
        <v>2043.74</v>
      </c>
      <c r="D13" s="112">
        <v>1960.09</v>
      </c>
      <c r="E13" s="55">
        <v>4.2676611788234258</v>
      </c>
      <c r="F13" s="112">
        <v>478.60521755421291</v>
      </c>
      <c r="G13" s="56">
        <v>457.19583877589099</v>
      </c>
      <c r="H13" s="347">
        <v>4.682758888541942</v>
      </c>
    </row>
    <row r="14" spans="1:8" ht="34.5" customHeight="1" thickBot="1" x14ac:dyDescent="0.25">
      <c r="B14" s="53" t="s">
        <v>44</v>
      </c>
      <c r="C14" s="568">
        <v>2070.1799999999998</v>
      </c>
      <c r="D14" s="568">
        <v>2037.58</v>
      </c>
      <c r="E14" s="55">
        <v>1.5999371803806433</v>
      </c>
      <c r="F14" s="112">
        <v>484.79696501334826</v>
      </c>
      <c r="G14" s="56">
        <v>475.27057286807235</v>
      </c>
      <c r="H14" s="347">
        <v>2.0044144723263315</v>
      </c>
    </row>
    <row r="15" spans="1:8" ht="30.75" customHeight="1" thickBot="1" x14ac:dyDescent="0.25">
      <c r="B15" s="725" t="s">
        <v>45</v>
      </c>
      <c r="C15" s="725"/>
      <c r="D15" s="725"/>
      <c r="E15" s="725"/>
      <c r="F15" s="569">
        <v>4.2702</v>
      </c>
      <c r="G15" s="569">
        <v>4.2872000000000003</v>
      </c>
      <c r="H15" s="57" t="s">
        <v>239</v>
      </c>
    </row>
    <row r="16" spans="1:8" ht="19.5" thickBot="1" x14ac:dyDescent="0.25">
      <c r="B16" s="725"/>
      <c r="C16" s="725"/>
      <c r="D16" s="725"/>
      <c r="E16" s="725"/>
      <c r="F16" s="569">
        <v>4.2702</v>
      </c>
      <c r="G16" s="569">
        <v>4.2872000000000003</v>
      </c>
      <c r="H16" s="58">
        <v>-0.39652920320956209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6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showGridLines="0" workbookViewId="0">
      <selection activeCell="J30" sqref="J30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19" ht="18.75" x14ac:dyDescent="0.3">
      <c r="B2" s="102" t="s">
        <v>112</v>
      </c>
      <c r="C2" s="113"/>
      <c r="D2" s="113"/>
      <c r="E2" s="113"/>
      <c r="F2" s="113"/>
      <c r="G2" s="114"/>
      <c r="H2" s="113"/>
      <c r="I2" s="113"/>
      <c r="J2" s="113"/>
      <c r="K2" s="113"/>
      <c r="L2" s="113"/>
    </row>
    <row r="5" spans="2:19" ht="13.5" thickBot="1" x14ac:dyDescent="0.25"/>
    <row r="6" spans="2:19" ht="22.5" customHeight="1" thickBot="1" x14ac:dyDescent="0.25">
      <c r="B6" s="727" t="s">
        <v>37</v>
      </c>
      <c r="C6" s="728" t="s">
        <v>99</v>
      </c>
      <c r="D6" s="728"/>
      <c r="E6" s="728"/>
      <c r="F6" s="728"/>
      <c r="G6" s="728"/>
      <c r="H6" s="728"/>
      <c r="I6" s="729" t="s">
        <v>100</v>
      </c>
      <c r="J6" s="729"/>
      <c r="K6" s="729"/>
      <c r="L6" s="729"/>
      <c r="M6" s="729"/>
    </row>
    <row r="7" spans="2:19" ht="38.25" customHeight="1" thickBot="1" x14ac:dyDescent="0.25">
      <c r="B7" s="727"/>
      <c r="C7" s="575" t="s">
        <v>323</v>
      </c>
      <c r="D7" s="576" t="s">
        <v>240</v>
      </c>
      <c r="E7" s="576" t="s">
        <v>101</v>
      </c>
      <c r="F7" s="577" t="s">
        <v>102</v>
      </c>
      <c r="G7" s="576" t="s">
        <v>103</v>
      </c>
      <c r="H7" s="578" t="s">
        <v>104</v>
      </c>
      <c r="I7" s="579" t="s">
        <v>241</v>
      </c>
      <c r="J7" s="576" t="s">
        <v>105</v>
      </c>
      <c r="K7" s="577" t="s">
        <v>102</v>
      </c>
      <c r="L7" s="576" t="s">
        <v>106</v>
      </c>
      <c r="M7" s="576" t="s">
        <v>107</v>
      </c>
      <c r="S7" s="369"/>
    </row>
    <row r="8" spans="2:19" ht="30" customHeight="1" thickBot="1" x14ac:dyDescent="0.25">
      <c r="B8" s="580" t="s">
        <v>324</v>
      </c>
      <c r="C8" s="581">
        <v>203.49</v>
      </c>
      <c r="D8" s="582"/>
      <c r="E8" s="582">
        <v>196.47</v>
      </c>
      <c r="F8" s="583">
        <v>207.92</v>
      </c>
      <c r="G8" s="582">
        <v>185.96</v>
      </c>
      <c r="H8" s="584">
        <v>240.29</v>
      </c>
      <c r="I8" s="585"/>
      <c r="J8" s="586">
        <v>103.57306459001374</v>
      </c>
      <c r="K8" s="587">
        <v>97.869372835706045</v>
      </c>
      <c r="L8" s="586">
        <v>109.42675844267583</v>
      </c>
      <c r="M8" s="586">
        <v>84.685172083732155</v>
      </c>
    </row>
    <row r="9" spans="2:19" ht="30" customHeight="1" thickBot="1" x14ac:dyDescent="0.25">
      <c r="B9" s="580" t="s">
        <v>108</v>
      </c>
      <c r="C9" s="558">
        <v>1079.82</v>
      </c>
      <c r="D9" s="559">
        <v>1031.2</v>
      </c>
      <c r="E9" s="560">
        <v>1049.97</v>
      </c>
      <c r="F9" s="588">
        <v>1182.9000000000001</v>
      </c>
      <c r="G9" s="589">
        <v>1109.8800000000001</v>
      </c>
      <c r="H9" s="590">
        <v>1791.74</v>
      </c>
      <c r="I9" s="591">
        <v>104.71489526764934</v>
      </c>
      <c r="J9" s="586">
        <v>102.84293836966771</v>
      </c>
      <c r="K9" s="587">
        <v>91.285822977428353</v>
      </c>
      <c r="L9" s="586">
        <v>97.291599091793699</v>
      </c>
      <c r="M9" s="586">
        <v>60.266556531639637</v>
      </c>
    </row>
    <row r="10" spans="2:19" ht="30" customHeight="1" thickBot="1" x14ac:dyDescent="0.25">
      <c r="B10" s="580" t="s">
        <v>109</v>
      </c>
      <c r="C10" s="558">
        <v>1805.44</v>
      </c>
      <c r="D10" s="559">
        <v>1700.65</v>
      </c>
      <c r="E10" s="560">
        <v>1684.88</v>
      </c>
      <c r="F10" s="588">
        <v>1651.74</v>
      </c>
      <c r="G10" s="589">
        <v>1593.97</v>
      </c>
      <c r="H10" s="590">
        <v>2365.33</v>
      </c>
      <c r="I10" s="591">
        <v>106.16176167935788</v>
      </c>
      <c r="J10" s="586">
        <v>107.15540572622382</v>
      </c>
      <c r="K10" s="587">
        <v>109.30533861261458</v>
      </c>
      <c r="L10" s="586">
        <v>113.26687453339774</v>
      </c>
      <c r="M10" s="586">
        <v>76.329307115709014</v>
      </c>
    </row>
    <row r="11" spans="2:19" ht="30" customHeight="1" thickBot="1" x14ac:dyDescent="0.25">
      <c r="B11" s="580" t="s">
        <v>110</v>
      </c>
      <c r="C11" s="592">
        <v>3135.7</v>
      </c>
      <c r="D11" s="589">
        <v>3124.49</v>
      </c>
      <c r="E11" s="593">
        <v>2972.21</v>
      </c>
      <c r="F11" s="588">
        <v>2361.33</v>
      </c>
      <c r="G11" s="589">
        <v>2102.9899999999998</v>
      </c>
      <c r="H11" s="590">
        <v>3247.04</v>
      </c>
      <c r="I11" s="591">
        <v>100.3587785526598</v>
      </c>
      <c r="J11" s="586">
        <v>105.50062075021617</v>
      </c>
      <c r="K11" s="587">
        <v>132.79380688002101</v>
      </c>
      <c r="L11" s="586">
        <v>149.10674801116508</v>
      </c>
      <c r="M11" s="586">
        <v>96.57103084655563</v>
      </c>
    </row>
    <row r="12" spans="2:19" ht="30" customHeight="1" thickBot="1" x14ac:dyDescent="0.25">
      <c r="B12" s="580" t="s">
        <v>111</v>
      </c>
      <c r="C12" s="592">
        <v>3606.1</v>
      </c>
      <c r="D12" s="589">
        <v>3504.15</v>
      </c>
      <c r="E12" s="593">
        <v>3292.52</v>
      </c>
      <c r="F12" s="588">
        <v>2557.88</v>
      </c>
      <c r="G12" s="589">
        <v>2360.4699999999998</v>
      </c>
      <c r="H12" s="590">
        <v>3376.22</v>
      </c>
      <c r="I12" s="591">
        <v>102.90940741691993</v>
      </c>
      <c r="J12" s="586">
        <v>109.5240120029643</v>
      </c>
      <c r="K12" s="587">
        <v>140.98003033762333</v>
      </c>
      <c r="L12" s="586">
        <v>152.77042283951926</v>
      </c>
      <c r="M12" s="586">
        <v>106.80879800486936</v>
      </c>
    </row>
    <row r="13" spans="2:19" ht="30" customHeight="1" thickBot="1" x14ac:dyDescent="0.25">
      <c r="B13" s="580" t="s">
        <v>43</v>
      </c>
      <c r="C13" s="561">
        <v>2043.74</v>
      </c>
      <c r="D13" s="562">
        <v>1960.09</v>
      </c>
      <c r="E13" s="563">
        <v>1897.67</v>
      </c>
      <c r="F13" s="588">
        <v>2096.11</v>
      </c>
      <c r="G13" s="589">
        <v>2038.96</v>
      </c>
      <c r="H13" s="590">
        <v>2445.9299999999998</v>
      </c>
      <c r="I13" s="591">
        <v>104.26766117882343</v>
      </c>
      <c r="J13" s="586">
        <v>107.69733409918479</v>
      </c>
      <c r="K13" s="587">
        <v>97.501562418002862</v>
      </c>
      <c r="L13" s="586">
        <v>100.23443324047554</v>
      </c>
      <c r="M13" s="586">
        <v>83.556765729190943</v>
      </c>
    </row>
    <row r="14" spans="2:19" ht="30" customHeight="1" thickBot="1" x14ac:dyDescent="0.25">
      <c r="B14" s="580" t="s">
        <v>44</v>
      </c>
      <c r="C14" s="594">
        <v>2070.1799999999998</v>
      </c>
      <c r="D14" s="595">
        <v>2037.58</v>
      </c>
      <c r="E14" s="596">
        <v>2001.05</v>
      </c>
      <c r="F14" s="588">
        <v>2180.4299999999998</v>
      </c>
      <c r="G14" s="589">
        <v>2151.92</v>
      </c>
      <c r="H14" s="590">
        <v>2465.04</v>
      </c>
      <c r="I14" s="591">
        <v>101.59993718038064</v>
      </c>
      <c r="J14" s="586">
        <v>103.45468628969789</v>
      </c>
      <c r="K14" s="587">
        <v>94.943657902340362</v>
      </c>
      <c r="L14" s="586">
        <v>96.201531655451859</v>
      </c>
      <c r="M14" s="586">
        <v>83.981598675883546</v>
      </c>
    </row>
    <row r="16" spans="2:19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314</v>
      </c>
    </row>
  </sheetData>
  <sheetProtection formatCells="0" formatColumns="0" formatRows="0"/>
  <mergeCells count="3">
    <mergeCell ref="B6:B7"/>
    <mergeCell ref="C6:H6"/>
    <mergeCell ref="I6:M6"/>
  </mergeCells>
  <phoneticPr fontId="60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52" sqref="E5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188</v>
      </c>
    </row>
    <row r="4" spans="1:18" ht="18.75" x14ac:dyDescent="0.3">
      <c r="A4" s="38" t="s">
        <v>242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54" sqref="T5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16" t="s">
        <v>131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3:20" ht="18.75" x14ac:dyDescent="0.3">
      <c r="C5" s="117" t="s">
        <v>132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3:20" ht="18.75" x14ac:dyDescent="0.3">
      <c r="C6" s="117" t="s">
        <v>176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3:20" ht="18.75" x14ac:dyDescent="0.3">
      <c r="C7" s="115" t="s">
        <v>159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3:20" ht="18.75" x14ac:dyDescent="0.3">
      <c r="C8" s="115" t="s">
        <v>133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3:20" ht="18.75" x14ac:dyDescent="0.3">
      <c r="C9" s="118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3:20" ht="18.75" x14ac:dyDescent="0.3">
      <c r="C10" s="119" t="s">
        <v>134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3:20" ht="18.75" x14ac:dyDescent="0.3"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3:20" ht="18.75" x14ac:dyDescent="0.3">
      <c r="C12" s="116" t="s">
        <v>304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T12" s="98"/>
    </row>
    <row r="13" spans="3:20" ht="19.5" thickBot="1" x14ac:dyDescent="0.35">
      <c r="E13" s="120" t="s">
        <v>135</v>
      </c>
      <c r="F13" s="103"/>
      <c r="G13" s="121"/>
      <c r="H13" s="33"/>
    </row>
    <row r="14" spans="3:20" ht="13.5" thickBot="1" x14ac:dyDescent="0.25">
      <c r="C14" s="352" t="s">
        <v>136</v>
      </c>
      <c r="D14" s="353" t="s">
        <v>137</v>
      </c>
      <c r="E14" s="122" t="s">
        <v>138</v>
      </c>
      <c r="F14" s="122" t="s">
        <v>139</v>
      </c>
      <c r="G14" s="122" t="s">
        <v>140</v>
      </c>
      <c r="H14" s="122" t="s">
        <v>141</v>
      </c>
      <c r="I14" s="122" t="s">
        <v>142</v>
      </c>
      <c r="J14" s="122" t="s">
        <v>143</v>
      </c>
      <c r="K14" s="122" t="s">
        <v>144</v>
      </c>
      <c r="L14" s="122" t="s">
        <v>145</v>
      </c>
      <c r="M14" s="122" t="s">
        <v>146</v>
      </c>
      <c r="N14" s="122" t="s">
        <v>147</v>
      </c>
      <c r="O14" s="354" t="s">
        <v>148</v>
      </c>
    </row>
    <row r="15" spans="3:20" ht="13.5" thickBot="1" x14ac:dyDescent="0.25">
      <c r="C15" s="123" t="s">
        <v>149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5"/>
    </row>
    <row r="16" spans="3:20" x14ac:dyDescent="0.2">
      <c r="C16" s="355" t="s">
        <v>150</v>
      </c>
      <c r="D16" s="126">
        <v>410.55031969879741</v>
      </c>
      <c r="E16" s="126">
        <v>405.92528932823404</v>
      </c>
      <c r="F16" s="126">
        <v>415.06587182503171</v>
      </c>
      <c r="G16" s="126">
        <v>415.78302153853031</v>
      </c>
      <c r="H16" s="126">
        <v>418.52051394641336</v>
      </c>
      <c r="I16" s="126">
        <v>420.92412497491244</v>
      </c>
      <c r="J16" s="126">
        <v>422.19084679763165</v>
      </c>
      <c r="K16" s="126">
        <v>425.93323237306373</v>
      </c>
      <c r="L16" s="126">
        <v>435.7515632080013</v>
      </c>
      <c r="M16" s="126">
        <v>429.60671679837998</v>
      </c>
      <c r="N16" s="126">
        <v>433.91962032017744</v>
      </c>
      <c r="O16" s="356">
        <v>445.27368131830997</v>
      </c>
    </row>
    <row r="17" spans="3:15" x14ac:dyDescent="0.2">
      <c r="C17" s="127" t="s">
        <v>151</v>
      </c>
      <c r="D17" s="128">
        <v>430.47673989241491</v>
      </c>
      <c r="E17" s="128">
        <v>434.31869010571103</v>
      </c>
      <c r="F17" s="128">
        <v>424.76270764279673</v>
      </c>
      <c r="G17" s="128">
        <v>442.42112445636445</v>
      </c>
      <c r="H17" s="128">
        <v>438.71382021325684</v>
      </c>
      <c r="I17" s="128">
        <v>440.11127284111825</v>
      </c>
      <c r="J17" s="128">
        <v>443.65889578942466</v>
      </c>
      <c r="K17" s="128">
        <v>454.58917507394762</v>
      </c>
      <c r="L17" s="128">
        <v>438.99378313760712</v>
      </c>
      <c r="M17" s="128">
        <v>441.27738992724386</v>
      </c>
      <c r="N17" s="128">
        <v>438.65388942660439</v>
      </c>
      <c r="O17" s="129">
        <v>432.96931457738259</v>
      </c>
    </row>
    <row r="18" spans="3:15" x14ac:dyDescent="0.2">
      <c r="C18" s="127" t="s">
        <v>152</v>
      </c>
      <c r="D18" s="128">
        <v>420.13210152512676</v>
      </c>
      <c r="E18" s="128">
        <v>425.96761396416781</v>
      </c>
      <c r="F18" s="128">
        <v>426.30105521121209</v>
      </c>
      <c r="G18" s="128">
        <v>430.27096185971311</v>
      </c>
      <c r="H18" s="128">
        <v>439.25979933305257</v>
      </c>
      <c r="I18" s="128">
        <v>429.11427739320129</v>
      </c>
      <c r="J18" s="128">
        <v>439.39069368261534</v>
      </c>
      <c r="K18" s="128">
        <v>447.05</v>
      </c>
      <c r="L18" s="130">
        <v>423.88</v>
      </c>
      <c r="M18" s="128">
        <v>432.85</v>
      </c>
      <c r="N18" s="128">
        <v>449.35</v>
      </c>
      <c r="O18" s="129">
        <v>454.03</v>
      </c>
    </row>
    <row r="19" spans="3:15" x14ac:dyDescent="0.2">
      <c r="C19" s="127">
        <v>2020</v>
      </c>
      <c r="D19" s="128">
        <v>467.76</v>
      </c>
      <c r="E19" s="128">
        <v>465.46</v>
      </c>
      <c r="F19" s="128">
        <v>435.28</v>
      </c>
      <c r="G19" s="128">
        <v>414.51</v>
      </c>
      <c r="H19" s="128">
        <v>432.06</v>
      </c>
      <c r="I19" s="128">
        <v>423.48</v>
      </c>
      <c r="J19" s="128">
        <v>418.96</v>
      </c>
      <c r="K19" s="128">
        <v>416.49</v>
      </c>
      <c r="L19" s="130">
        <v>413.32</v>
      </c>
      <c r="M19" s="128">
        <v>413.92</v>
      </c>
      <c r="N19" s="128">
        <v>403.31</v>
      </c>
      <c r="O19" s="129">
        <v>417.51</v>
      </c>
    </row>
    <row r="20" spans="3:15" x14ac:dyDescent="0.2">
      <c r="C20" s="131">
        <v>2021</v>
      </c>
      <c r="D20" s="132">
        <v>427.49</v>
      </c>
      <c r="E20" s="132">
        <v>428.45</v>
      </c>
      <c r="F20" s="132">
        <v>437.05</v>
      </c>
      <c r="G20" s="132">
        <v>436.97</v>
      </c>
      <c r="H20" s="132">
        <v>446.78</v>
      </c>
      <c r="I20" s="132">
        <v>444.59</v>
      </c>
      <c r="J20" s="132">
        <v>431.7</v>
      </c>
      <c r="K20" s="132">
        <v>422.06</v>
      </c>
      <c r="L20" s="133">
        <v>428.97</v>
      </c>
      <c r="M20" s="132">
        <v>444.62</v>
      </c>
      <c r="N20" s="132">
        <v>456.91</v>
      </c>
      <c r="O20" s="134">
        <v>480.64</v>
      </c>
    </row>
    <row r="21" spans="3:15" x14ac:dyDescent="0.2">
      <c r="C21" s="131">
        <v>2022</v>
      </c>
      <c r="D21" s="132">
        <v>489.4</v>
      </c>
      <c r="E21" s="132">
        <v>490.89</v>
      </c>
      <c r="F21" s="132">
        <v>497.85</v>
      </c>
      <c r="G21" s="132">
        <v>508.46</v>
      </c>
      <c r="H21" s="132">
        <v>523.89</v>
      </c>
      <c r="I21" s="132">
        <v>548.17999999999995</v>
      </c>
      <c r="J21" s="132">
        <v>561.64</v>
      </c>
      <c r="K21" s="132">
        <v>563.70000000000005</v>
      </c>
      <c r="L21" s="133">
        <v>588.77</v>
      </c>
      <c r="M21" s="132">
        <v>652.37</v>
      </c>
      <c r="N21" s="132">
        <v>674.87</v>
      </c>
      <c r="O21" s="134">
        <v>676.06</v>
      </c>
    </row>
    <row r="22" spans="3:15" x14ac:dyDescent="0.2">
      <c r="C22" s="131">
        <v>2023</v>
      </c>
      <c r="D22" s="132">
        <v>685</v>
      </c>
      <c r="E22" s="132">
        <v>697.08</v>
      </c>
      <c r="F22" s="132">
        <v>689.78</v>
      </c>
      <c r="G22" s="132">
        <v>689.68</v>
      </c>
      <c r="H22" s="132">
        <v>675.89</v>
      </c>
      <c r="I22" s="132">
        <v>652.6</v>
      </c>
      <c r="J22" s="132">
        <v>613.02</v>
      </c>
      <c r="K22" s="132">
        <v>609.91</v>
      </c>
      <c r="L22" s="133">
        <v>614.16999999999996</v>
      </c>
      <c r="M22" s="132">
        <v>627.55999999999995</v>
      </c>
      <c r="N22" s="132">
        <v>639.89</v>
      </c>
      <c r="O22" s="134">
        <v>642.47</v>
      </c>
    </row>
    <row r="23" spans="3:15" ht="13.5" thickBot="1" x14ac:dyDescent="0.25">
      <c r="C23" s="135">
        <v>2024</v>
      </c>
      <c r="D23" s="136">
        <v>657.8</v>
      </c>
      <c r="E23" s="136">
        <v>656.87</v>
      </c>
      <c r="F23" s="136">
        <v>658.95</v>
      </c>
      <c r="G23" s="136">
        <v>661.9</v>
      </c>
      <c r="H23" s="136">
        <v>638.66</v>
      </c>
      <c r="I23" s="136">
        <v>630.64</v>
      </c>
      <c r="J23" s="136">
        <v>628.75</v>
      </c>
      <c r="K23" s="136">
        <v>615.02</v>
      </c>
      <c r="L23" s="137"/>
      <c r="M23" s="136"/>
      <c r="N23" s="136"/>
      <c r="O23" s="138"/>
    </row>
    <row r="24" spans="3:15" ht="13.5" thickBot="1" x14ac:dyDescent="0.25">
      <c r="C24" s="123" t="s">
        <v>153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5"/>
    </row>
    <row r="25" spans="3:15" x14ac:dyDescent="0.2">
      <c r="C25" s="355" t="s">
        <v>150</v>
      </c>
      <c r="D25" s="126">
        <v>264.22742766883761</v>
      </c>
      <c r="E25" s="126">
        <v>261.62567290497998</v>
      </c>
      <c r="F25" s="126">
        <v>261.28898624261666</v>
      </c>
      <c r="G25" s="126">
        <v>265.38613274501455</v>
      </c>
      <c r="H25" s="126">
        <v>265.71767956715814</v>
      </c>
      <c r="I25" s="126">
        <v>265.33812232275858</v>
      </c>
      <c r="J25" s="126">
        <v>266.42231622832736</v>
      </c>
      <c r="K25" s="126">
        <v>263.11677423325443</v>
      </c>
      <c r="L25" s="126">
        <v>264.59488373323165</v>
      </c>
      <c r="M25" s="126">
        <v>266.93771630917144</v>
      </c>
      <c r="N25" s="126">
        <v>269.68730506228809</v>
      </c>
      <c r="O25" s="356">
        <v>268.29357100115919</v>
      </c>
    </row>
    <row r="26" spans="3:15" x14ac:dyDescent="0.2">
      <c r="C26" s="127" t="s">
        <v>151</v>
      </c>
      <c r="D26" s="128">
        <v>268.85859894219772</v>
      </c>
      <c r="E26" s="128">
        <v>270.3032014665207</v>
      </c>
      <c r="F26" s="128">
        <v>269.71744215436058</v>
      </c>
      <c r="G26" s="128">
        <v>270.19519274180578</v>
      </c>
      <c r="H26" s="128">
        <v>267.62641594088478</v>
      </c>
      <c r="I26" s="128">
        <v>266.47931675608049</v>
      </c>
      <c r="J26" s="128">
        <v>267.46056337523163</v>
      </c>
      <c r="K26" s="128">
        <v>269.23633277556166</v>
      </c>
      <c r="L26" s="128">
        <v>270.87046599314772</v>
      </c>
      <c r="M26" s="128">
        <v>272.08234522250251</v>
      </c>
      <c r="N26" s="128">
        <v>276.03606759499712</v>
      </c>
      <c r="O26" s="129">
        <v>274.17552913068732</v>
      </c>
    </row>
    <row r="27" spans="3:15" x14ac:dyDescent="0.2">
      <c r="C27" s="127" t="s">
        <v>152</v>
      </c>
      <c r="D27" s="128">
        <v>275.78930697349125</v>
      </c>
      <c r="E27" s="128">
        <v>274.1046753603286</v>
      </c>
      <c r="F27" s="128">
        <v>279.53787847007874</v>
      </c>
      <c r="G27" s="128">
        <v>277.14036033174909</v>
      </c>
      <c r="H27" s="128">
        <v>275.2848814044396</v>
      </c>
      <c r="I27" s="128">
        <v>275.38057847125026</v>
      </c>
      <c r="J27" s="128">
        <v>272.13539581574298</v>
      </c>
      <c r="K27" s="128">
        <v>279.41000000000003</v>
      </c>
      <c r="L27" s="128">
        <v>272.36</v>
      </c>
      <c r="M27" s="128">
        <v>273.02999999999997</v>
      </c>
      <c r="N27" s="128">
        <v>280.95999999999998</v>
      </c>
      <c r="O27" s="129">
        <v>276.52999999999997</v>
      </c>
    </row>
    <row r="28" spans="3:15" x14ac:dyDescent="0.2">
      <c r="C28" s="127">
        <v>2020</v>
      </c>
      <c r="D28" s="128">
        <v>275.81</v>
      </c>
      <c r="E28" s="128">
        <v>275.02</v>
      </c>
      <c r="F28" s="128">
        <v>279.36</v>
      </c>
      <c r="G28" s="128">
        <v>276.27</v>
      </c>
      <c r="H28" s="128">
        <v>277.87</v>
      </c>
      <c r="I28" s="128">
        <v>276.22000000000003</v>
      </c>
      <c r="J28" s="128">
        <v>274.87</v>
      </c>
      <c r="K28" s="128">
        <v>274.04000000000002</v>
      </c>
      <c r="L28" s="128">
        <v>272.89999999999998</v>
      </c>
      <c r="M28" s="128">
        <v>277.8</v>
      </c>
      <c r="N28" s="128">
        <v>281.54000000000002</v>
      </c>
      <c r="O28" s="129">
        <v>275.39</v>
      </c>
    </row>
    <row r="29" spans="3:15" x14ac:dyDescent="0.2">
      <c r="C29" s="131">
        <v>2021</v>
      </c>
      <c r="D29" s="132">
        <v>279.97000000000003</v>
      </c>
      <c r="E29" s="132">
        <v>281.91000000000003</v>
      </c>
      <c r="F29" s="132">
        <v>279.83</v>
      </c>
      <c r="G29" s="132">
        <v>283.86</v>
      </c>
      <c r="H29" s="132">
        <v>286.25</v>
      </c>
      <c r="I29" s="132">
        <v>286.75</v>
      </c>
      <c r="J29" s="132">
        <v>285.8</v>
      </c>
      <c r="K29" s="132">
        <v>287.93</v>
      </c>
      <c r="L29" s="132">
        <v>287.61</v>
      </c>
      <c r="M29" s="132">
        <v>305.56</v>
      </c>
      <c r="N29" s="132">
        <v>316.67</v>
      </c>
      <c r="O29" s="134">
        <v>314.86</v>
      </c>
    </row>
    <row r="30" spans="3:15" x14ac:dyDescent="0.2">
      <c r="C30" s="131">
        <v>2022</v>
      </c>
      <c r="D30" s="132">
        <v>318.68</v>
      </c>
      <c r="E30" s="132">
        <v>314.89999999999998</v>
      </c>
      <c r="F30" s="132">
        <v>319.58999999999997</v>
      </c>
      <c r="G30" s="132">
        <v>338.14</v>
      </c>
      <c r="H30" s="132">
        <v>354.42</v>
      </c>
      <c r="I30" s="132">
        <v>369.52</v>
      </c>
      <c r="J30" s="132">
        <v>375.42</v>
      </c>
      <c r="K30" s="132">
        <v>382.89</v>
      </c>
      <c r="L30" s="132">
        <v>393.08</v>
      </c>
      <c r="M30" s="132">
        <v>414.06</v>
      </c>
      <c r="N30" s="132">
        <v>416.07</v>
      </c>
      <c r="O30" s="134">
        <v>415.93</v>
      </c>
    </row>
    <row r="31" spans="3:15" x14ac:dyDescent="0.2">
      <c r="C31" s="131">
        <v>2023</v>
      </c>
      <c r="D31" s="132">
        <v>418.53</v>
      </c>
      <c r="E31" s="132">
        <v>407.81</v>
      </c>
      <c r="F31" s="132">
        <v>414.47</v>
      </c>
      <c r="G31" s="132">
        <v>413.46</v>
      </c>
      <c r="H31" s="132">
        <v>408.9</v>
      </c>
      <c r="I31" s="132">
        <v>399.55</v>
      </c>
      <c r="J31" s="132">
        <v>396.31</v>
      </c>
      <c r="K31" s="132">
        <v>396.91</v>
      </c>
      <c r="L31" s="132">
        <v>389.58</v>
      </c>
      <c r="M31" s="132">
        <v>397.28</v>
      </c>
      <c r="N31" s="132">
        <v>400.89</v>
      </c>
      <c r="O31" s="134">
        <v>397.95</v>
      </c>
    </row>
    <row r="32" spans="3:15" ht="13.5" thickBot="1" x14ac:dyDescent="0.25">
      <c r="C32" s="135">
        <v>2024</v>
      </c>
      <c r="D32" s="136">
        <v>396.72</v>
      </c>
      <c r="E32" s="136">
        <v>396.68</v>
      </c>
      <c r="F32" s="136">
        <v>410.11</v>
      </c>
      <c r="G32" s="136">
        <v>407.99</v>
      </c>
      <c r="H32" s="136">
        <v>400.87</v>
      </c>
      <c r="I32" s="136">
        <v>394.41</v>
      </c>
      <c r="J32" s="136">
        <v>394.14</v>
      </c>
      <c r="K32" s="136">
        <v>394.59</v>
      </c>
      <c r="L32" s="136"/>
      <c r="M32" s="136"/>
      <c r="N32" s="136"/>
      <c r="O32" s="138"/>
    </row>
    <row r="33" spans="3:15" ht="13.5" thickBot="1" x14ac:dyDescent="0.25">
      <c r="C33" s="123" t="s">
        <v>154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5"/>
    </row>
    <row r="34" spans="3:15" x14ac:dyDescent="0.2">
      <c r="C34" s="355" t="s">
        <v>150</v>
      </c>
      <c r="D34" s="126">
        <v>193.30284025213072</v>
      </c>
      <c r="E34" s="126">
        <v>191.2687581090714</v>
      </c>
      <c r="F34" s="126">
        <v>191.31561937634595</v>
      </c>
      <c r="G34" s="126">
        <v>191.49550049668539</v>
      </c>
      <c r="H34" s="126">
        <v>191.57102023627996</v>
      </c>
      <c r="I34" s="126">
        <v>192.43881971648969</v>
      </c>
      <c r="J34" s="126">
        <v>193.8248127220584</v>
      </c>
      <c r="K34" s="126">
        <v>193.56522855967538</v>
      </c>
      <c r="L34" s="126">
        <v>196.58869687496284</v>
      </c>
      <c r="M34" s="126">
        <v>199.76489920472477</v>
      </c>
      <c r="N34" s="126">
        <v>198.3893113076804</v>
      </c>
      <c r="O34" s="356">
        <v>197.67041596404326</v>
      </c>
    </row>
    <row r="35" spans="3:15" x14ac:dyDescent="0.2">
      <c r="C35" s="127" t="s">
        <v>151</v>
      </c>
      <c r="D35" s="128">
        <v>193.75098783518038</v>
      </c>
      <c r="E35" s="128">
        <v>191.19468977405847</v>
      </c>
      <c r="F35" s="128">
        <v>190.60503492712346</v>
      </c>
      <c r="G35" s="128">
        <v>189.42223428075786</v>
      </c>
      <c r="H35" s="128">
        <v>185.25437800957252</v>
      </c>
      <c r="I35" s="128">
        <v>185.66839797997162</v>
      </c>
      <c r="J35" s="128">
        <v>185.57986872090791</v>
      </c>
      <c r="K35" s="128">
        <v>185.31188244297863</v>
      </c>
      <c r="L35" s="128">
        <v>188.25464393272142</v>
      </c>
      <c r="M35" s="128">
        <v>190.17470442587663</v>
      </c>
      <c r="N35" s="128">
        <v>189.17402883303177</v>
      </c>
      <c r="O35" s="129">
        <v>188.60104796424042</v>
      </c>
    </row>
    <row r="36" spans="3:15" x14ac:dyDescent="0.2">
      <c r="C36" s="127" t="s">
        <v>152</v>
      </c>
      <c r="D36" s="128">
        <v>188.51265670531021</v>
      </c>
      <c r="E36" s="128">
        <v>188.9030714067259</v>
      </c>
      <c r="F36" s="128">
        <v>188.55538851404037</v>
      </c>
      <c r="G36" s="128">
        <v>187.90929469010396</v>
      </c>
      <c r="H36" s="128">
        <v>189.52578250042413</v>
      </c>
      <c r="I36" s="128">
        <v>188.95285758845154</v>
      </c>
      <c r="J36" s="128">
        <v>189.88146101817767</v>
      </c>
      <c r="K36" s="128">
        <v>189.91</v>
      </c>
      <c r="L36" s="128">
        <v>191.32</v>
      </c>
      <c r="M36" s="128">
        <v>193.38</v>
      </c>
      <c r="N36" s="128">
        <v>196.65</v>
      </c>
      <c r="O36" s="129">
        <v>201.65</v>
      </c>
    </row>
    <row r="37" spans="3:15" x14ac:dyDescent="0.2">
      <c r="C37" s="127">
        <v>2020</v>
      </c>
      <c r="D37" s="128">
        <v>203.95</v>
      </c>
      <c r="E37" s="128">
        <v>204.01</v>
      </c>
      <c r="F37" s="128">
        <v>208.37</v>
      </c>
      <c r="G37" s="128">
        <v>210.62</v>
      </c>
      <c r="H37" s="128">
        <v>207.99600000000001</v>
      </c>
      <c r="I37" s="128">
        <v>206.56</v>
      </c>
      <c r="J37" s="128">
        <v>207.25</v>
      </c>
      <c r="K37" s="128">
        <v>206.09</v>
      </c>
      <c r="L37" s="128">
        <v>208.38</v>
      </c>
      <c r="M37" s="128">
        <v>206.45</v>
      </c>
      <c r="N37" s="128">
        <v>212.4</v>
      </c>
      <c r="O37" s="129">
        <v>212.38</v>
      </c>
    </row>
    <row r="38" spans="3:15" x14ac:dyDescent="0.2">
      <c r="C38" s="131">
        <v>2021</v>
      </c>
      <c r="D38" s="132">
        <v>211.59</v>
      </c>
      <c r="E38" s="132">
        <v>214.01</v>
      </c>
      <c r="F38" s="132">
        <v>215.36</v>
      </c>
      <c r="G38" s="132">
        <v>216.57</v>
      </c>
      <c r="H38" s="132">
        <v>218.11</v>
      </c>
      <c r="I38" s="132">
        <v>218.58</v>
      </c>
      <c r="J38" s="132">
        <v>216.96</v>
      </c>
      <c r="K38" s="132">
        <v>218.99</v>
      </c>
      <c r="L38" s="132">
        <v>222.98</v>
      </c>
      <c r="M38" s="132">
        <v>233.92</v>
      </c>
      <c r="N38" s="132">
        <v>245.63</v>
      </c>
      <c r="O38" s="134">
        <v>254.36</v>
      </c>
    </row>
    <row r="39" spans="3:15" x14ac:dyDescent="0.2">
      <c r="C39" s="131">
        <v>2022</v>
      </c>
      <c r="D39" s="132">
        <v>256.31</v>
      </c>
      <c r="E39" s="132">
        <v>258.08</v>
      </c>
      <c r="F39" s="132">
        <v>266.60000000000002</v>
      </c>
      <c r="G39" s="132">
        <v>286.42</v>
      </c>
      <c r="H39" s="132">
        <v>298.31</v>
      </c>
      <c r="I39" s="132">
        <v>298.95</v>
      </c>
      <c r="J39" s="132">
        <v>298.48</v>
      </c>
      <c r="K39" s="132">
        <v>308.27999999999997</v>
      </c>
      <c r="L39" s="132">
        <v>322.12</v>
      </c>
      <c r="M39" s="132">
        <v>338.3</v>
      </c>
      <c r="N39" s="132">
        <v>341.19</v>
      </c>
      <c r="O39" s="134">
        <v>342.74</v>
      </c>
    </row>
    <row r="40" spans="3:15" ht="13.5" thickBot="1" x14ac:dyDescent="0.25">
      <c r="C40" s="135">
        <v>2023</v>
      </c>
      <c r="D40" s="136">
        <v>337.78</v>
      </c>
      <c r="E40" s="136">
        <v>316.5</v>
      </c>
      <c r="F40" s="136">
        <v>313.55</v>
      </c>
      <c r="G40" s="136">
        <v>309.87</v>
      </c>
      <c r="H40" s="136">
        <v>301.38</v>
      </c>
      <c r="I40" s="136">
        <v>297.8</v>
      </c>
      <c r="J40" s="136">
        <v>294.7</v>
      </c>
      <c r="K40" s="136">
        <v>292.11</v>
      </c>
      <c r="L40" s="136">
        <v>297.39999999999998</v>
      </c>
      <c r="M40" s="136">
        <v>303.35000000000002</v>
      </c>
      <c r="N40" s="136">
        <v>309.33999999999997</v>
      </c>
      <c r="O40" s="138">
        <v>308.48</v>
      </c>
    </row>
    <row r="41" spans="3:15" ht="13.5" thickBot="1" x14ac:dyDescent="0.25">
      <c r="C41" s="135">
        <v>2024</v>
      </c>
      <c r="D41" s="136">
        <v>305.45999999999998</v>
      </c>
      <c r="E41" s="136">
        <v>310.73</v>
      </c>
      <c r="F41" s="136">
        <v>308.37</v>
      </c>
      <c r="G41" s="136">
        <v>293.39</v>
      </c>
      <c r="H41" s="136">
        <v>285.52</v>
      </c>
      <c r="I41" s="136">
        <v>282.77</v>
      </c>
      <c r="J41" s="136">
        <v>283.52999999999997</v>
      </c>
      <c r="K41" s="136">
        <v>283.66000000000003</v>
      </c>
      <c r="L41" s="136"/>
      <c r="M41" s="136"/>
      <c r="N41" s="136"/>
      <c r="O41" s="138"/>
    </row>
    <row r="42" spans="3:15" ht="13.5" thickBot="1" x14ac:dyDescent="0.25">
      <c r="C42" s="123" t="s">
        <v>155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5"/>
    </row>
    <row r="43" spans="3:15" x14ac:dyDescent="0.2">
      <c r="C43" s="355" t="s">
        <v>150</v>
      </c>
      <c r="D43" s="126">
        <v>620.52584524708288</v>
      </c>
      <c r="E43" s="126">
        <v>610.98846942632053</v>
      </c>
      <c r="F43" s="126">
        <v>613.48284188853813</v>
      </c>
      <c r="G43" s="126">
        <v>613.72476430462393</v>
      </c>
      <c r="H43" s="126">
        <v>606.72034722305284</v>
      </c>
      <c r="I43" s="126">
        <v>601.6106220020215</v>
      </c>
      <c r="J43" s="126">
        <v>617.94396754570255</v>
      </c>
      <c r="K43" s="126">
        <v>637.27880462292717</v>
      </c>
      <c r="L43" s="126">
        <v>678.50605906520252</v>
      </c>
      <c r="M43" s="126">
        <v>691.78485236566894</v>
      </c>
      <c r="N43" s="126">
        <v>699.93533272826176</v>
      </c>
      <c r="O43" s="356">
        <v>707.76936754012718</v>
      </c>
    </row>
    <row r="44" spans="3:15" x14ac:dyDescent="0.2">
      <c r="C44" s="127" t="s">
        <v>151</v>
      </c>
      <c r="D44" s="128">
        <v>693.59473269323564</v>
      </c>
      <c r="E44" s="128">
        <v>675.99452876056159</v>
      </c>
      <c r="F44" s="128">
        <v>692.84041344814841</v>
      </c>
      <c r="G44" s="128">
        <v>686.21997775755028</v>
      </c>
      <c r="H44" s="128">
        <v>674.8464758009153</v>
      </c>
      <c r="I44" s="128">
        <v>675.83558814176456</v>
      </c>
      <c r="J44" s="128">
        <v>670.36666604428126</v>
      </c>
      <c r="K44" s="128">
        <v>679.13478468613857</v>
      </c>
      <c r="L44" s="128">
        <v>679.48913195885189</v>
      </c>
      <c r="M44" s="128">
        <v>683.30685175304302</v>
      </c>
      <c r="N44" s="128">
        <v>694.81644019086241</v>
      </c>
      <c r="O44" s="129">
        <v>698.72596905238629</v>
      </c>
    </row>
    <row r="45" spans="3:15" x14ac:dyDescent="0.2">
      <c r="C45" s="127" t="s">
        <v>152</v>
      </c>
      <c r="D45" s="128">
        <v>672.166966006964</v>
      </c>
      <c r="E45" s="128">
        <v>664.31951179811972</v>
      </c>
      <c r="F45" s="128">
        <v>668.69821690266849</v>
      </c>
      <c r="G45" s="128">
        <v>683.29560596332999</v>
      </c>
      <c r="H45" s="128">
        <v>675.44964853925399</v>
      </c>
      <c r="I45" s="128">
        <v>661.87817139602919</v>
      </c>
      <c r="J45" s="128">
        <v>677.09800581977072</v>
      </c>
      <c r="K45" s="128">
        <v>683.9</v>
      </c>
      <c r="L45" s="128">
        <v>683.06</v>
      </c>
      <c r="M45" s="128">
        <v>696.78</v>
      </c>
      <c r="N45" s="128">
        <v>704.11</v>
      </c>
      <c r="O45" s="129">
        <v>710.06</v>
      </c>
    </row>
    <row r="46" spans="3:15" x14ac:dyDescent="0.2">
      <c r="C46" s="127">
        <v>2020</v>
      </c>
      <c r="D46" s="128">
        <v>720.2</v>
      </c>
      <c r="E46" s="128">
        <v>710.55</v>
      </c>
      <c r="F46" s="128">
        <v>710.16</v>
      </c>
      <c r="G46" s="128">
        <v>704.52</v>
      </c>
      <c r="H46" s="128">
        <v>693.33</v>
      </c>
      <c r="I46" s="128">
        <v>687.52</v>
      </c>
      <c r="J46" s="128">
        <v>686.08</v>
      </c>
      <c r="K46" s="128">
        <v>682.48</v>
      </c>
      <c r="L46" s="128">
        <v>689</v>
      </c>
      <c r="M46" s="128">
        <v>695.07</v>
      </c>
      <c r="N46" s="128">
        <v>691.68</v>
      </c>
      <c r="O46" s="129">
        <v>708.89</v>
      </c>
    </row>
    <row r="47" spans="3:15" x14ac:dyDescent="0.2">
      <c r="C47" s="357">
        <v>2021</v>
      </c>
      <c r="D47" s="128">
        <v>700.68</v>
      </c>
      <c r="E47" s="128">
        <v>710.46</v>
      </c>
      <c r="F47" s="128">
        <v>730.62</v>
      </c>
      <c r="G47" s="128">
        <v>732.15</v>
      </c>
      <c r="H47" s="128">
        <v>732.66</v>
      </c>
      <c r="I47" s="128">
        <v>727.41</v>
      </c>
      <c r="J47" s="128">
        <v>717.49</v>
      </c>
      <c r="K47" s="128">
        <v>731.05</v>
      </c>
      <c r="L47" s="128">
        <v>757.18</v>
      </c>
      <c r="M47" s="128">
        <v>804.61</v>
      </c>
      <c r="N47" s="128">
        <v>852.9</v>
      </c>
      <c r="O47" s="128">
        <v>858.46</v>
      </c>
    </row>
    <row r="48" spans="3:15" x14ac:dyDescent="0.2">
      <c r="C48" s="139">
        <v>2022</v>
      </c>
      <c r="D48" s="140">
        <v>904.83</v>
      </c>
      <c r="E48" s="140">
        <v>873.53</v>
      </c>
      <c r="F48" s="140">
        <v>923.05</v>
      </c>
      <c r="G48" s="140">
        <v>958.09</v>
      </c>
      <c r="H48" s="140">
        <v>974.89</v>
      </c>
      <c r="I48" s="140">
        <v>990.25</v>
      </c>
      <c r="J48" s="140">
        <v>1021.14</v>
      </c>
      <c r="K48" s="140">
        <v>1027.8</v>
      </c>
      <c r="L48" s="140">
        <v>1076.5999999999999</v>
      </c>
      <c r="M48" s="140">
        <v>1153.4100000000001</v>
      </c>
      <c r="N48" s="140">
        <v>1154.52</v>
      </c>
      <c r="O48" s="141">
        <v>1120.01</v>
      </c>
    </row>
    <row r="49" spans="3:15" x14ac:dyDescent="0.2">
      <c r="C49" s="139">
        <v>2023</v>
      </c>
      <c r="D49" s="140">
        <v>1052.44</v>
      </c>
      <c r="E49" s="140">
        <v>1020.12</v>
      </c>
      <c r="F49" s="140">
        <v>1061.97</v>
      </c>
      <c r="G49" s="140">
        <v>1052.28</v>
      </c>
      <c r="H49" s="140">
        <v>1019.8</v>
      </c>
      <c r="I49" s="140">
        <v>1013.15</v>
      </c>
      <c r="J49" s="140">
        <v>1002.75</v>
      </c>
      <c r="K49" s="140">
        <v>1001.52</v>
      </c>
      <c r="L49" s="140">
        <v>1027.76</v>
      </c>
      <c r="M49" s="140">
        <v>1059.82</v>
      </c>
      <c r="N49" s="140">
        <v>1085.28</v>
      </c>
      <c r="O49" s="141">
        <v>1105.42</v>
      </c>
    </row>
    <row r="50" spans="3:15" ht="13.5" thickBot="1" x14ac:dyDescent="0.25">
      <c r="C50" s="135">
        <v>2024</v>
      </c>
      <c r="D50" s="136">
        <v>1067.56</v>
      </c>
      <c r="E50" s="136">
        <v>1053.2</v>
      </c>
      <c r="F50" s="136">
        <v>1079.4000000000001</v>
      </c>
      <c r="G50" s="136">
        <v>1058.01</v>
      </c>
      <c r="H50" s="136">
        <v>1051.73</v>
      </c>
      <c r="I50" s="136">
        <v>1049.76</v>
      </c>
      <c r="J50" s="136">
        <v>1066.26</v>
      </c>
      <c r="K50" s="136">
        <v>1098.4000000000001</v>
      </c>
      <c r="L50" s="136"/>
      <c r="M50" s="136"/>
      <c r="N50" s="136"/>
      <c r="O50" s="138"/>
    </row>
    <row r="51" spans="3:15" ht="13.5" thickBot="1" x14ac:dyDescent="0.25">
      <c r="C51" s="142" t="s">
        <v>156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</row>
    <row r="52" spans="3:15" x14ac:dyDescent="0.2">
      <c r="C52" s="355" t="s">
        <v>150</v>
      </c>
      <c r="D52" s="126">
        <v>1926.1421840678215</v>
      </c>
      <c r="E52" s="126">
        <v>1773.7868616139083</v>
      </c>
      <c r="F52" s="126">
        <v>1808.8957992992707</v>
      </c>
      <c r="G52" s="126">
        <v>1844.6568611737403</v>
      </c>
      <c r="H52" s="126">
        <v>1922.2571546908466</v>
      </c>
      <c r="I52" s="126">
        <v>2078.5897925711802</v>
      </c>
      <c r="J52" s="126">
        <v>2325.7723170645709</v>
      </c>
      <c r="K52" s="126">
        <v>2537.6579416257568</v>
      </c>
      <c r="L52" s="126">
        <v>2703.9535927296647</v>
      </c>
      <c r="M52" s="126">
        <v>2585.3186243813607</v>
      </c>
      <c r="N52" s="126">
        <v>2366.8805661333772</v>
      </c>
      <c r="O52" s="356">
        <v>2262.8675436432918</v>
      </c>
    </row>
    <row r="53" spans="3:15" x14ac:dyDescent="0.2">
      <c r="C53" s="127" t="s">
        <v>151</v>
      </c>
      <c r="D53" s="128">
        <v>1873.2002679661653</v>
      </c>
      <c r="E53" s="128">
        <v>1893.8193326719352</v>
      </c>
      <c r="F53" s="128">
        <v>2057.5096533110031</v>
      </c>
      <c r="G53" s="128">
        <v>2090.6877083454083</v>
      </c>
      <c r="H53" s="128">
        <v>2302.9194307484054</v>
      </c>
      <c r="I53" s="128">
        <v>2520.0592002636727</v>
      </c>
      <c r="J53" s="128">
        <v>2428.1960288736755</v>
      </c>
      <c r="K53" s="128">
        <v>2411.222343978005</v>
      </c>
      <c r="L53" s="128">
        <v>2458.9426482206609</v>
      </c>
      <c r="M53" s="128">
        <v>2271.8586469632287</v>
      </c>
      <c r="N53" s="128">
        <v>2164.5188294690201</v>
      </c>
      <c r="O53" s="129">
        <v>2144.3544219826263</v>
      </c>
    </row>
    <row r="54" spans="3:15" x14ac:dyDescent="0.2">
      <c r="C54" s="127" t="s">
        <v>152</v>
      </c>
      <c r="D54" s="128">
        <v>2017.0063645368093</v>
      </c>
      <c r="E54" s="128">
        <v>1948.9945487324933</v>
      </c>
      <c r="F54" s="128">
        <v>1864.3118390555649</v>
      </c>
      <c r="G54" s="128">
        <v>1858.8882047137197</v>
      </c>
      <c r="H54" s="128">
        <v>1845.0357399097443</v>
      </c>
      <c r="I54" s="128">
        <v>1739.4288046926354</v>
      </c>
      <c r="J54" s="128">
        <v>1705.2552965441059</v>
      </c>
      <c r="K54" s="128">
        <v>1658.81</v>
      </c>
      <c r="L54" s="128">
        <v>1789.98</v>
      </c>
      <c r="M54" s="128">
        <v>1827.38</v>
      </c>
      <c r="N54" s="128">
        <v>1841.81</v>
      </c>
      <c r="O54" s="129">
        <v>1858.58</v>
      </c>
    </row>
    <row r="55" spans="3:15" x14ac:dyDescent="0.2">
      <c r="C55" s="127">
        <v>2020</v>
      </c>
      <c r="D55" s="128">
        <v>1741.92</v>
      </c>
      <c r="E55" s="128">
        <v>1687.33</v>
      </c>
      <c r="F55" s="128">
        <v>1656.44</v>
      </c>
      <c r="G55" s="128">
        <v>1578.74</v>
      </c>
      <c r="H55" s="128">
        <v>1458.48</v>
      </c>
      <c r="I55" s="128">
        <v>1545.67</v>
      </c>
      <c r="J55" s="128">
        <v>1651.52</v>
      </c>
      <c r="K55" s="128">
        <v>1665.62</v>
      </c>
      <c r="L55" s="128">
        <v>1742.79</v>
      </c>
      <c r="M55" s="128">
        <v>1765.78</v>
      </c>
      <c r="N55" s="128">
        <v>1744.65</v>
      </c>
      <c r="O55" s="129">
        <v>1664.57</v>
      </c>
    </row>
    <row r="56" spans="3:15" x14ac:dyDescent="0.2">
      <c r="C56" s="127">
        <v>2021</v>
      </c>
      <c r="D56" s="128">
        <v>1636.89</v>
      </c>
      <c r="E56" s="128">
        <v>1663.75</v>
      </c>
      <c r="F56" s="128">
        <v>1786.7</v>
      </c>
      <c r="G56" s="128">
        <v>1830.38</v>
      </c>
      <c r="H56" s="128">
        <v>1831.64</v>
      </c>
      <c r="I56" s="128">
        <v>1858.3</v>
      </c>
      <c r="J56" s="128">
        <v>1861.2</v>
      </c>
      <c r="K56" s="128">
        <v>1864.77</v>
      </c>
      <c r="L56" s="128">
        <v>2046.24</v>
      </c>
      <c r="M56" s="128">
        <v>2350.4</v>
      </c>
      <c r="N56" s="128">
        <v>2655.04</v>
      </c>
      <c r="O56" s="129">
        <v>2701.83</v>
      </c>
    </row>
    <row r="57" spans="3:15" x14ac:dyDescent="0.2">
      <c r="C57" s="131">
        <v>2022</v>
      </c>
      <c r="D57" s="132">
        <v>2628.29</v>
      </c>
      <c r="E57" s="132">
        <v>2596.54</v>
      </c>
      <c r="F57" s="132">
        <v>2814.08</v>
      </c>
      <c r="G57" s="132">
        <v>3239.28</v>
      </c>
      <c r="H57" s="132">
        <v>3228.8</v>
      </c>
      <c r="I57" s="132">
        <v>3214.33</v>
      </c>
      <c r="J57" s="132">
        <v>3293.27</v>
      </c>
      <c r="K57" s="132">
        <v>3271.83</v>
      </c>
      <c r="L57" s="132">
        <v>3550.88</v>
      </c>
      <c r="M57" s="132">
        <v>3425.6</v>
      </c>
      <c r="N57" s="132">
        <v>3180.07</v>
      </c>
      <c r="O57" s="134">
        <v>2975.07</v>
      </c>
    </row>
    <row r="58" spans="3:15" ht="13.5" thickBot="1" x14ac:dyDescent="0.25">
      <c r="C58" s="135">
        <v>2023</v>
      </c>
      <c r="D58" s="136">
        <v>2429.75</v>
      </c>
      <c r="E58" s="136">
        <v>2220.37</v>
      </c>
      <c r="F58" s="136">
        <v>2308.69</v>
      </c>
      <c r="G58" s="136">
        <v>2208.1999999999998</v>
      </c>
      <c r="H58" s="136">
        <v>2156.14</v>
      </c>
      <c r="I58" s="136">
        <v>2227.75</v>
      </c>
      <c r="J58" s="136">
        <v>2102.2800000000002</v>
      </c>
      <c r="K58" s="136">
        <v>2094.5300000000002</v>
      </c>
      <c r="L58" s="136">
        <v>2297.44</v>
      </c>
      <c r="M58" s="136">
        <v>2624.89</v>
      </c>
      <c r="N58" s="136">
        <v>2756.63</v>
      </c>
      <c r="O58" s="138">
        <v>2755.39</v>
      </c>
    </row>
    <row r="59" spans="3:15" ht="13.5" thickBot="1" x14ac:dyDescent="0.25">
      <c r="C59" s="135">
        <v>2024</v>
      </c>
      <c r="D59" s="136">
        <v>2518.7399999999998</v>
      </c>
      <c r="E59" s="136">
        <v>2399.02</v>
      </c>
      <c r="F59" s="136">
        <v>2503.9899999999998</v>
      </c>
      <c r="G59" s="136">
        <v>2528.83</v>
      </c>
      <c r="H59" s="136">
        <v>2572.42</v>
      </c>
      <c r="I59" s="136">
        <v>2849.96</v>
      </c>
      <c r="J59" s="136">
        <v>2996.26</v>
      </c>
      <c r="K59" s="136">
        <v>3234.29</v>
      </c>
      <c r="L59" s="136"/>
      <c r="M59" s="136"/>
      <c r="N59" s="136"/>
      <c r="O59" s="138"/>
    </row>
    <row r="60" spans="3:15" ht="13.5" thickBot="1" x14ac:dyDescent="0.25">
      <c r="C60" s="142" t="s">
        <v>157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4"/>
    </row>
    <row r="61" spans="3:15" x14ac:dyDescent="0.2">
      <c r="C61" s="355" t="s">
        <v>150</v>
      </c>
      <c r="D61" s="126">
        <v>1452.5251642694029</v>
      </c>
      <c r="E61" s="126">
        <v>1376.6544964519305</v>
      </c>
      <c r="F61" s="126">
        <v>1342.4452040065605</v>
      </c>
      <c r="G61" s="126">
        <v>1321.3071438891709</v>
      </c>
      <c r="H61" s="126">
        <v>1332.4732010931732</v>
      </c>
      <c r="I61" s="126">
        <v>1416.8343946849866</v>
      </c>
      <c r="J61" s="126">
        <v>1429.7900427036757</v>
      </c>
      <c r="K61" s="126">
        <v>1455.3007570329535</v>
      </c>
      <c r="L61" s="126">
        <v>1460.934465025194</v>
      </c>
      <c r="M61" s="126">
        <v>1477.8137838684058</v>
      </c>
      <c r="N61" s="126">
        <v>1411.6336555187961</v>
      </c>
      <c r="O61" s="356">
        <v>1359.7079885396727</v>
      </c>
    </row>
    <row r="62" spans="3:15" x14ac:dyDescent="0.2">
      <c r="C62" s="127" t="s">
        <v>151</v>
      </c>
      <c r="D62" s="128">
        <v>1247.7930053069374</v>
      </c>
      <c r="E62" s="128">
        <v>1219.5883260832732</v>
      </c>
      <c r="F62" s="128">
        <v>1221.3431610182636</v>
      </c>
      <c r="G62" s="128">
        <v>1183.3869429217527</v>
      </c>
      <c r="H62" s="128">
        <v>1198.2849917896754</v>
      </c>
      <c r="I62" s="128">
        <v>1239.5740232840269</v>
      </c>
      <c r="J62" s="128">
        <v>1271.60648473885</v>
      </c>
      <c r="K62" s="128">
        <v>1283.813012150076</v>
      </c>
      <c r="L62" s="128">
        <v>1311.0179147942529</v>
      </c>
      <c r="M62" s="128">
        <v>1341.4216259397981</v>
      </c>
      <c r="N62" s="128">
        <v>1329.2819200190711</v>
      </c>
      <c r="O62" s="129">
        <v>1328.1587453006657</v>
      </c>
    </row>
    <row r="63" spans="3:15" x14ac:dyDescent="0.2">
      <c r="C63" s="127" t="s">
        <v>152</v>
      </c>
      <c r="D63" s="128">
        <v>1344.3309050466173</v>
      </c>
      <c r="E63" s="128">
        <v>1317.692895014957</v>
      </c>
      <c r="F63" s="128">
        <v>1323.903921956658</v>
      </c>
      <c r="G63" s="128">
        <v>1309.8906834494144</v>
      </c>
      <c r="H63" s="128">
        <v>1289.6288116279882</v>
      </c>
      <c r="I63" s="128">
        <v>1304.6791289590351</v>
      </c>
      <c r="J63" s="128">
        <v>1294.5048403940486</v>
      </c>
      <c r="K63" s="128">
        <v>1307.96</v>
      </c>
      <c r="L63" s="128">
        <v>1349.14</v>
      </c>
      <c r="M63" s="128">
        <v>1364.95</v>
      </c>
      <c r="N63" s="128">
        <v>1368.4</v>
      </c>
      <c r="O63" s="129">
        <v>1403.88</v>
      </c>
    </row>
    <row r="64" spans="3:15" x14ac:dyDescent="0.2">
      <c r="C64" s="127">
        <v>2020</v>
      </c>
      <c r="D64" s="128">
        <v>1446.09</v>
      </c>
      <c r="E64" s="128">
        <v>1443.02</v>
      </c>
      <c r="F64" s="128">
        <v>1411.23</v>
      </c>
      <c r="G64" s="128">
        <v>1400.29</v>
      </c>
      <c r="H64" s="128">
        <v>1346.93</v>
      </c>
      <c r="I64" s="128">
        <v>1297.48</v>
      </c>
      <c r="J64" s="128">
        <v>1318.72</v>
      </c>
      <c r="K64" s="128">
        <v>1329.85</v>
      </c>
      <c r="L64" s="128">
        <v>1349.52</v>
      </c>
      <c r="M64" s="128">
        <v>1399.34</v>
      </c>
      <c r="N64" s="128">
        <v>1444.52</v>
      </c>
      <c r="O64" s="129">
        <v>1434.49</v>
      </c>
    </row>
    <row r="65" spans="3:15" x14ac:dyDescent="0.2">
      <c r="C65" s="139">
        <v>2021</v>
      </c>
      <c r="D65" s="140">
        <v>1457.28</v>
      </c>
      <c r="E65" s="140">
        <v>1437.07</v>
      </c>
      <c r="F65" s="140">
        <v>1458.06</v>
      </c>
      <c r="G65" s="140">
        <v>1465.56</v>
      </c>
      <c r="H65" s="140">
        <v>1491.31</v>
      </c>
      <c r="I65" s="140">
        <v>1471.19</v>
      </c>
      <c r="J65" s="140">
        <v>1462.25</v>
      </c>
      <c r="K65" s="140">
        <v>1490.44</v>
      </c>
      <c r="L65" s="140">
        <v>1513.06</v>
      </c>
      <c r="M65" s="140">
        <v>1625.23</v>
      </c>
      <c r="N65" s="140">
        <v>1803.29</v>
      </c>
      <c r="O65" s="141">
        <v>1958.94</v>
      </c>
    </row>
    <row r="66" spans="3:15" x14ac:dyDescent="0.2">
      <c r="C66" s="357">
        <v>2022</v>
      </c>
      <c r="D66" s="128">
        <v>2039.72</v>
      </c>
      <c r="E66" s="128">
        <v>2035.72</v>
      </c>
      <c r="F66" s="128">
        <v>2046.66</v>
      </c>
      <c r="G66" s="128">
        <v>2089.08</v>
      </c>
      <c r="H66" s="128">
        <v>2224</v>
      </c>
      <c r="I66" s="128">
        <v>2300.29</v>
      </c>
      <c r="J66" s="128">
        <v>2417.4699999999998</v>
      </c>
      <c r="K66" s="128">
        <v>2446.67</v>
      </c>
      <c r="L66" s="128">
        <v>2483.33</v>
      </c>
      <c r="M66" s="128">
        <v>2559.59</v>
      </c>
      <c r="N66" s="128">
        <v>2569.4699999999998</v>
      </c>
      <c r="O66" s="128">
        <v>2581.9</v>
      </c>
    </row>
    <row r="67" spans="3:15" ht="13.5" thickBot="1" x14ac:dyDescent="0.25">
      <c r="C67" s="135">
        <v>2023</v>
      </c>
      <c r="D67" s="136">
        <v>2513.44</v>
      </c>
      <c r="E67" s="136">
        <v>2380.42</v>
      </c>
      <c r="F67" s="136">
        <v>2411.92</v>
      </c>
      <c r="G67" s="136">
        <v>2246.34</v>
      </c>
      <c r="H67" s="136">
        <v>2141.7199999999998</v>
      </c>
      <c r="I67" s="136">
        <v>2190.38</v>
      </c>
      <c r="J67" s="136">
        <v>2127.9</v>
      </c>
      <c r="K67" s="136">
        <v>2111.58</v>
      </c>
      <c r="L67" s="136">
        <v>2134.79</v>
      </c>
      <c r="M67" s="136">
        <v>2187.15</v>
      </c>
      <c r="N67" s="136">
        <v>2167.69</v>
      </c>
      <c r="O67" s="138">
        <v>2195.17</v>
      </c>
    </row>
    <row r="68" spans="3:15" ht="13.5" thickBot="1" x14ac:dyDescent="0.25">
      <c r="C68" s="135">
        <v>2024</v>
      </c>
      <c r="D68" s="136">
        <v>2157.3200000000002</v>
      </c>
      <c r="E68" s="136">
        <v>2125.8200000000002</v>
      </c>
      <c r="F68" s="136">
        <v>2098.58</v>
      </c>
      <c r="G68" s="136">
        <v>2044.76</v>
      </c>
      <c r="H68" s="136">
        <v>2015.59</v>
      </c>
      <c r="I68" s="136">
        <v>2041</v>
      </c>
      <c r="J68" s="136">
        <v>1953.73</v>
      </c>
      <c r="K68" s="136">
        <v>1990.03</v>
      </c>
      <c r="L68" s="136"/>
      <c r="M68" s="136"/>
      <c r="N68" s="136"/>
      <c r="O68" s="138"/>
    </row>
    <row r="69" spans="3:15" ht="13.5" thickBot="1" x14ac:dyDescent="0.25">
      <c r="C69" s="142" t="s">
        <v>158</v>
      </c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4"/>
    </row>
    <row r="70" spans="3:15" x14ac:dyDescent="0.2">
      <c r="C70" s="355" t="s">
        <v>150</v>
      </c>
      <c r="D70" s="126">
        <v>1462.9299066481419</v>
      </c>
      <c r="E70" s="126">
        <v>1397.9329390309356</v>
      </c>
      <c r="F70" s="126">
        <v>1352.4593399176847</v>
      </c>
      <c r="G70" s="126">
        <v>1324.3285390454434</v>
      </c>
      <c r="H70" s="126">
        <v>1346.8945966895908</v>
      </c>
      <c r="I70" s="126">
        <v>1422.0022440548378</v>
      </c>
      <c r="J70" s="126">
        <v>1439.7446104090284</v>
      </c>
      <c r="K70" s="126">
        <v>1469.5305118007066</v>
      </c>
      <c r="L70" s="126">
        <v>1464.5198361234318</v>
      </c>
      <c r="M70" s="126">
        <v>1456.1117051037911</v>
      </c>
      <c r="N70" s="126">
        <v>1435.8943068806354</v>
      </c>
      <c r="O70" s="356">
        <v>1347.9728359574115</v>
      </c>
    </row>
    <row r="71" spans="3:15" x14ac:dyDescent="0.2">
      <c r="C71" s="127" t="s">
        <v>151</v>
      </c>
      <c r="D71" s="128">
        <v>1217.2306317725502</v>
      </c>
      <c r="E71" s="128">
        <v>1219.9225640939258</v>
      </c>
      <c r="F71" s="128">
        <v>1228.6060793307527</v>
      </c>
      <c r="G71" s="128">
        <v>1190.0364269225856</v>
      </c>
      <c r="H71" s="128">
        <v>1216.8533835665212</v>
      </c>
      <c r="I71" s="128">
        <v>1268.6557166616051</v>
      </c>
      <c r="J71" s="128">
        <v>1280.8972883133727</v>
      </c>
      <c r="K71" s="128">
        <v>1270.5273567969125</v>
      </c>
      <c r="L71" s="128">
        <v>1318.4848992078084</v>
      </c>
      <c r="M71" s="128">
        <v>1326.2464158541839</v>
      </c>
      <c r="N71" s="128">
        <v>1338.5909965628271</v>
      </c>
      <c r="O71" s="129">
        <v>1331.7075587041454</v>
      </c>
    </row>
    <row r="72" spans="3:15" x14ac:dyDescent="0.2">
      <c r="C72" s="127" t="s">
        <v>152</v>
      </c>
      <c r="D72" s="128">
        <v>1324.8807237906556</v>
      </c>
      <c r="E72" s="128">
        <v>1306.1704820536852</v>
      </c>
      <c r="F72" s="128">
        <v>1289.846128057527</v>
      </c>
      <c r="G72" s="128">
        <v>1271.913502123914</v>
      </c>
      <c r="H72" s="128">
        <v>1265.3591520232299</v>
      </c>
      <c r="I72" s="128">
        <v>1264.5344761789461</v>
      </c>
      <c r="J72" s="128">
        <v>1256.1351766957246</v>
      </c>
      <c r="K72" s="128">
        <v>1279.8800000000001</v>
      </c>
      <c r="L72" s="128">
        <v>1283.6500000000001</v>
      </c>
      <c r="M72" s="128">
        <v>1335.83</v>
      </c>
      <c r="N72" s="128">
        <v>1324.27</v>
      </c>
      <c r="O72" s="129">
        <v>1366.15</v>
      </c>
    </row>
    <row r="73" spans="3:15" x14ac:dyDescent="0.2">
      <c r="C73" s="127">
        <v>2020</v>
      </c>
      <c r="D73" s="128">
        <v>1395.59</v>
      </c>
      <c r="E73" s="128">
        <v>1401.12</v>
      </c>
      <c r="F73" s="128">
        <v>1394.67</v>
      </c>
      <c r="G73" s="128">
        <v>1378.29</v>
      </c>
      <c r="H73" s="128">
        <v>1335.39</v>
      </c>
      <c r="I73" s="128">
        <v>1322.8</v>
      </c>
      <c r="J73" s="128">
        <v>1312.57</v>
      </c>
      <c r="K73" s="128">
        <v>1298.02</v>
      </c>
      <c r="L73" s="128">
        <v>1324.41</v>
      </c>
      <c r="M73" s="128">
        <v>1370.11</v>
      </c>
      <c r="N73" s="128">
        <v>1345.94</v>
      </c>
      <c r="O73" s="129">
        <v>1394.49</v>
      </c>
    </row>
    <row r="74" spans="3:15" x14ac:dyDescent="0.2">
      <c r="C74" s="131">
        <v>2021</v>
      </c>
      <c r="D74" s="132">
        <v>1383.2</v>
      </c>
      <c r="E74" s="132">
        <v>1364.26</v>
      </c>
      <c r="F74" s="132">
        <v>1419.52</v>
      </c>
      <c r="G74" s="132">
        <v>1441.54</v>
      </c>
      <c r="H74" s="132">
        <v>1436.41</v>
      </c>
      <c r="I74" s="132">
        <v>1450.93</v>
      </c>
      <c r="J74" s="132">
        <v>1475.09</v>
      </c>
      <c r="K74" s="132">
        <v>1470.13</v>
      </c>
      <c r="L74" s="132">
        <v>1505.17</v>
      </c>
      <c r="M74" s="132">
        <v>1643.42</v>
      </c>
      <c r="N74" s="132">
        <v>1751.99</v>
      </c>
      <c r="O74" s="134">
        <v>1872.92</v>
      </c>
    </row>
    <row r="75" spans="3:15" x14ac:dyDescent="0.2">
      <c r="C75" s="131">
        <v>2022</v>
      </c>
      <c r="D75" s="132">
        <v>1972.42</v>
      </c>
      <c r="E75" s="132">
        <v>2016.59</v>
      </c>
      <c r="F75" s="132">
        <v>2010.58</v>
      </c>
      <c r="G75" s="132">
        <v>2107.86</v>
      </c>
      <c r="H75" s="132">
        <v>2225.94</v>
      </c>
      <c r="I75" s="132">
        <v>2301.89</v>
      </c>
      <c r="J75" s="132">
        <v>2372.94</v>
      </c>
      <c r="K75" s="132">
        <v>2347.3000000000002</v>
      </c>
      <c r="L75" s="132">
        <v>2432.0300000000002</v>
      </c>
      <c r="M75" s="132">
        <v>2515.3000000000002</v>
      </c>
      <c r="N75" s="132">
        <v>2500.58</v>
      </c>
      <c r="O75" s="134">
        <v>2495.52</v>
      </c>
    </row>
    <row r="76" spans="3:15" x14ac:dyDescent="0.2">
      <c r="C76" s="131">
        <v>2023</v>
      </c>
      <c r="D76" s="132">
        <v>2541.27</v>
      </c>
      <c r="E76" s="132">
        <v>2339.85</v>
      </c>
      <c r="F76" s="132">
        <v>2402.63</v>
      </c>
      <c r="G76" s="132">
        <v>2049.81</v>
      </c>
      <c r="H76" s="132">
        <v>1870.07</v>
      </c>
      <c r="I76" s="132">
        <v>1874.68</v>
      </c>
      <c r="J76" s="132">
        <v>1980.28</v>
      </c>
      <c r="K76" s="132">
        <v>1918.49</v>
      </c>
      <c r="L76" s="132">
        <v>2066.77</v>
      </c>
      <c r="M76" s="132">
        <v>2122.37</v>
      </c>
      <c r="N76" s="132">
        <v>2082.3000000000002</v>
      </c>
      <c r="O76" s="134">
        <v>2118.4499999999998</v>
      </c>
    </row>
    <row r="77" spans="3:15" ht="13.5" thickBot="1" x14ac:dyDescent="0.25">
      <c r="C77" s="135">
        <v>2024</v>
      </c>
      <c r="D77" s="136">
        <v>2043.39</v>
      </c>
      <c r="E77" s="136">
        <v>2026.12</v>
      </c>
      <c r="F77" s="136">
        <v>1986.31</v>
      </c>
      <c r="G77" s="136">
        <v>1928.25</v>
      </c>
      <c r="H77" s="136">
        <v>1853.26</v>
      </c>
      <c r="I77" s="136">
        <v>1852.85</v>
      </c>
      <c r="J77" s="136">
        <v>1878.43</v>
      </c>
      <c r="K77" s="136">
        <v>1817.78</v>
      </c>
      <c r="L77" s="136"/>
      <c r="M77" s="136"/>
      <c r="N77" s="136"/>
      <c r="O77" s="13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2" sqref="T72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1" sqref="V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36</v>
      </c>
    </row>
    <row r="5" spans="2:86" x14ac:dyDescent="0.2">
      <c r="B5" t="s">
        <v>64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58"/>
      <c r="CF9" s="54"/>
      <c r="CG9" s="364" t="s">
        <v>305</v>
      </c>
      <c r="CH9" s="365" t="s">
        <v>306</v>
      </c>
    </row>
    <row r="10" spans="2:86" x14ac:dyDescent="0.2">
      <c r="CF10" s="404" t="s">
        <v>120</v>
      </c>
      <c r="CG10" s="405">
        <v>63.15</v>
      </c>
      <c r="CH10" s="406">
        <v>63.56</v>
      </c>
    </row>
    <row r="11" spans="2:86" x14ac:dyDescent="0.2">
      <c r="Z11" s="8"/>
      <c r="CF11" s="407" t="s">
        <v>121</v>
      </c>
      <c r="CG11" s="408">
        <v>61.81</v>
      </c>
      <c r="CH11" s="409">
        <v>56.41</v>
      </c>
    </row>
    <row r="12" spans="2:86" x14ac:dyDescent="0.2">
      <c r="CF12" s="407" t="s">
        <v>96</v>
      </c>
      <c r="CG12" s="408">
        <v>52.8</v>
      </c>
      <c r="CH12" s="409">
        <v>49.98</v>
      </c>
    </row>
    <row r="13" spans="2:86" x14ac:dyDescent="0.2">
      <c r="CF13" s="407" t="s">
        <v>72</v>
      </c>
      <c r="CG13" s="408">
        <v>50</v>
      </c>
      <c r="CH13" s="409">
        <v>51.05</v>
      </c>
    </row>
    <row r="14" spans="2:86" x14ac:dyDescent="0.2">
      <c r="CF14" s="407" t="s">
        <v>77</v>
      </c>
      <c r="CG14" s="408">
        <v>48.99</v>
      </c>
      <c r="CH14" s="409">
        <v>48.73</v>
      </c>
    </row>
    <row r="15" spans="2:86" x14ac:dyDescent="0.2">
      <c r="CF15" s="407" t="s">
        <v>163</v>
      </c>
      <c r="CG15" s="408">
        <v>48</v>
      </c>
      <c r="CH15" s="409">
        <v>43.25</v>
      </c>
    </row>
    <row r="16" spans="2:86" x14ac:dyDescent="0.2">
      <c r="CF16" s="407" t="s">
        <v>82</v>
      </c>
      <c r="CG16" s="408">
        <v>47.99</v>
      </c>
      <c r="CH16" s="409">
        <v>41.61</v>
      </c>
    </row>
    <row r="17" spans="3:86" x14ac:dyDescent="0.2">
      <c r="CF17" s="407" t="s">
        <v>117</v>
      </c>
      <c r="CG17" s="408">
        <v>46.56</v>
      </c>
      <c r="CH17" s="409">
        <v>49.27</v>
      </c>
    </row>
    <row r="18" spans="3:86" x14ac:dyDescent="0.2">
      <c r="CF18" s="407" t="s">
        <v>31</v>
      </c>
      <c r="CG18" s="408">
        <v>46.54</v>
      </c>
      <c r="CH18" s="409">
        <v>45.9</v>
      </c>
    </row>
    <row r="19" spans="3:86" x14ac:dyDescent="0.2">
      <c r="CF19" s="407" t="s">
        <v>32</v>
      </c>
      <c r="CG19" s="408">
        <v>46.33</v>
      </c>
      <c r="CH19" s="409">
        <v>40.97</v>
      </c>
    </row>
    <row r="20" spans="3:86" ht="15" x14ac:dyDescent="0.25">
      <c r="CF20" s="422" t="s">
        <v>124</v>
      </c>
      <c r="CG20" s="423">
        <v>46.28</v>
      </c>
      <c r="CH20" s="424">
        <v>43.73</v>
      </c>
    </row>
    <row r="21" spans="3:86" x14ac:dyDescent="0.2">
      <c r="CF21" s="407" t="s">
        <v>74</v>
      </c>
      <c r="CG21" s="408">
        <v>45.92</v>
      </c>
      <c r="CH21" s="409">
        <v>51.46</v>
      </c>
    </row>
    <row r="22" spans="3:86" ht="15" x14ac:dyDescent="0.25">
      <c r="CF22" s="410" t="s">
        <v>33</v>
      </c>
      <c r="CG22" s="411">
        <v>45.86</v>
      </c>
      <c r="CH22" s="412">
        <v>42.16</v>
      </c>
    </row>
    <row r="23" spans="3:86" x14ac:dyDescent="0.2">
      <c r="CF23" s="407" t="s">
        <v>84</v>
      </c>
      <c r="CG23" s="408">
        <v>45.07</v>
      </c>
      <c r="CH23" s="409">
        <v>51.15</v>
      </c>
    </row>
    <row r="24" spans="3:86" x14ac:dyDescent="0.2">
      <c r="CF24" s="407" t="s">
        <v>73</v>
      </c>
      <c r="CG24" s="408">
        <v>44.09</v>
      </c>
      <c r="CH24" s="409">
        <v>38.75</v>
      </c>
    </row>
    <row r="25" spans="3:86" x14ac:dyDescent="0.2">
      <c r="CF25" s="407" t="s">
        <v>89</v>
      </c>
      <c r="CG25" s="408">
        <v>43.89</v>
      </c>
      <c r="CH25" s="409">
        <v>36.65</v>
      </c>
    </row>
    <row r="26" spans="3:86" ht="14.25" x14ac:dyDescent="0.2">
      <c r="C26" s="4" t="s">
        <v>161</v>
      </c>
      <c r="CF26" s="407" t="s">
        <v>78</v>
      </c>
      <c r="CG26" s="408">
        <v>43.86</v>
      </c>
      <c r="CH26" s="409">
        <v>38.99</v>
      </c>
    </row>
    <row r="27" spans="3:86" x14ac:dyDescent="0.2">
      <c r="CF27" s="407" t="s">
        <v>122</v>
      </c>
      <c r="CG27" s="408">
        <v>43.66</v>
      </c>
      <c r="CH27" s="409">
        <v>42.12</v>
      </c>
    </row>
    <row r="28" spans="3:86" x14ac:dyDescent="0.2">
      <c r="CF28" s="407" t="s">
        <v>35</v>
      </c>
      <c r="CG28" s="408">
        <v>43.23</v>
      </c>
      <c r="CH28" s="409">
        <v>41.03</v>
      </c>
    </row>
    <row r="29" spans="3:86" x14ac:dyDescent="0.2">
      <c r="CF29" s="407" t="s">
        <v>81</v>
      </c>
      <c r="CG29" s="408">
        <v>43.23</v>
      </c>
      <c r="CH29" s="409">
        <v>41.42</v>
      </c>
    </row>
    <row r="30" spans="3:86" x14ac:dyDescent="0.2">
      <c r="CF30" s="407" t="s">
        <v>88</v>
      </c>
      <c r="CG30" s="408">
        <v>43.17</v>
      </c>
      <c r="CH30" s="409">
        <v>45.96</v>
      </c>
    </row>
    <row r="31" spans="3:86" x14ac:dyDescent="0.2">
      <c r="CF31" s="407" t="s">
        <v>123</v>
      </c>
      <c r="CG31" s="408">
        <v>41.85</v>
      </c>
      <c r="CH31" s="409">
        <v>40.44</v>
      </c>
    </row>
    <row r="32" spans="3:86" x14ac:dyDescent="0.2">
      <c r="CF32" s="407" t="s">
        <v>34</v>
      </c>
      <c r="CG32" s="408">
        <v>41.7</v>
      </c>
      <c r="CH32" s="409">
        <v>41.17</v>
      </c>
    </row>
    <row r="33" spans="2:86" x14ac:dyDescent="0.2">
      <c r="CF33" s="407" t="s">
        <v>85</v>
      </c>
      <c r="CG33" s="408">
        <v>41.36</v>
      </c>
      <c r="CH33" s="409">
        <v>44.43</v>
      </c>
    </row>
    <row r="34" spans="2:86" ht="13.5" customHeight="1" x14ac:dyDescent="0.2">
      <c r="CF34" s="407" t="s">
        <v>113</v>
      </c>
      <c r="CG34" s="408">
        <v>41.26</v>
      </c>
      <c r="CH34" s="409">
        <v>40.43</v>
      </c>
    </row>
    <row r="35" spans="2:86" x14ac:dyDescent="0.2">
      <c r="CF35" s="407" t="s">
        <v>90</v>
      </c>
      <c r="CG35" s="408">
        <v>38.64</v>
      </c>
      <c r="CH35" s="409">
        <v>34.08</v>
      </c>
    </row>
    <row r="36" spans="2:86" ht="13.5" thickBot="1" x14ac:dyDescent="0.25">
      <c r="CF36" s="413" t="s">
        <v>75</v>
      </c>
      <c r="CG36" s="414">
        <v>36.99</v>
      </c>
      <c r="CH36" s="415">
        <v>34.1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54"/>
      <c r="CG41" s="364" t="s">
        <v>235</v>
      </c>
      <c r="CH41" s="403" t="s">
        <v>219</v>
      </c>
    </row>
    <row r="42" spans="2:86" x14ac:dyDescent="0.2">
      <c r="CF42" s="359" t="s">
        <v>120</v>
      </c>
      <c r="CG42" s="370">
        <v>64.23</v>
      </c>
      <c r="CH42" s="370">
        <v>60.1</v>
      </c>
    </row>
    <row r="43" spans="2:86" x14ac:dyDescent="0.2">
      <c r="B43" s="7"/>
      <c r="C43" s="7"/>
      <c r="D43" s="7"/>
      <c r="E43" s="7"/>
      <c r="CF43" s="400" t="s">
        <v>74</v>
      </c>
      <c r="CG43" s="28">
        <v>53.05</v>
      </c>
      <c r="CH43" s="28">
        <v>45.26</v>
      </c>
    </row>
    <row r="44" spans="2:86" x14ac:dyDescent="0.2">
      <c r="CF44" s="400" t="s">
        <v>96</v>
      </c>
      <c r="CG44" s="28">
        <v>52.51</v>
      </c>
      <c r="CH44" s="28">
        <v>52.5</v>
      </c>
    </row>
    <row r="45" spans="2:86" x14ac:dyDescent="0.2">
      <c r="CF45" s="400" t="s">
        <v>84</v>
      </c>
      <c r="CG45" s="28">
        <v>52.4</v>
      </c>
      <c r="CH45" s="28">
        <v>48.94</v>
      </c>
    </row>
    <row r="46" spans="2:86" x14ac:dyDescent="0.2">
      <c r="CF46" s="400" t="s">
        <v>72</v>
      </c>
      <c r="CG46" s="28">
        <v>51.85</v>
      </c>
      <c r="CH46" s="28">
        <v>48.66</v>
      </c>
    </row>
    <row r="47" spans="2:86" x14ac:dyDescent="0.2">
      <c r="CF47" s="400" t="s">
        <v>77</v>
      </c>
      <c r="CG47" s="28">
        <v>51.63</v>
      </c>
      <c r="CH47" s="28">
        <v>50.45</v>
      </c>
    </row>
    <row r="48" spans="2:86" x14ac:dyDescent="0.2">
      <c r="CF48" s="400" t="s">
        <v>88</v>
      </c>
      <c r="CG48" s="28">
        <v>48.81</v>
      </c>
      <c r="CH48" s="28">
        <v>41.86</v>
      </c>
    </row>
    <row r="49" spans="84:86" x14ac:dyDescent="0.2">
      <c r="CF49" s="400" t="s">
        <v>31</v>
      </c>
      <c r="CG49" s="28">
        <v>47.3</v>
      </c>
      <c r="CH49" s="28">
        <v>44.52</v>
      </c>
    </row>
    <row r="50" spans="84:86" x14ac:dyDescent="0.2">
      <c r="CF50" s="400" t="s">
        <v>85</v>
      </c>
      <c r="CG50" s="28">
        <v>46.58</v>
      </c>
      <c r="CH50" s="28">
        <v>47.44</v>
      </c>
    </row>
    <row r="51" spans="84:86" x14ac:dyDescent="0.2">
      <c r="CF51" s="400" t="s">
        <v>163</v>
      </c>
      <c r="CG51" s="28">
        <v>46.23</v>
      </c>
      <c r="CH51" s="28">
        <v>55.19</v>
      </c>
    </row>
    <row r="52" spans="84:86" x14ac:dyDescent="0.2">
      <c r="CF52" s="400" t="s">
        <v>82</v>
      </c>
      <c r="CG52" s="28">
        <v>46.22</v>
      </c>
      <c r="CH52" s="28">
        <v>53.76</v>
      </c>
    </row>
    <row r="53" spans="84:86" x14ac:dyDescent="0.2">
      <c r="CF53" s="400" t="s">
        <v>32</v>
      </c>
      <c r="CG53" s="28">
        <v>45.93</v>
      </c>
      <c r="CH53" s="28">
        <v>53.13</v>
      </c>
    </row>
    <row r="54" spans="84:86" x14ac:dyDescent="0.2">
      <c r="CF54" s="400" t="s">
        <v>123</v>
      </c>
      <c r="CG54" s="28">
        <v>45.88</v>
      </c>
      <c r="CH54" s="28">
        <v>43.4</v>
      </c>
    </row>
    <row r="55" spans="84:86" x14ac:dyDescent="0.2">
      <c r="CF55" s="401" t="s">
        <v>33</v>
      </c>
      <c r="CG55" s="402">
        <v>45.72</v>
      </c>
      <c r="CH55" s="402">
        <v>49.09</v>
      </c>
    </row>
    <row r="56" spans="84:86" x14ac:dyDescent="0.2">
      <c r="CF56" s="400" t="s">
        <v>122</v>
      </c>
      <c r="CG56" s="28">
        <v>45.67</v>
      </c>
      <c r="CH56" s="28">
        <v>45.51</v>
      </c>
    </row>
    <row r="57" spans="84:86" x14ac:dyDescent="0.2">
      <c r="CF57" s="400" t="s">
        <v>35</v>
      </c>
      <c r="CG57" s="28">
        <v>45.12</v>
      </c>
      <c r="CH57" s="28">
        <v>45.96</v>
      </c>
    </row>
    <row r="58" spans="84:86" x14ac:dyDescent="0.2">
      <c r="CF58" s="400" t="s">
        <v>34</v>
      </c>
      <c r="CG58" s="28">
        <v>44.53</v>
      </c>
      <c r="CH58" s="28">
        <v>43.62</v>
      </c>
    </row>
    <row r="59" spans="84:86" x14ac:dyDescent="0.2">
      <c r="CF59" s="400" t="s">
        <v>73</v>
      </c>
      <c r="CG59" s="28">
        <v>44.07</v>
      </c>
      <c r="CH59" s="28">
        <v>57.62</v>
      </c>
    </row>
    <row r="60" spans="84:86" x14ac:dyDescent="0.2">
      <c r="CF60" s="400" t="s">
        <v>113</v>
      </c>
      <c r="CG60" s="28">
        <v>43.69</v>
      </c>
      <c r="CH60" s="28">
        <v>46.4</v>
      </c>
    </row>
    <row r="61" spans="84:86" x14ac:dyDescent="0.2">
      <c r="CF61" s="400" t="s">
        <v>89</v>
      </c>
      <c r="CG61" s="28">
        <v>42.93</v>
      </c>
      <c r="CH61" s="28">
        <v>50.64</v>
      </c>
    </row>
    <row r="62" spans="84:86" x14ac:dyDescent="0.2">
      <c r="CF62" s="400" t="s">
        <v>78</v>
      </c>
      <c r="CG62" s="28">
        <v>42.74</v>
      </c>
      <c r="CH62" s="28">
        <v>53.24</v>
      </c>
    </row>
    <row r="63" spans="84:86" x14ac:dyDescent="0.2">
      <c r="CF63" s="400" t="s">
        <v>75</v>
      </c>
      <c r="CG63" s="28">
        <v>37.93</v>
      </c>
      <c r="CH63" s="28">
        <v>50.78</v>
      </c>
    </row>
    <row r="64" spans="84:86" ht="13.5" thickBot="1" x14ac:dyDescent="0.25">
      <c r="CF64" s="400" t="s">
        <v>90</v>
      </c>
      <c r="CG64" s="28">
        <v>35.74</v>
      </c>
      <c r="CH64" s="28">
        <v>47.01</v>
      </c>
    </row>
    <row r="65" spans="2:86" ht="13.5" thickBot="1" x14ac:dyDescent="0.25">
      <c r="CF65" s="54" t="s">
        <v>124</v>
      </c>
      <c r="CG65" s="403">
        <v>46.98</v>
      </c>
      <c r="CH65" s="403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30" t="s">
        <v>126</v>
      </c>
      <c r="C78" s="731"/>
      <c r="D78" s="731"/>
      <c r="E78" s="731"/>
      <c r="F78" s="731"/>
      <c r="G78" s="731"/>
    </row>
  </sheetData>
  <mergeCells count="1">
    <mergeCell ref="B78:G7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E12" sqref="E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7" t="s">
        <v>200</v>
      </c>
      <c r="C2" s="99"/>
    </row>
    <row r="3" spans="1:23" x14ac:dyDescent="0.2">
      <c r="G3" s="21"/>
      <c r="H3" s="21"/>
    </row>
    <row r="4" spans="1:23" ht="23.25" x14ac:dyDescent="0.35">
      <c r="B4" s="169" t="s">
        <v>309</v>
      </c>
      <c r="C4" s="172"/>
      <c r="D4" s="172"/>
      <c r="E4" s="172"/>
      <c r="F4" s="172"/>
      <c r="G4" s="172"/>
      <c r="H4" s="151"/>
      <c r="I4" s="172"/>
    </row>
    <row r="5" spans="1:23" ht="15.75" x14ac:dyDescent="0.25">
      <c r="B5" s="170" t="s">
        <v>66</v>
      </c>
      <c r="C5" s="100"/>
      <c r="D5" s="100"/>
      <c r="E5" s="100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71" t="s">
        <v>63</v>
      </c>
      <c r="F6" s="8"/>
      <c r="G6" s="8"/>
    </row>
    <row r="7" spans="1:23" ht="15" x14ac:dyDescent="0.2">
      <c r="A7" s="26"/>
      <c r="B7" s="173"/>
      <c r="C7" s="174"/>
      <c r="D7" s="175" t="s">
        <v>46</v>
      </c>
      <c r="E7" s="176"/>
      <c r="F7" s="176"/>
      <c r="G7" s="176"/>
      <c r="H7" s="176"/>
      <c r="I7" s="177"/>
      <c r="J7" s="175" t="s">
        <v>47</v>
      </c>
      <c r="K7" s="176"/>
      <c r="L7" s="176"/>
      <c r="M7" s="176"/>
      <c r="N7" s="176"/>
      <c r="O7" s="177"/>
      <c r="P7" s="337" t="s">
        <v>65</v>
      </c>
      <c r="Q7" s="338"/>
      <c r="R7" s="339"/>
      <c r="S7" s="340"/>
      <c r="U7" s="341"/>
      <c r="V7" s="341"/>
      <c r="W7" s="341"/>
    </row>
    <row r="8" spans="1:23" ht="15" x14ac:dyDescent="0.25">
      <c r="A8" s="26"/>
      <c r="B8" s="178" t="s">
        <v>48</v>
      </c>
      <c r="C8" s="179" t="s">
        <v>49</v>
      </c>
      <c r="D8" s="180" t="s">
        <v>50</v>
      </c>
      <c r="E8" s="181"/>
      <c r="F8" s="181" t="s">
        <v>92</v>
      </c>
      <c r="G8" s="181"/>
      <c r="H8" s="181" t="s">
        <v>51</v>
      </c>
      <c r="I8" s="182"/>
      <c r="J8" s="180" t="s">
        <v>50</v>
      </c>
      <c r="K8" s="181"/>
      <c r="L8" s="181" t="s">
        <v>92</v>
      </c>
      <c r="M8" s="181"/>
      <c r="N8" s="181" t="s">
        <v>51</v>
      </c>
      <c r="O8" s="182"/>
      <c r="P8" s="180" t="s">
        <v>50</v>
      </c>
      <c r="Q8" s="181"/>
      <c r="R8" s="183" t="s">
        <v>92</v>
      </c>
      <c r="S8" s="182"/>
      <c r="U8" s="341"/>
      <c r="V8" s="341"/>
      <c r="W8" s="341"/>
    </row>
    <row r="9" spans="1:23" ht="13.5" thickBot="1" x14ac:dyDescent="0.25">
      <c r="A9" s="26"/>
      <c r="B9" s="184"/>
      <c r="C9" s="185"/>
      <c r="D9" s="186" t="s">
        <v>307</v>
      </c>
      <c r="E9" s="249" t="s">
        <v>308</v>
      </c>
      <c r="F9" s="186" t="s">
        <v>307</v>
      </c>
      <c r="G9" s="249" t="s">
        <v>308</v>
      </c>
      <c r="H9" s="186" t="s">
        <v>307</v>
      </c>
      <c r="I9" s="249" t="s">
        <v>308</v>
      </c>
      <c r="J9" s="189" t="s">
        <v>307</v>
      </c>
      <c r="K9" s="260" t="s">
        <v>308</v>
      </c>
      <c r="L9" s="190" t="s">
        <v>307</v>
      </c>
      <c r="M9" s="260" t="s">
        <v>308</v>
      </c>
      <c r="N9" s="191" t="s">
        <v>307</v>
      </c>
      <c r="O9" s="261" t="s">
        <v>308</v>
      </c>
      <c r="P9" s="186" t="s">
        <v>307</v>
      </c>
      <c r="Q9" s="249" t="s">
        <v>308</v>
      </c>
      <c r="R9" s="186" t="s">
        <v>307</v>
      </c>
      <c r="S9" s="249" t="s">
        <v>308</v>
      </c>
      <c r="T9" s="21"/>
      <c r="U9" s="341"/>
      <c r="V9" s="341"/>
      <c r="W9" s="341"/>
    </row>
    <row r="10" spans="1:23" ht="15.75" x14ac:dyDescent="0.25">
      <c r="A10" s="26"/>
      <c r="B10" s="193" t="s">
        <v>201</v>
      </c>
      <c r="C10" s="194"/>
      <c r="D10" s="195">
        <f t="shared" ref="D10:O10" si="0">SUM(D11:D16)</f>
        <v>1814875.219</v>
      </c>
      <c r="E10" s="250">
        <f t="shared" si="0"/>
        <v>1786427.8029999998</v>
      </c>
      <c r="F10" s="196">
        <f>SUM(F11:F16)</f>
        <v>8399563.4570000004</v>
      </c>
      <c r="G10" s="253">
        <f>SUM(G11:G16)</f>
        <v>7725814.5559999999</v>
      </c>
      <c r="H10" s="197">
        <f t="shared" si="0"/>
        <v>1028993.6850000001</v>
      </c>
      <c r="I10" s="257">
        <f t="shared" si="0"/>
        <v>1007711.5859999999</v>
      </c>
      <c r="J10" s="195">
        <f t="shared" si="0"/>
        <v>821351.86199999996</v>
      </c>
      <c r="K10" s="253">
        <f t="shared" si="0"/>
        <v>862674.40399999998</v>
      </c>
      <c r="L10" s="196">
        <f t="shared" si="0"/>
        <v>3800793.9529999997</v>
      </c>
      <c r="M10" s="253">
        <f t="shared" si="0"/>
        <v>3731666.2050000001</v>
      </c>
      <c r="N10" s="198">
        <f t="shared" si="0"/>
        <v>368094.22</v>
      </c>
      <c r="O10" s="262">
        <f t="shared" si="0"/>
        <v>347916.91599999997</v>
      </c>
      <c r="P10" s="195">
        <f>SUM(P11:P16)</f>
        <v>993523.35699999996</v>
      </c>
      <c r="Q10" s="262">
        <f>SUM(Q11:Q16)</f>
        <v>923753.39899999998</v>
      </c>
      <c r="R10" s="199">
        <f>SUM(R11:R16)</f>
        <v>4598769.5040000007</v>
      </c>
      <c r="S10" s="262">
        <f>SUM(S11:S16)</f>
        <v>3994148.3509999998</v>
      </c>
      <c r="T10" s="35"/>
      <c r="U10" s="341"/>
      <c r="V10" s="341"/>
      <c r="W10" s="341"/>
    </row>
    <row r="11" spans="1:23" x14ac:dyDescent="0.2">
      <c r="A11" s="26"/>
      <c r="B11" s="200" t="s">
        <v>52</v>
      </c>
      <c r="C11" s="201" t="s">
        <v>98</v>
      </c>
      <c r="D11" s="202">
        <v>337233.25199999998</v>
      </c>
      <c r="E11" s="251">
        <v>378758.18699999998</v>
      </c>
      <c r="F11" s="203">
        <v>1559770.2350000001</v>
      </c>
      <c r="G11" s="254">
        <v>1637195.69</v>
      </c>
      <c r="H11" s="204">
        <v>493044.68599999999</v>
      </c>
      <c r="I11" s="258">
        <v>508288.38199999998</v>
      </c>
      <c r="J11" s="202">
        <v>139598.636</v>
      </c>
      <c r="K11" s="251">
        <v>132192.00099999999</v>
      </c>
      <c r="L11" s="203">
        <v>647037.03899999999</v>
      </c>
      <c r="M11" s="254">
        <v>571884.56000000006</v>
      </c>
      <c r="N11" s="204">
        <v>126012.841</v>
      </c>
      <c r="O11" s="258">
        <v>97897.123000000007</v>
      </c>
      <c r="P11" s="202">
        <f t="shared" ref="P11:P16" si="1">D11-J11</f>
        <v>197634.61599999998</v>
      </c>
      <c r="Q11" s="258">
        <f t="shared" ref="Q11:Q16" si="2">E11-K11</f>
        <v>246566.18599999999</v>
      </c>
      <c r="R11" s="205">
        <f t="shared" ref="R11:S16" si="3">F11-L11</f>
        <v>912733.19600000011</v>
      </c>
      <c r="S11" s="263">
        <f t="shared" si="3"/>
        <v>1065311.1299999999</v>
      </c>
      <c r="T11" s="35"/>
      <c r="U11" s="341"/>
      <c r="V11" s="341"/>
      <c r="W11" s="341"/>
    </row>
    <row r="12" spans="1:23" x14ac:dyDescent="0.2">
      <c r="A12" s="26"/>
      <c r="B12" s="200" t="s">
        <v>53</v>
      </c>
      <c r="C12" s="201" t="s">
        <v>54</v>
      </c>
      <c r="D12" s="202">
        <v>296685.52600000001</v>
      </c>
      <c r="E12" s="251">
        <v>254238.984</v>
      </c>
      <c r="F12" s="203">
        <v>1374608.7220000001</v>
      </c>
      <c r="G12" s="254">
        <v>1099779.2409999999</v>
      </c>
      <c r="H12" s="204">
        <v>107171.151</v>
      </c>
      <c r="I12" s="258">
        <v>96737.149000000005</v>
      </c>
      <c r="J12" s="202">
        <v>184822.38800000001</v>
      </c>
      <c r="K12" s="251">
        <v>180600.56599999999</v>
      </c>
      <c r="L12" s="203">
        <v>854507.53500000003</v>
      </c>
      <c r="M12" s="254">
        <v>781301.84699999995</v>
      </c>
      <c r="N12" s="204">
        <v>77003.805999999997</v>
      </c>
      <c r="O12" s="258">
        <v>88826.565000000002</v>
      </c>
      <c r="P12" s="202">
        <f t="shared" si="1"/>
        <v>111863.13800000001</v>
      </c>
      <c r="Q12" s="258">
        <f t="shared" si="2"/>
        <v>73638.418000000005</v>
      </c>
      <c r="R12" s="205">
        <f t="shared" si="3"/>
        <v>520101.18700000003</v>
      </c>
      <c r="S12" s="263">
        <f t="shared" si="3"/>
        <v>318477.39399999997</v>
      </c>
      <c r="T12" s="35"/>
      <c r="U12" s="341"/>
      <c r="V12" s="341"/>
      <c r="W12" s="341"/>
    </row>
    <row r="13" spans="1:23" x14ac:dyDescent="0.2">
      <c r="A13" s="26"/>
      <c r="B13" s="200" t="s">
        <v>55</v>
      </c>
      <c r="C13" s="201" t="s">
        <v>56</v>
      </c>
      <c r="D13" s="202">
        <v>129553.659</v>
      </c>
      <c r="E13" s="251">
        <v>136133.74</v>
      </c>
      <c r="F13" s="203">
        <v>598875.23100000003</v>
      </c>
      <c r="G13" s="254">
        <v>588733.81900000002</v>
      </c>
      <c r="H13" s="204">
        <v>80063.343999999997</v>
      </c>
      <c r="I13" s="258">
        <v>80946.790999999997</v>
      </c>
      <c r="J13" s="202">
        <v>54440.025000000001</v>
      </c>
      <c r="K13" s="251">
        <v>54019.830999999998</v>
      </c>
      <c r="L13" s="203">
        <v>251947.31299999999</v>
      </c>
      <c r="M13" s="254">
        <v>233750.535</v>
      </c>
      <c r="N13" s="204">
        <v>33275.538999999997</v>
      </c>
      <c r="O13" s="258">
        <v>32223.741999999998</v>
      </c>
      <c r="P13" s="202">
        <f t="shared" si="1"/>
        <v>75113.633999999991</v>
      </c>
      <c r="Q13" s="258">
        <f t="shared" si="2"/>
        <v>82113.908999999985</v>
      </c>
      <c r="R13" s="205">
        <f t="shared" si="3"/>
        <v>346927.91800000006</v>
      </c>
      <c r="S13" s="263">
        <f t="shared" si="3"/>
        <v>354983.28399999999</v>
      </c>
      <c r="T13" s="35"/>
      <c r="U13" s="34"/>
    </row>
    <row r="14" spans="1:23" x14ac:dyDescent="0.2">
      <c r="A14" s="26"/>
      <c r="B14" s="200" t="s">
        <v>57</v>
      </c>
      <c r="C14" s="201" t="s">
        <v>58</v>
      </c>
      <c r="D14" s="202">
        <v>115094.951</v>
      </c>
      <c r="E14" s="251">
        <v>110999.429</v>
      </c>
      <c r="F14" s="203">
        <v>533570.66700000002</v>
      </c>
      <c r="G14" s="254">
        <v>480261.69799999997</v>
      </c>
      <c r="H14" s="204">
        <v>129466.09299999999</v>
      </c>
      <c r="I14" s="258">
        <v>119536.061</v>
      </c>
      <c r="J14" s="202">
        <v>36444.256000000001</v>
      </c>
      <c r="K14" s="251">
        <v>46574.949000000001</v>
      </c>
      <c r="L14" s="203">
        <v>168582.038</v>
      </c>
      <c r="M14" s="254">
        <v>201425.679</v>
      </c>
      <c r="N14" s="204">
        <v>55220.794999999998</v>
      </c>
      <c r="O14" s="258">
        <v>43126.281000000003</v>
      </c>
      <c r="P14" s="202">
        <f t="shared" si="1"/>
        <v>78650.695000000007</v>
      </c>
      <c r="Q14" s="258">
        <f t="shared" si="2"/>
        <v>64424.480000000003</v>
      </c>
      <c r="R14" s="205">
        <f t="shared" si="3"/>
        <v>364988.62900000002</v>
      </c>
      <c r="S14" s="263">
        <f t="shared" si="3"/>
        <v>278836.01899999997</v>
      </c>
      <c r="T14" s="35"/>
      <c r="U14" s="27"/>
    </row>
    <row r="15" spans="1:23" x14ac:dyDescent="0.2">
      <c r="A15" s="26"/>
      <c r="B15" s="200" t="s">
        <v>59</v>
      </c>
      <c r="C15" s="201" t="s">
        <v>60</v>
      </c>
      <c r="D15" s="202">
        <v>249217.18299999999</v>
      </c>
      <c r="E15" s="251">
        <v>233011.995</v>
      </c>
      <c r="F15" s="203">
        <v>1155469.318</v>
      </c>
      <c r="G15" s="254">
        <v>1007728.692</v>
      </c>
      <c r="H15" s="204">
        <v>51156.512999999999</v>
      </c>
      <c r="I15" s="258">
        <v>39805.722999999998</v>
      </c>
      <c r="J15" s="202">
        <v>59221.069000000003</v>
      </c>
      <c r="K15" s="251">
        <v>73666.138000000006</v>
      </c>
      <c r="L15" s="203">
        <v>273944.68199999997</v>
      </c>
      <c r="M15" s="254">
        <v>318472.57500000001</v>
      </c>
      <c r="N15" s="204">
        <v>9982.4069999999992</v>
      </c>
      <c r="O15" s="258">
        <v>11631.1</v>
      </c>
      <c r="P15" s="202">
        <f t="shared" si="1"/>
        <v>189996.114</v>
      </c>
      <c r="Q15" s="258">
        <f t="shared" si="2"/>
        <v>159345.85699999999</v>
      </c>
      <c r="R15" s="205">
        <f t="shared" si="3"/>
        <v>881524.63599999994</v>
      </c>
      <c r="S15" s="263">
        <f t="shared" si="3"/>
        <v>689256.11700000009</v>
      </c>
      <c r="T15" s="35"/>
      <c r="U15" s="27"/>
    </row>
    <row r="16" spans="1:23" ht="13.5" thickBot="1" x14ac:dyDescent="0.25">
      <c r="A16" s="26"/>
      <c r="B16" s="206" t="s">
        <v>61</v>
      </c>
      <c r="C16" s="207" t="s">
        <v>62</v>
      </c>
      <c r="D16" s="208">
        <v>687090.64800000004</v>
      </c>
      <c r="E16" s="252">
        <v>673285.46799999999</v>
      </c>
      <c r="F16" s="209">
        <v>3177269.284</v>
      </c>
      <c r="G16" s="255">
        <v>2912115.4160000002</v>
      </c>
      <c r="H16" s="210">
        <v>168091.89799999999</v>
      </c>
      <c r="I16" s="259">
        <v>162397.48000000001</v>
      </c>
      <c r="J16" s="208">
        <v>346825.48800000001</v>
      </c>
      <c r="K16" s="252">
        <v>375620.91899999999</v>
      </c>
      <c r="L16" s="209">
        <v>1604775.3459999999</v>
      </c>
      <c r="M16" s="255">
        <v>1624831.0090000001</v>
      </c>
      <c r="N16" s="210">
        <v>66598.831999999995</v>
      </c>
      <c r="O16" s="259">
        <v>74212.104999999996</v>
      </c>
      <c r="P16" s="208">
        <f t="shared" si="1"/>
        <v>340265.16000000003</v>
      </c>
      <c r="Q16" s="259">
        <f t="shared" si="2"/>
        <v>297664.549</v>
      </c>
      <c r="R16" s="211">
        <f t="shared" si="3"/>
        <v>1572493.9380000001</v>
      </c>
      <c r="S16" s="264">
        <f t="shared" si="3"/>
        <v>1287284.4070000001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71" t="s">
        <v>164</v>
      </c>
      <c r="C18" s="100"/>
      <c r="G18" s="17"/>
      <c r="I18" s="17"/>
      <c r="L18" s="17"/>
    </row>
    <row r="19" spans="1:23" ht="15" x14ac:dyDescent="0.2">
      <c r="A19" s="26"/>
      <c r="B19" s="173"/>
      <c r="C19" s="212"/>
      <c r="D19" s="213" t="s">
        <v>46</v>
      </c>
      <c r="E19" s="214"/>
      <c r="F19" s="214"/>
      <c r="G19" s="214"/>
      <c r="H19" s="214"/>
      <c r="I19" s="215"/>
      <c r="J19" s="213" t="s">
        <v>47</v>
      </c>
      <c r="K19" s="214"/>
      <c r="L19" s="214"/>
      <c r="M19" s="214"/>
      <c r="N19" s="214"/>
      <c r="O19" s="215"/>
      <c r="P19" s="216" t="s">
        <v>65</v>
      </c>
      <c r="Q19" s="217"/>
      <c r="R19" s="218"/>
      <c r="S19" s="219"/>
      <c r="U19" s="341"/>
      <c r="V19" s="341"/>
      <c r="W19" s="341"/>
    </row>
    <row r="20" spans="1:23" ht="15" x14ac:dyDescent="0.25">
      <c r="A20" s="26"/>
      <c r="B20" s="178" t="s">
        <v>48</v>
      </c>
      <c r="C20" s="220" t="s">
        <v>49</v>
      </c>
      <c r="D20" s="181" t="s">
        <v>50</v>
      </c>
      <c r="E20" s="181"/>
      <c r="F20" s="181" t="s">
        <v>92</v>
      </c>
      <c r="G20" s="181"/>
      <c r="H20" s="181" t="s">
        <v>51</v>
      </c>
      <c r="I20" s="221"/>
      <c r="J20" s="181" t="s">
        <v>50</v>
      </c>
      <c r="K20" s="181"/>
      <c r="L20" s="181" t="s">
        <v>92</v>
      </c>
      <c r="M20" s="181"/>
      <c r="N20" s="181" t="s">
        <v>51</v>
      </c>
      <c r="O20" s="221"/>
      <c r="P20" s="183" t="s">
        <v>50</v>
      </c>
      <c r="Q20" s="181"/>
      <c r="R20" s="183" t="s">
        <v>92</v>
      </c>
      <c r="S20" s="182"/>
      <c r="U20" s="341"/>
      <c r="V20" s="341"/>
      <c r="W20" s="341"/>
    </row>
    <row r="21" spans="1:23" ht="13.5" thickBot="1" x14ac:dyDescent="0.25">
      <c r="A21" s="26"/>
      <c r="B21" s="184"/>
      <c r="C21" s="222"/>
      <c r="D21" s="223" t="s">
        <v>307</v>
      </c>
      <c r="E21" s="249" t="s">
        <v>308</v>
      </c>
      <c r="F21" s="187" t="s">
        <v>307</v>
      </c>
      <c r="G21" s="249" t="s">
        <v>308</v>
      </c>
      <c r="H21" s="188" t="s">
        <v>307</v>
      </c>
      <c r="I21" s="265" t="s">
        <v>308</v>
      </c>
      <c r="J21" s="224" t="s">
        <v>307</v>
      </c>
      <c r="K21" s="260" t="s">
        <v>308</v>
      </c>
      <c r="L21" s="190" t="s">
        <v>307</v>
      </c>
      <c r="M21" s="260" t="s">
        <v>308</v>
      </c>
      <c r="N21" s="191" t="s">
        <v>307</v>
      </c>
      <c r="O21" s="269" t="s">
        <v>308</v>
      </c>
      <c r="P21" s="223" t="s">
        <v>307</v>
      </c>
      <c r="Q21" s="249" t="s">
        <v>308</v>
      </c>
      <c r="R21" s="225" t="s">
        <v>307</v>
      </c>
      <c r="S21" s="256" t="s">
        <v>308</v>
      </c>
      <c r="U21" s="341"/>
      <c r="V21" s="341"/>
      <c r="W21" s="341"/>
    </row>
    <row r="22" spans="1:23" ht="15.75" x14ac:dyDescent="0.25">
      <c r="A22" s="26"/>
      <c r="B22" s="193" t="s">
        <v>201</v>
      </c>
      <c r="C22" s="226"/>
      <c r="D22" s="227">
        <f t="shared" ref="D22:S22" si="4">SUM(D23:D28)</f>
        <v>95043.55</v>
      </c>
      <c r="E22" s="253">
        <f t="shared" si="4"/>
        <v>89518.358999999997</v>
      </c>
      <c r="F22" s="196">
        <f t="shared" si="4"/>
        <v>441400.29399999999</v>
      </c>
      <c r="G22" s="253">
        <f t="shared" si="4"/>
        <v>386789.11</v>
      </c>
      <c r="H22" s="198">
        <f t="shared" si="4"/>
        <v>44334.725000000006</v>
      </c>
      <c r="I22" s="266">
        <f t="shared" si="4"/>
        <v>37602.453999999998</v>
      </c>
      <c r="J22" s="227">
        <f t="shared" si="4"/>
        <v>82178.828999999998</v>
      </c>
      <c r="K22" s="253">
        <f>SUM(K23:K28)</f>
        <v>70337.809000000008</v>
      </c>
      <c r="L22" s="196">
        <f>SUM(L23:L28)</f>
        <v>381130.18599999999</v>
      </c>
      <c r="M22" s="253">
        <f>SUM(M23:M28)</f>
        <v>304310.09100000001</v>
      </c>
      <c r="N22" s="198">
        <f t="shared" si="4"/>
        <v>26988.307000000001</v>
      </c>
      <c r="O22" s="250">
        <f t="shared" si="4"/>
        <v>21482.995999999999</v>
      </c>
      <c r="P22" s="195">
        <f t="shared" si="4"/>
        <v>12864.720999999994</v>
      </c>
      <c r="Q22" s="257">
        <f t="shared" si="4"/>
        <v>19180.55</v>
      </c>
      <c r="R22" s="377">
        <f t="shared" si="4"/>
        <v>60270.107999999978</v>
      </c>
      <c r="S22" s="374">
        <f t="shared" si="4"/>
        <v>82479.019</v>
      </c>
      <c r="U22" s="341"/>
      <c r="V22" s="341"/>
      <c r="W22" s="341"/>
    </row>
    <row r="23" spans="1:23" x14ac:dyDescent="0.2">
      <c r="A23" s="26"/>
      <c r="B23" s="200" t="s">
        <v>52</v>
      </c>
      <c r="C23" s="228" t="s">
        <v>98</v>
      </c>
      <c r="D23" s="204">
        <v>3827.4870000000001</v>
      </c>
      <c r="E23" s="251">
        <v>8983.5709999999999</v>
      </c>
      <c r="F23" s="229">
        <v>17818.163</v>
      </c>
      <c r="G23" s="254">
        <v>38746.567000000003</v>
      </c>
      <c r="H23" s="204">
        <v>2482.116</v>
      </c>
      <c r="I23" s="267">
        <v>4955.1670000000004</v>
      </c>
      <c r="J23" s="230">
        <v>4312.2759999999998</v>
      </c>
      <c r="K23" s="254">
        <v>5548.1350000000002</v>
      </c>
      <c r="L23" s="203">
        <v>19830.983</v>
      </c>
      <c r="M23" s="254">
        <v>24004.294000000002</v>
      </c>
      <c r="N23" s="229">
        <v>5073.9040000000005</v>
      </c>
      <c r="O23" s="270">
        <v>3530.26</v>
      </c>
      <c r="P23" s="202">
        <f t="shared" ref="P23:P28" si="5">D23-J23</f>
        <v>-484.78899999999976</v>
      </c>
      <c r="Q23" s="380">
        <f t="shared" ref="Q23:Q28" si="6">E23-K23</f>
        <v>3435.4359999999997</v>
      </c>
      <c r="R23" s="378">
        <f t="shared" ref="P23:S28" si="7">F23-L23</f>
        <v>-2012.8199999999997</v>
      </c>
      <c r="S23" s="375">
        <f t="shared" si="7"/>
        <v>14742.273000000001</v>
      </c>
      <c r="U23" s="341"/>
      <c r="V23" s="341"/>
      <c r="W23" s="341"/>
    </row>
    <row r="24" spans="1:23" x14ac:dyDescent="0.2">
      <c r="A24" s="26"/>
      <c r="B24" s="200" t="s">
        <v>53</v>
      </c>
      <c r="C24" s="228" t="s">
        <v>54</v>
      </c>
      <c r="D24" s="204">
        <v>18887.706999999999</v>
      </c>
      <c r="E24" s="251">
        <v>8814.027</v>
      </c>
      <c r="F24" s="229">
        <v>87810.803</v>
      </c>
      <c r="G24" s="254">
        <v>38109.587</v>
      </c>
      <c r="H24" s="204">
        <v>7724.549</v>
      </c>
      <c r="I24" s="267">
        <v>3468.201</v>
      </c>
      <c r="J24" s="230">
        <v>22857.912</v>
      </c>
      <c r="K24" s="254">
        <v>15234.351000000001</v>
      </c>
      <c r="L24" s="203">
        <v>105994.522</v>
      </c>
      <c r="M24" s="254">
        <v>65939.688999999998</v>
      </c>
      <c r="N24" s="229">
        <v>7759.7259999999997</v>
      </c>
      <c r="O24" s="270">
        <v>5742.7719999999999</v>
      </c>
      <c r="P24" s="202">
        <f t="shared" si="5"/>
        <v>-3970.2050000000017</v>
      </c>
      <c r="Q24" s="380">
        <f t="shared" si="6"/>
        <v>-6420.3240000000005</v>
      </c>
      <c r="R24" s="378">
        <f t="shared" si="7"/>
        <v>-18183.718999999997</v>
      </c>
      <c r="S24" s="375">
        <f t="shared" si="7"/>
        <v>-27830.101999999999</v>
      </c>
      <c r="U24" s="341"/>
      <c r="V24" s="341"/>
      <c r="W24" s="341"/>
    </row>
    <row r="25" spans="1:23" x14ac:dyDescent="0.2">
      <c r="A25" s="26"/>
      <c r="B25" s="200" t="s">
        <v>55</v>
      </c>
      <c r="C25" s="228" t="s">
        <v>56</v>
      </c>
      <c r="D25" s="204">
        <v>4767.4579999999996</v>
      </c>
      <c r="E25" s="251">
        <v>6192.5050000000001</v>
      </c>
      <c r="F25" s="229">
        <v>22000.62</v>
      </c>
      <c r="G25" s="254">
        <v>26787.703000000001</v>
      </c>
      <c r="H25" s="204">
        <v>2062.0529999999999</v>
      </c>
      <c r="I25" s="267">
        <v>2485.4209999999998</v>
      </c>
      <c r="J25" s="230">
        <v>358.81900000000002</v>
      </c>
      <c r="K25" s="254">
        <v>354.89800000000002</v>
      </c>
      <c r="L25" s="203">
        <v>1689.3979999999999</v>
      </c>
      <c r="M25" s="254">
        <v>1534.106</v>
      </c>
      <c r="N25" s="229">
        <v>113.05</v>
      </c>
      <c r="O25" s="270">
        <v>299.98</v>
      </c>
      <c r="P25" s="202">
        <f t="shared" si="5"/>
        <v>4408.6389999999992</v>
      </c>
      <c r="Q25" s="380">
        <f t="shared" si="6"/>
        <v>5837.607</v>
      </c>
      <c r="R25" s="378">
        <f t="shared" si="7"/>
        <v>20311.221999999998</v>
      </c>
      <c r="S25" s="375">
        <f t="shared" si="7"/>
        <v>25253.597000000002</v>
      </c>
      <c r="U25" s="341"/>
    </row>
    <row r="26" spans="1:23" x14ac:dyDescent="0.2">
      <c r="A26" s="26"/>
      <c r="B26" s="200" t="s">
        <v>57</v>
      </c>
      <c r="C26" s="228" t="s">
        <v>58</v>
      </c>
      <c r="D26" s="204">
        <v>15716.269</v>
      </c>
      <c r="E26" s="251">
        <v>14389.442999999999</v>
      </c>
      <c r="F26" s="229">
        <v>72726.073999999993</v>
      </c>
      <c r="G26" s="254">
        <v>62207.908000000003</v>
      </c>
      <c r="H26" s="204">
        <v>19774.223000000002</v>
      </c>
      <c r="I26" s="267">
        <v>16855.522000000001</v>
      </c>
      <c r="J26" s="230">
        <v>5385.6220000000003</v>
      </c>
      <c r="K26" s="254">
        <v>4630.0959999999995</v>
      </c>
      <c r="L26" s="203">
        <v>24970.076000000001</v>
      </c>
      <c r="M26" s="254">
        <v>20029.974999999999</v>
      </c>
      <c r="N26" s="229">
        <v>3603.9079999999999</v>
      </c>
      <c r="O26" s="270">
        <v>3144.1849999999999</v>
      </c>
      <c r="P26" s="202">
        <f t="shared" si="7"/>
        <v>10330.647000000001</v>
      </c>
      <c r="Q26" s="380">
        <f t="shared" si="6"/>
        <v>9759.3469999999998</v>
      </c>
      <c r="R26" s="378">
        <f t="shared" si="7"/>
        <v>47755.997999999992</v>
      </c>
      <c r="S26" s="375">
        <f t="shared" si="7"/>
        <v>42177.933000000005</v>
      </c>
      <c r="U26" s="341"/>
    </row>
    <row r="27" spans="1:23" x14ac:dyDescent="0.2">
      <c r="A27" s="26"/>
      <c r="B27" s="200" t="s">
        <v>59</v>
      </c>
      <c r="C27" s="228" t="s">
        <v>60</v>
      </c>
      <c r="D27" s="204">
        <v>35478.214999999997</v>
      </c>
      <c r="E27" s="251">
        <v>38380.582999999999</v>
      </c>
      <c r="F27" s="229">
        <v>165171.98499999999</v>
      </c>
      <c r="G27" s="254">
        <v>165790.63399999999</v>
      </c>
      <c r="H27" s="204">
        <v>7860.2380000000003</v>
      </c>
      <c r="I27" s="267">
        <v>6620.6890000000003</v>
      </c>
      <c r="J27" s="230">
        <v>6869.3890000000001</v>
      </c>
      <c r="K27" s="254">
        <v>6207.2929999999997</v>
      </c>
      <c r="L27" s="203">
        <v>31842.174999999999</v>
      </c>
      <c r="M27" s="254">
        <v>26797.88</v>
      </c>
      <c r="N27" s="229">
        <v>1148.28</v>
      </c>
      <c r="O27" s="270">
        <v>1018.772</v>
      </c>
      <c r="P27" s="202">
        <f t="shared" si="5"/>
        <v>28608.825999999997</v>
      </c>
      <c r="Q27" s="380">
        <f t="shared" si="6"/>
        <v>32173.29</v>
      </c>
      <c r="R27" s="378">
        <f t="shared" si="7"/>
        <v>133329.81</v>
      </c>
      <c r="S27" s="375">
        <f t="shared" si="7"/>
        <v>138992.75399999999</v>
      </c>
      <c r="U27" s="341"/>
    </row>
    <row r="28" spans="1:23" ht="13.5" thickBot="1" x14ac:dyDescent="0.25">
      <c r="A28" s="26"/>
      <c r="B28" s="206" t="s">
        <v>61</v>
      </c>
      <c r="C28" s="231" t="s">
        <v>62</v>
      </c>
      <c r="D28" s="210">
        <v>16366.414000000001</v>
      </c>
      <c r="E28" s="252">
        <v>12758.23</v>
      </c>
      <c r="F28" s="232">
        <v>75872.649000000005</v>
      </c>
      <c r="G28" s="255">
        <v>55146.711000000003</v>
      </c>
      <c r="H28" s="210">
        <v>4431.5460000000003</v>
      </c>
      <c r="I28" s="268">
        <v>3217.4540000000002</v>
      </c>
      <c r="J28" s="233">
        <v>42394.811000000002</v>
      </c>
      <c r="K28" s="255">
        <v>38363.036</v>
      </c>
      <c r="L28" s="209">
        <v>196803.03200000001</v>
      </c>
      <c r="M28" s="255">
        <v>166004.147</v>
      </c>
      <c r="N28" s="232">
        <v>9289.4390000000003</v>
      </c>
      <c r="O28" s="271">
        <v>7747.027</v>
      </c>
      <c r="P28" s="208">
        <f t="shared" si="5"/>
        <v>-26028.397000000001</v>
      </c>
      <c r="Q28" s="381">
        <f t="shared" si="6"/>
        <v>-25604.806</v>
      </c>
      <c r="R28" s="379">
        <f t="shared" si="7"/>
        <v>-120930.383</v>
      </c>
      <c r="S28" s="376">
        <f t="shared" si="7"/>
        <v>-110857.43599999999</v>
      </c>
    </row>
    <row r="29" spans="1:23" x14ac:dyDescent="0.2">
      <c r="G29" s="17"/>
      <c r="H29" s="17"/>
    </row>
    <row r="30" spans="1:23" ht="27" customHeight="1" thickBot="1" x14ac:dyDescent="0.5">
      <c r="B30" s="171" t="s">
        <v>95</v>
      </c>
      <c r="C30" s="100"/>
      <c r="G30" s="17"/>
    </row>
    <row r="31" spans="1:23" ht="15" x14ac:dyDescent="0.2">
      <c r="A31" s="26"/>
      <c r="B31" s="173"/>
      <c r="C31" s="212"/>
      <c r="D31" s="213" t="s">
        <v>46</v>
      </c>
      <c r="E31" s="214"/>
      <c r="F31" s="214"/>
      <c r="G31" s="214"/>
      <c r="H31" s="214"/>
      <c r="I31" s="215"/>
      <c r="J31" s="213" t="s">
        <v>47</v>
      </c>
      <c r="K31" s="214"/>
      <c r="L31" s="214"/>
      <c r="M31" s="214"/>
      <c r="N31" s="214"/>
      <c r="O31" s="215"/>
      <c r="P31" s="213" t="s">
        <v>65</v>
      </c>
      <c r="Q31" s="217"/>
      <c r="R31" s="218"/>
      <c r="S31" s="219"/>
    </row>
    <row r="32" spans="1:23" ht="15" x14ac:dyDescent="0.25">
      <c r="A32" s="26"/>
      <c r="B32" s="178" t="s">
        <v>48</v>
      </c>
      <c r="C32" s="220" t="s">
        <v>49</v>
      </c>
      <c r="D32" s="181" t="s">
        <v>50</v>
      </c>
      <c r="E32" s="181"/>
      <c r="F32" s="181" t="s">
        <v>92</v>
      </c>
      <c r="G32" s="181"/>
      <c r="H32" s="181" t="s">
        <v>51</v>
      </c>
      <c r="I32" s="221"/>
      <c r="J32" s="181" t="s">
        <v>50</v>
      </c>
      <c r="K32" s="181"/>
      <c r="L32" s="181" t="s">
        <v>92</v>
      </c>
      <c r="M32" s="181"/>
      <c r="N32" s="181" t="s">
        <v>51</v>
      </c>
      <c r="O32" s="221"/>
      <c r="P32" s="181" t="s">
        <v>50</v>
      </c>
      <c r="Q32" s="181"/>
      <c r="R32" s="183" t="s">
        <v>92</v>
      </c>
      <c r="S32" s="182"/>
    </row>
    <row r="33" spans="1:21" ht="13.5" thickBot="1" x14ac:dyDescent="0.25">
      <c r="A33" s="26"/>
      <c r="B33" s="184"/>
      <c r="C33" s="222"/>
      <c r="D33" s="223" t="s">
        <v>307</v>
      </c>
      <c r="E33" s="249" t="s">
        <v>308</v>
      </c>
      <c r="F33" s="187" t="s">
        <v>307</v>
      </c>
      <c r="G33" s="249" t="s">
        <v>308</v>
      </c>
      <c r="H33" s="188" t="s">
        <v>307</v>
      </c>
      <c r="I33" s="265" t="s">
        <v>308</v>
      </c>
      <c r="J33" s="224" t="s">
        <v>307</v>
      </c>
      <c r="K33" s="260" t="s">
        <v>308</v>
      </c>
      <c r="L33" s="190" t="s">
        <v>307</v>
      </c>
      <c r="M33" s="260" t="s">
        <v>308</v>
      </c>
      <c r="N33" s="191" t="s">
        <v>307</v>
      </c>
      <c r="O33" s="269" t="s">
        <v>308</v>
      </c>
      <c r="P33" s="224" t="s">
        <v>307</v>
      </c>
      <c r="Q33" s="260" t="s">
        <v>308</v>
      </c>
      <c r="R33" s="192" t="s">
        <v>307</v>
      </c>
      <c r="S33" s="261" t="s">
        <v>308</v>
      </c>
      <c r="T33" s="29"/>
      <c r="U33" s="341"/>
    </row>
    <row r="34" spans="1:21" ht="15.75" x14ac:dyDescent="0.25">
      <c r="A34" s="26"/>
      <c r="B34" s="193" t="s">
        <v>201</v>
      </c>
      <c r="C34" s="226"/>
      <c r="D34" s="227">
        <f t="shared" ref="D34:S34" si="8">SUM(D35:D40)</f>
        <v>306596.14300000004</v>
      </c>
      <c r="E34" s="253">
        <f t="shared" si="8"/>
        <v>350964.33799999999</v>
      </c>
      <c r="F34" s="196">
        <f t="shared" si="8"/>
        <v>1418429.023</v>
      </c>
      <c r="G34" s="253">
        <f t="shared" si="8"/>
        <v>1517369.4219999998</v>
      </c>
      <c r="H34" s="198">
        <f t="shared" si="8"/>
        <v>345376.837</v>
      </c>
      <c r="I34" s="266">
        <f t="shared" si="8"/>
        <v>368095.07199999999</v>
      </c>
      <c r="J34" s="227">
        <f t="shared" si="8"/>
        <v>269790.772</v>
      </c>
      <c r="K34" s="253">
        <f t="shared" si="8"/>
        <v>294150.49400000001</v>
      </c>
      <c r="L34" s="196">
        <f t="shared" si="8"/>
        <v>1248428.7479999999</v>
      </c>
      <c r="M34" s="253">
        <f t="shared" si="8"/>
        <v>1272599.014</v>
      </c>
      <c r="N34" s="198">
        <f t="shared" si="8"/>
        <v>110884.50900000001</v>
      </c>
      <c r="O34" s="250">
        <f t="shared" si="8"/>
        <v>105046.41500000001</v>
      </c>
      <c r="P34" s="195">
        <f>SUM(P35:P40)</f>
        <v>36805.370999999999</v>
      </c>
      <c r="Q34" s="262">
        <f>SUM(Q35:Q40)</f>
        <v>56813.843999999997</v>
      </c>
      <c r="R34" s="199">
        <f t="shared" si="8"/>
        <v>170000.27499999991</v>
      </c>
      <c r="S34" s="262">
        <f t="shared" si="8"/>
        <v>244770.408</v>
      </c>
      <c r="T34" s="29"/>
      <c r="U34" s="341"/>
    </row>
    <row r="35" spans="1:21" x14ac:dyDescent="0.2">
      <c r="A35" s="26"/>
      <c r="B35" s="200" t="s">
        <v>52</v>
      </c>
      <c r="C35" s="228" t="s">
        <v>98</v>
      </c>
      <c r="D35" s="204">
        <v>165261.50700000001</v>
      </c>
      <c r="E35" s="251">
        <v>209520.323</v>
      </c>
      <c r="F35" s="203">
        <v>764752.17299999995</v>
      </c>
      <c r="G35" s="254">
        <v>905563.45499999996</v>
      </c>
      <c r="H35" s="204">
        <v>285079.53399999999</v>
      </c>
      <c r="I35" s="267">
        <v>315245.53899999999</v>
      </c>
      <c r="J35" s="234">
        <v>29442.548999999999</v>
      </c>
      <c r="K35" s="251">
        <v>39164.44</v>
      </c>
      <c r="L35" s="203">
        <v>136364.837</v>
      </c>
      <c r="M35" s="254">
        <v>169463.05300000001</v>
      </c>
      <c r="N35" s="204">
        <v>14282.933000000001</v>
      </c>
      <c r="O35" s="272">
        <v>15394.394</v>
      </c>
      <c r="P35" s="202">
        <f t="shared" ref="P35:R40" si="9">D35-J35</f>
        <v>135818.95800000001</v>
      </c>
      <c r="Q35" s="258">
        <f t="shared" si="9"/>
        <v>170355.883</v>
      </c>
      <c r="R35" s="205">
        <f t="shared" si="9"/>
        <v>628387.33599999989</v>
      </c>
      <c r="S35" s="263">
        <f t="shared" ref="S35:S40" si="10">G35-M35</f>
        <v>736100.402</v>
      </c>
      <c r="T35" s="29"/>
      <c r="U35" s="341"/>
    </row>
    <row r="36" spans="1:21" x14ac:dyDescent="0.2">
      <c r="A36" s="26"/>
      <c r="B36" s="200" t="s">
        <v>53</v>
      </c>
      <c r="C36" s="228" t="s">
        <v>54</v>
      </c>
      <c r="D36" s="204">
        <v>24710.948</v>
      </c>
      <c r="E36" s="251">
        <v>13412.004999999999</v>
      </c>
      <c r="F36" s="203">
        <v>114104.314</v>
      </c>
      <c r="G36" s="254">
        <v>58108.514999999999</v>
      </c>
      <c r="H36" s="204">
        <v>9070.2389999999996</v>
      </c>
      <c r="I36" s="267">
        <v>4903.1279999999997</v>
      </c>
      <c r="J36" s="234">
        <v>66234.413</v>
      </c>
      <c r="K36" s="251">
        <v>71615.082999999999</v>
      </c>
      <c r="L36" s="203">
        <v>306850.45199999999</v>
      </c>
      <c r="M36" s="254">
        <v>309918.42800000001</v>
      </c>
      <c r="N36" s="204">
        <v>32419.753000000001</v>
      </c>
      <c r="O36" s="272">
        <v>35365.029000000002</v>
      </c>
      <c r="P36" s="202">
        <f t="shared" si="9"/>
        <v>-41523.464999999997</v>
      </c>
      <c r="Q36" s="258">
        <f t="shared" si="9"/>
        <v>-58203.078000000001</v>
      </c>
      <c r="R36" s="205">
        <f t="shared" si="9"/>
        <v>-192746.13799999998</v>
      </c>
      <c r="S36" s="263">
        <f t="shared" si="10"/>
        <v>-251809.913</v>
      </c>
      <c r="U36" s="341"/>
    </row>
    <row r="37" spans="1:21" x14ac:dyDescent="0.2">
      <c r="A37" s="26"/>
      <c r="B37" s="200" t="s">
        <v>55</v>
      </c>
      <c r="C37" s="228" t="s">
        <v>56</v>
      </c>
      <c r="D37" s="204">
        <v>9451.44</v>
      </c>
      <c r="E37" s="251">
        <v>10728.41</v>
      </c>
      <c r="F37" s="203">
        <v>43621.839</v>
      </c>
      <c r="G37" s="254">
        <v>46401.663</v>
      </c>
      <c r="H37" s="204">
        <v>6545.5590000000002</v>
      </c>
      <c r="I37" s="267">
        <v>7282.7060000000001</v>
      </c>
      <c r="J37" s="234">
        <v>19330.562999999998</v>
      </c>
      <c r="K37" s="251">
        <v>21910.805</v>
      </c>
      <c r="L37" s="203">
        <v>89318.71</v>
      </c>
      <c r="M37" s="254">
        <v>94783.633000000002</v>
      </c>
      <c r="N37" s="204">
        <v>12473.001</v>
      </c>
      <c r="O37" s="272">
        <v>13285.691999999999</v>
      </c>
      <c r="P37" s="202">
        <f t="shared" si="9"/>
        <v>-9879.1229999999978</v>
      </c>
      <c r="Q37" s="258">
        <f t="shared" si="9"/>
        <v>-11182.395</v>
      </c>
      <c r="R37" s="205">
        <f t="shared" si="9"/>
        <v>-45696.871000000006</v>
      </c>
      <c r="S37" s="263">
        <f t="shared" si="10"/>
        <v>-48381.97</v>
      </c>
      <c r="T37" s="29"/>
      <c r="U37" s="341"/>
    </row>
    <row r="38" spans="1:21" x14ac:dyDescent="0.2">
      <c r="A38" s="26"/>
      <c r="B38" s="200" t="s">
        <v>57</v>
      </c>
      <c r="C38" s="228" t="s">
        <v>58</v>
      </c>
      <c r="D38" s="204">
        <v>8208.3259999999991</v>
      </c>
      <c r="E38" s="251">
        <v>7077.3670000000002</v>
      </c>
      <c r="F38" s="203">
        <v>38035.637999999999</v>
      </c>
      <c r="G38" s="254">
        <v>30624.959999999999</v>
      </c>
      <c r="H38" s="204">
        <v>17428.108</v>
      </c>
      <c r="I38" s="267">
        <v>10480.31</v>
      </c>
      <c r="J38" s="234">
        <v>11329.494000000001</v>
      </c>
      <c r="K38" s="251">
        <v>13000.835999999999</v>
      </c>
      <c r="L38" s="203">
        <v>52500.139000000003</v>
      </c>
      <c r="M38" s="254">
        <v>56222.392</v>
      </c>
      <c r="N38" s="204">
        <v>22666.039000000001</v>
      </c>
      <c r="O38" s="272">
        <v>9515.4369999999999</v>
      </c>
      <c r="P38" s="202">
        <f t="shared" si="9"/>
        <v>-3121.1680000000015</v>
      </c>
      <c r="Q38" s="258">
        <f t="shared" si="9"/>
        <v>-5923.4689999999991</v>
      </c>
      <c r="R38" s="205">
        <f t="shared" si="9"/>
        <v>-14464.501000000004</v>
      </c>
      <c r="S38" s="263">
        <f t="shared" si="10"/>
        <v>-25597.432000000001</v>
      </c>
      <c r="T38" s="29"/>
      <c r="U38" s="341"/>
    </row>
    <row r="39" spans="1:21" x14ac:dyDescent="0.2">
      <c r="A39" s="26"/>
      <c r="B39" s="200" t="s">
        <v>59</v>
      </c>
      <c r="C39" s="228" t="s">
        <v>60</v>
      </c>
      <c r="D39" s="204">
        <v>20114.071</v>
      </c>
      <c r="E39" s="251">
        <v>18716.098999999998</v>
      </c>
      <c r="F39" s="203">
        <v>93489.603000000003</v>
      </c>
      <c r="G39" s="254">
        <v>80953.577000000005</v>
      </c>
      <c r="H39" s="204">
        <v>4115.2460000000001</v>
      </c>
      <c r="I39" s="267">
        <v>3279.6370000000002</v>
      </c>
      <c r="J39" s="234">
        <v>17810.774000000001</v>
      </c>
      <c r="K39" s="251">
        <v>21042.739000000001</v>
      </c>
      <c r="L39" s="203">
        <v>82307.596999999994</v>
      </c>
      <c r="M39" s="254">
        <v>90961.263999999996</v>
      </c>
      <c r="N39" s="204">
        <v>2821.5949999999998</v>
      </c>
      <c r="O39" s="272">
        <v>3174.6480000000001</v>
      </c>
      <c r="P39" s="202">
        <f t="shared" si="9"/>
        <v>2303.2969999999987</v>
      </c>
      <c r="Q39" s="258">
        <f t="shared" si="9"/>
        <v>-2326.6400000000031</v>
      </c>
      <c r="R39" s="205">
        <f t="shared" si="9"/>
        <v>11182.006000000008</v>
      </c>
      <c r="S39" s="263">
        <f t="shared" si="10"/>
        <v>-10007.686999999991</v>
      </c>
    </row>
    <row r="40" spans="1:21" ht="13.5" thickBot="1" x14ac:dyDescent="0.25">
      <c r="A40" s="26"/>
      <c r="B40" s="206" t="s">
        <v>61</v>
      </c>
      <c r="C40" s="231" t="s">
        <v>62</v>
      </c>
      <c r="D40" s="210">
        <v>78849.850999999995</v>
      </c>
      <c r="E40" s="252">
        <v>91510.134000000005</v>
      </c>
      <c r="F40" s="209">
        <v>364425.45600000001</v>
      </c>
      <c r="G40" s="255">
        <v>395717.25199999998</v>
      </c>
      <c r="H40" s="210">
        <v>23138.151000000002</v>
      </c>
      <c r="I40" s="268">
        <v>26903.752</v>
      </c>
      <c r="J40" s="235">
        <v>125642.97900000001</v>
      </c>
      <c r="K40" s="252">
        <v>127416.591</v>
      </c>
      <c r="L40" s="209">
        <v>581087.01300000004</v>
      </c>
      <c r="M40" s="255">
        <v>551250.24399999995</v>
      </c>
      <c r="N40" s="210">
        <v>26221.187999999998</v>
      </c>
      <c r="O40" s="273">
        <v>28311.215</v>
      </c>
      <c r="P40" s="208">
        <f t="shared" si="9"/>
        <v>-46793.128000000012</v>
      </c>
      <c r="Q40" s="259">
        <f t="shared" si="9"/>
        <v>-35906.456999999995</v>
      </c>
      <c r="R40" s="211">
        <f t="shared" si="9"/>
        <v>-216661.55700000003</v>
      </c>
      <c r="S40" s="264">
        <f t="shared" si="10"/>
        <v>-155532.99199999997</v>
      </c>
    </row>
    <row r="41" spans="1:21" x14ac:dyDescent="0.2">
      <c r="G41" s="17"/>
      <c r="H41" s="17"/>
      <c r="L41" s="17"/>
    </row>
    <row r="42" spans="1:21" ht="29.25" thickBot="1" x14ac:dyDescent="0.5">
      <c r="B42" s="171" t="s">
        <v>174</v>
      </c>
      <c r="C42" s="100"/>
      <c r="H42" s="17"/>
    </row>
    <row r="43" spans="1:21" ht="15" x14ac:dyDescent="0.2">
      <c r="A43" s="26"/>
      <c r="B43" s="173"/>
      <c r="C43" s="212"/>
      <c r="D43" s="216" t="s">
        <v>46</v>
      </c>
      <c r="E43" s="214"/>
      <c r="F43" s="214"/>
      <c r="G43" s="214"/>
      <c r="H43" s="214"/>
      <c r="I43" s="215"/>
      <c r="J43" s="213" t="s">
        <v>47</v>
      </c>
      <c r="K43" s="214"/>
      <c r="L43" s="214"/>
      <c r="M43" s="214"/>
      <c r="N43" s="214"/>
      <c r="O43" s="215"/>
      <c r="P43" s="213" t="s">
        <v>65</v>
      </c>
      <c r="Q43" s="217"/>
      <c r="R43" s="218"/>
      <c r="S43" s="219"/>
    </row>
    <row r="44" spans="1:21" ht="15" x14ac:dyDescent="0.25">
      <c r="A44" s="26"/>
      <c r="B44" s="178" t="s">
        <v>48</v>
      </c>
      <c r="C44" s="220" t="s">
        <v>49</v>
      </c>
      <c r="D44" s="183" t="s">
        <v>50</v>
      </c>
      <c r="E44" s="181"/>
      <c r="F44" s="181" t="s">
        <v>92</v>
      </c>
      <c r="G44" s="181"/>
      <c r="H44" s="181" t="s">
        <v>51</v>
      </c>
      <c r="I44" s="221"/>
      <c r="J44" s="181" t="s">
        <v>50</v>
      </c>
      <c r="K44" s="181"/>
      <c r="L44" s="181" t="s">
        <v>92</v>
      </c>
      <c r="M44" s="181"/>
      <c r="N44" s="181" t="s">
        <v>51</v>
      </c>
      <c r="O44" s="221"/>
      <c r="P44" s="181" t="s">
        <v>50</v>
      </c>
      <c r="Q44" s="181"/>
      <c r="R44" s="183" t="s">
        <v>92</v>
      </c>
      <c r="S44" s="182"/>
    </row>
    <row r="45" spans="1:21" ht="13.5" thickBot="1" x14ac:dyDescent="0.25">
      <c r="A45" s="26"/>
      <c r="B45" s="184"/>
      <c r="C45" s="222"/>
      <c r="D45" s="224" t="s">
        <v>307</v>
      </c>
      <c r="E45" s="260" t="s">
        <v>308</v>
      </c>
      <c r="F45" s="190" t="s">
        <v>307</v>
      </c>
      <c r="G45" s="260" t="s">
        <v>308</v>
      </c>
      <c r="H45" s="191" t="s">
        <v>307</v>
      </c>
      <c r="I45" s="269" t="s">
        <v>308</v>
      </c>
      <c r="J45" s="224" t="s">
        <v>307</v>
      </c>
      <c r="K45" s="260" t="s">
        <v>308</v>
      </c>
      <c r="L45" s="190" t="s">
        <v>307</v>
      </c>
      <c r="M45" s="260" t="s">
        <v>308</v>
      </c>
      <c r="N45" s="191" t="s">
        <v>307</v>
      </c>
      <c r="O45" s="269" t="s">
        <v>308</v>
      </c>
      <c r="P45" s="224" t="s">
        <v>307</v>
      </c>
      <c r="Q45" s="260" t="s">
        <v>308</v>
      </c>
      <c r="R45" s="192" t="s">
        <v>307</v>
      </c>
      <c r="S45" s="261" t="s">
        <v>308</v>
      </c>
    </row>
    <row r="46" spans="1:21" ht="15.75" x14ac:dyDescent="0.25">
      <c r="A46" s="26"/>
      <c r="B46" s="236" t="s">
        <v>201</v>
      </c>
      <c r="C46" s="237"/>
      <c r="D46" s="227">
        <f t="shared" ref="D46:S46" si="11">SUM(D47:D52)</f>
        <v>1171166.2690000001</v>
      </c>
      <c r="E46" s="253">
        <f t="shared" si="11"/>
        <v>1195096.6209999998</v>
      </c>
      <c r="F46" s="196">
        <f>(SUM(F47:F52))/1</f>
        <v>5420992.5370000005</v>
      </c>
      <c r="G46" s="253">
        <f>(SUM(G47:G52))/1</f>
        <v>5167702.824</v>
      </c>
      <c r="H46" s="198">
        <f t="shared" si="11"/>
        <v>694406.36199999985</v>
      </c>
      <c r="I46" s="266">
        <f t="shared" si="11"/>
        <v>694435.1109999998</v>
      </c>
      <c r="J46" s="227">
        <f t="shared" si="11"/>
        <v>791925.7919999999</v>
      </c>
      <c r="K46" s="253">
        <f t="shared" si="11"/>
        <v>835679.73099999991</v>
      </c>
      <c r="L46" s="196">
        <f>(SUM(L47:L52))/1</f>
        <v>3665168.8210000005</v>
      </c>
      <c r="M46" s="253">
        <f>(SUM(M47:M52))/1</f>
        <v>3615062.8789999997</v>
      </c>
      <c r="N46" s="198">
        <f t="shared" si="11"/>
        <v>354753.83600000001</v>
      </c>
      <c r="O46" s="250">
        <f t="shared" si="11"/>
        <v>334148.23800000001</v>
      </c>
      <c r="P46" s="195">
        <f>SUM(P47:P52)</f>
        <v>379240.47700000007</v>
      </c>
      <c r="Q46" s="262">
        <f>SUM(Q47:Q52)</f>
        <v>359416.88999999996</v>
      </c>
      <c r="R46" s="199">
        <f t="shared" si="11"/>
        <v>1755823.716</v>
      </c>
      <c r="S46" s="262">
        <f t="shared" si="11"/>
        <v>1552639.9450000001</v>
      </c>
    </row>
    <row r="47" spans="1:21" x14ac:dyDescent="0.2">
      <c r="A47" s="26"/>
      <c r="B47" s="238" t="s">
        <v>52</v>
      </c>
      <c r="C47" s="239" t="s">
        <v>98</v>
      </c>
      <c r="D47" s="230">
        <v>249092.52499999999</v>
      </c>
      <c r="E47" s="254">
        <v>303405.26699999999</v>
      </c>
      <c r="F47" s="203">
        <v>1151890.6969999999</v>
      </c>
      <c r="G47" s="254">
        <v>1311203.1310000001</v>
      </c>
      <c r="H47" s="229">
        <v>377269.212</v>
      </c>
      <c r="I47" s="274">
        <v>408430.89500000002</v>
      </c>
      <c r="J47" s="230">
        <v>132929.139</v>
      </c>
      <c r="K47" s="254">
        <v>131549.481</v>
      </c>
      <c r="L47" s="203">
        <v>616133.35900000005</v>
      </c>
      <c r="M47" s="254">
        <v>569104.48199999996</v>
      </c>
      <c r="N47" s="229">
        <v>122839.141</v>
      </c>
      <c r="O47" s="270">
        <v>97596.892000000007</v>
      </c>
      <c r="P47" s="240">
        <f t="shared" ref="P47:S52" si="12">D47-J47</f>
        <v>116163.386</v>
      </c>
      <c r="Q47" s="263">
        <f t="shared" si="12"/>
        <v>171855.78599999999</v>
      </c>
      <c r="R47" s="205">
        <f t="shared" si="12"/>
        <v>535757.33799999987</v>
      </c>
      <c r="S47" s="263">
        <f t="shared" si="12"/>
        <v>742098.64900000009</v>
      </c>
    </row>
    <row r="48" spans="1:21" x14ac:dyDescent="0.2">
      <c r="A48" s="26"/>
      <c r="B48" s="241" t="s">
        <v>53</v>
      </c>
      <c r="C48" s="239" t="s">
        <v>54</v>
      </c>
      <c r="D48" s="230">
        <v>104811.224</v>
      </c>
      <c r="E48" s="254">
        <v>68939.566999999995</v>
      </c>
      <c r="F48" s="203">
        <v>485874.951</v>
      </c>
      <c r="G48" s="254">
        <v>298281.783</v>
      </c>
      <c r="H48" s="229">
        <v>39009.502</v>
      </c>
      <c r="I48" s="274">
        <v>26352.6</v>
      </c>
      <c r="J48" s="230">
        <v>173687.61499999999</v>
      </c>
      <c r="K48" s="254">
        <v>166396.217</v>
      </c>
      <c r="L48" s="203">
        <v>803510.44299999997</v>
      </c>
      <c r="M48" s="254">
        <v>720047.69499999995</v>
      </c>
      <c r="N48" s="229">
        <v>71236.754000000001</v>
      </c>
      <c r="O48" s="270">
        <v>80886.288</v>
      </c>
      <c r="P48" s="240">
        <f t="shared" si="12"/>
        <v>-68876.390999999989</v>
      </c>
      <c r="Q48" s="263">
        <f t="shared" si="12"/>
        <v>-97456.650000000009</v>
      </c>
      <c r="R48" s="205">
        <f t="shared" si="12"/>
        <v>-317635.49199999997</v>
      </c>
      <c r="S48" s="263">
        <f t="shared" si="12"/>
        <v>-421765.91199999995</v>
      </c>
    </row>
    <row r="49" spans="1:19" x14ac:dyDescent="0.2">
      <c r="A49" s="26"/>
      <c r="B49" s="241" t="s">
        <v>55</v>
      </c>
      <c r="C49" s="239" t="s">
        <v>56</v>
      </c>
      <c r="D49" s="230">
        <v>93911.75</v>
      </c>
      <c r="E49" s="254">
        <v>97675.903999999995</v>
      </c>
      <c r="F49" s="203">
        <v>434122.973</v>
      </c>
      <c r="G49" s="254">
        <v>422433.43800000002</v>
      </c>
      <c r="H49" s="229">
        <v>59988.366000000002</v>
      </c>
      <c r="I49" s="274">
        <v>60213.415999999997</v>
      </c>
      <c r="J49" s="230">
        <v>54428.428</v>
      </c>
      <c r="K49" s="254">
        <v>54005.917999999998</v>
      </c>
      <c r="L49" s="203">
        <v>251893.76000000001</v>
      </c>
      <c r="M49" s="254">
        <v>233690.37299999999</v>
      </c>
      <c r="N49" s="229">
        <v>33269.067999999999</v>
      </c>
      <c r="O49" s="270">
        <v>32217.491999999998</v>
      </c>
      <c r="P49" s="240">
        <f t="shared" si="12"/>
        <v>39483.322</v>
      </c>
      <c r="Q49" s="263">
        <f t="shared" si="12"/>
        <v>43669.985999999997</v>
      </c>
      <c r="R49" s="205">
        <f t="shared" si="12"/>
        <v>182229.21299999999</v>
      </c>
      <c r="S49" s="263">
        <f t="shared" si="12"/>
        <v>188743.06500000003</v>
      </c>
    </row>
    <row r="50" spans="1:19" x14ac:dyDescent="0.2">
      <c r="A50" s="26"/>
      <c r="B50" s="241" t="s">
        <v>57</v>
      </c>
      <c r="C50" s="239" t="s">
        <v>58</v>
      </c>
      <c r="D50" s="230">
        <v>41173.205000000002</v>
      </c>
      <c r="E50" s="254">
        <v>41956.175999999999</v>
      </c>
      <c r="F50" s="203">
        <v>190676.209</v>
      </c>
      <c r="G50" s="254">
        <v>181529.90599999999</v>
      </c>
      <c r="H50" s="229">
        <v>52169.519</v>
      </c>
      <c r="I50" s="274">
        <v>45013.341999999997</v>
      </c>
      <c r="J50" s="230">
        <v>33908.993999999999</v>
      </c>
      <c r="K50" s="254">
        <v>42658.972999999998</v>
      </c>
      <c r="L50" s="203">
        <v>156946.28599999999</v>
      </c>
      <c r="M50" s="254">
        <v>184463.26699999999</v>
      </c>
      <c r="N50" s="229">
        <v>52373.856</v>
      </c>
      <c r="O50" s="270">
        <v>39097.273000000001</v>
      </c>
      <c r="P50" s="240">
        <f t="shared" si="12"/>
        <v>7264.211000000003</v>
      </c>
      <c r="Q50" s="263">
        <f t="shared" si="12"/>
        <v>-702.79699999999866</v>
      </c>
      <c r="R50" s="205">
        <f t="shared" si="12"/>
        <v>33729.92300000001</v>
      </c>
      <c r="S50" s="263">
        <f t="shared" si="12"/>
        <v>-2933.3610000000044</v>
      </c>
    </row>
    <row r="51" spans="1:19" x14ac:dyDescent="0.2">
      <c r="A51" s="26"/>
      <c r="B51" s="241" t="s">
        <v>59</v>
      </c>
      <c r="C51" s="239" t="s">
        <v>60</v>
      </c>
      <c r="D51" s="230">
        <v>200197.82800000001</v>
      </c>
      <c r="E51" s="254">
        <v>205739.125</v>
      </c>
      <c r="F51" s="203">
        <v>929886.11600000004</v>
      </c>
      <c r="G51" s="254">
        <v>889517.49100000004</v>
      </c>
      <c r="H51" s="229">
        <v>41380.464999999997</v>
      </c>
      <c r="I51" s="274">
        <v>34891.271000000001</v>
      </c>
      <c r="J51" s="230">
        <v>56146.678999999996</v>
      </c>
      <c r="K51" s="254">
        <v>72609.062000000005</v>
      </c>
      <c r="L51" s="203">
        <v>259731.766</v>
      </c>
      <c r="M51" s="254">
        <v>313919.212</v>
      </c>
      <c r="N51" s="229">
        <v>9440.8559999999998</v>
      </c>
      <c r="O51" s="270">
        <v>11466.053</v>
      </c>
      <c r="P51" s="240">
        <f t="shared" si="12"/>
        <v>144051.149</v>
      </c>
      <c r="Q51" s="263">
        <f t="shared" si="12"/>
        <v>133130.06299999999</v>
      </c>
      <c r="R51" s="205">
        <f t="shared" si="12"/>
        <v>670154.35000000009</v>
      </c>
      <c r="S51" s="263">
        <f t="shared" si="12"/>
        <v>575598.2790000001</v>
      </c>
    </row>
    <row r="52" spans="1:19" ht="13.5" thickBot="1" x14ac:dyDescent="0.25">
      <c r="A52" s="26"/>
      <c r="B52" s="242" t="s">
        <v>61</v>
      </c>
      <c r="C52" s="243" t="s">
        <v>62</v>
      </c>
      <c r="D52" s="233">
        <v>481979.73700000002</v>
      </c>
      <c r="E52" s="255">
        <v>477380.58199999999</v>
      </c>
      <c r="F52" s="209">
        <v>2228541.591</v>
      </c>
      <c r="G52" s="255">
        <v>2064737.075</v>
      </c>
      <c r="H52" s="232">
        <v>124589.298</v>
      </c>
      <c r="I52" s="275">
        <v>119533.587</v>
      </c>
      <c r="J52" s="233">
        <v>340824.93699999998</v>
      </c>
      <c r="K52" s="255">
        <v>368460.08</v>
      </c>
      <c r="L52" s="209">
        <v>1576953.2069999999</v>
      </c>
      <c r="M52" s="255">
        <v>1593837.85</v>
      </c>
      <c r="N52" s="232">
        <v>65594.160999999993</v>
      </c>
      <c r="O52" s="271">
        <v>72884.240000000005</v>
      </c>
      <c r="P52" s="244">
        <f t="shared" si="12"/>
        <v>141154.80000000005</v>
      </c>
      <c r="Q52" s="264">
        <f t="shared" si="12"/>
        <v>108920.50199999998</v>
      </c>
      <c r="R52" s="211">
        <f t="shared" si="12"/>
        <v>651588.38400000008</v>
      </c>
      <c r="S52" s="264">
        <f t="shared" si="12"/>
        <v>470899.22499999986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37" sqref="U137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45" t="s">
        <v>202</v>
      </c>
      <c r="C2" s="245"/>
      <c r="D2" s="245"/>
      <c r="E2" s="245"/>
      <c r="F2" s="245"/>
      <c r="G2" s="245"/>
      <c r="H2" s="245"/>
      <c r="I2" s="245"/>
      <c r="J2" s="245"/>
      <c r="K2" s="245" t="s">
        <v>203</v>
      </c>
      <c r="L2" s="245"/>
      <c r="M2" s="245"/>
      <c r="N2" s="245"/>
      <c r="O2" s="245"/>
      <c r="P2" s="16"/>
    </row>
    <row r="3" spans="2:18" ht="18" thickBot="1" x14ac:dyDescent="0.35">
      <c r="B3" s="246" t="s">
        <v>128</v>
      </c>
      <c r="C3" s="245"/>
      <c r="D3" s="245"/>
      <c r="E3" s="245"/>
      <c r="F3" s="245"/>
      <c r="G3" s="245"/>
      <c r="H3" s="245"/>
      <c r="I3" s="245"/>
      <c r="J3" s="245"/>
      <c r="K3" s="246" t="s">
        <v>128</v>
      </c>
      <c r="L3" s="245"/>
      <c r="M3" s="245"/>
      <c r="N3" s="245"/>
      <c r="O3" s="245"/>
      <c r="P3" s="16"/>
    </row>
    <row r="4" spans="2:18" ht="16.5" thickBot="1" x14ac:dyDescent="0.3">
      <c r="B4" s="311" t="s">
        <v>68</v>
      </c>
      <c r="C4" s="312"/>
      <c r="D4" s="312"/>
      <c r="E4" s="312"/>
      <c r="F4" s="312"/>
      <c r="G4" s="312"/>
      <c r="H4" s="312"/>
      <c r="I4" s="313"/>
      <c r="J4" s="276"/>
      <c r="K4" s="311" t="s">
        <v>69</v>
      </c>
      <c r="L4" s="312"/>
      <c r="M4" s="312"/>
      <c r="N4" s="312"/>
      <c r="O4" s="312"/>
      <c r="P4" s="312"/>
      <c r="Q4" s="312"/>
      <c r="R4" s="313"/>
    </row>
    <row r="5" spans="2:18" ht="16.5" thickBot="1" x14ac:dyDescent="0.3">
      <c r="B5" s="314" t="s">
        <v>310</v>
      </c>
      <c r="C5" s="315"/>
      <c r="D5" s="316"/>
      <c r="E5" s="317"/>
      <c r="F5" s="314" t="s">
        <v>311</v>
      </c>
      <c r="G5" s="315"/>
      <c r="H5" s="316"/>
      <c r="I5" s="317"/>
      <c r="J5" s="276"/>
      <c r="K5" s="314" t="s">
        <v>310</v>
      </c>
      <c r="L5" s="315"/>
      <c r="M5" s="316"/>
      <c r="N5" s="317"/>
      <c r="O5" s="314" t="s">
        <v>311</v>
      </c>
      <c r="P5" s="315"/>
      <c r="Q5" s="316"/>
      <c r="R5" s="317"/>
    </row>
    <row r="6" spans="2:18" ht="30.75" thickBot="1" x14ac:dyDescent="0.25">
      <c r="B6" s="277" t="s">
        <v>70</v>
      </c>
      <c r="C6" s="278" t="s">
        <v>50</v>
      </c>
      <c r="D6" s="279" t="s">
        <v>92</v>
      </c>
      <c r="E6" s="280" t="s">
        <v>71</v>
      </c>
      <c r="F6" s="277" t="s">
        <v>70</v>
      </c>
      <c r="G6" s="278" t="s">
        <v>50</v>
      </c>
      <c r="H6" s="279" t="s">
        <v>92</v>
      </c>
      <c r="I6" s="280" t="s">
        <v>71</v>
      </c>
      <c r="J6" s="276"/>
      <c r="K6" s="277" t="s">
        <v>70</v>
      </c>
      <c r="L6" s="278" t="s">
        <v>50</v>
      </c>
      <c r="M6" s="279" t="s">
        <v>92</v>
      </c>
      <c r="N6" s="280" t="s">
        <v>71</v>
      </c>
      <c r="O6" s="277" t="s">
        <v>70</v>
      </c>
      <c r="P6" s="278" t="s">
        <v>50</v>
      </c>
      <c r="Q6" s="279" t="s">
        <v>92</v>
      </c>
      <c r="R6" s="280" t="s">
        <v>71</v>
      </c>
    </row>
    <row r="7" spans="2:18" ht="16.5" thickBot="1" x14ac:dyDescent="0.3">
      <c r="B7" s="281" t="s">
        <v>63</v>
      </c>
      <c r="C7" s="282">
        <v>337233.25199999998</v>
      </c>
      <c r="D7" s="283">
        <v>1559770.2350000001</v>
      </c>
      <c r="E7" s="284">
        <v>493044.68599999999</v>
      </c>
      <c r="F7" s="285" t="s">
        <v>63</v>
      </c>
      <c r="G7" s="286">
        <v>378758.18699999998</v>
      </c>
      <c r="H7" s="287">
        <v>1637195.69</v>
      </c>
      <c r="I7" s="284">
        <v>508288.38199999998</v>
      </c>
      <c r="J7" s="276"/>
      <c r="K7" s="281" t="s">
        <v>63</v>
      </c>
      <c r="L7" s="282">
        <v>139598.636</v>
      </c>
      <c r="M7" s="283">
        <v>647037.03899999999</v>
      </c>
      <c r="N7" s="284">
        <v>126012.841</v>
      </c>
      <c r="O7" s="285" t="s">
        <v>63</v>
      </c>
      <c r="P7" s="286">
        <v>132192.00099999999</v>
      </c>
      <c r="Q7" s="287">
        <v>571884.56000000006</v>
      </c>
      <c r="R7" s="284">
        <v>97897.123000000007</v>
      </c>
    </row>
    <row r="8" spans="2:18" ht="15.75" x14ac:dyDescent="0.25">
      <c r="B8" s="288" t="s">
        <v>32</v>
      </c>
      <c r="C8" s="289">
        <v>165261.50700000001</v>
      </c>
      <c r="D8" s="289">
        <v>764752.17299999995</v>
      </c>
      <c r="E8" s="289">
        <v>285079.53399999999</v>
      </c>
      <c r="F8" s="290" t="s">
        <v>32</v>
      </c>
      <c r="G8" s="291">
        <v>209520.323</v>
      </c>
      <c r="H8" s="292">
        <v>905563.45499999996</v>
      </c>
      <c r="I8" s="293">
        <v>315245.53899999999</v>
      </c>
      <c r="J8" s="276"/>
      <c r="K8" s="288" t="s">
        <v>75</v>
      </c>
      <c r="L8" s="289">
        <v>71940.862999999998</v>
      </c>
      <c r="M8" s="289">
        <v>333343.44799999997</v>
      </c>
      <c r="N8" s="289">
        <v>63459.995999999999</v>
      </c>
      <c r="O8" s="290" t="s">
        <v>75</v>
      </c>
      <c r="P8" s="291">
        <v>62480.334999999999</v>
      </c>
      <c r="Q8" s="292">
        <v>270378.71500000003</v>
      </c>
      <c r="R8" s="293">
        <v>55429.434000000001</v>
      </c>
    </row>
    <row r="9" spans="2:18" ht="15.75" x14ac:dyDescent="0.25">
      <c r="B9" s="294" t="s">
        <v>97</v>
      </c>
      <c r="C9" s="295">
        <v>23437.274000000001</v>
      </c>
      <c r="D9" s="295">
        <v>108378.06</v>
      </c>
      <c r="E9" s="295">
        <v>33085.42</v>
      </c>
      <c r="F9" s="296" t="s">
        <v>75</v>
      </c>
      <c r="G9" s="297">
        <v>21859.241999999998</v>
      </c>
      <c r="H9" s="298">
        <v>94512.858999999997</v>
      </c>
      <c r="I9" s="299">
        <v>32901.572</v>
      </c>
      <c r="J9" s="276"/>
      <c r="K9" s="294" t="s">
        <v>32</v>
      </c>
      <c r="L9" s="295">
        <v>29442.548999999999</v>
      </c>
      <c r="M9" s="295">
        <v>136364.837</v>
      </c>
      <c r="N9" s="295">
        <v>14282.933000000001</v>
      </c>
      <c r="O9" s="296" t="s">
        <v>32</v>
      </c>
      <c r="P9" s="297">
        <v>39164.44</v>
      </c>
      <c r="Q9" s="298">
        <v>169463.05300000001</v>
      </c>
      <c r="R9" s="299">
        <v>15394.394</v>
      </c>
    </row>
    <row r="10" spans="2:18" ht="15.75" x14ac:dyDescent="0.25">
      <c r="B10" s="294" t="s">
        <v>75</v>
      </c>
      <c r="C10" s="295">
        <v>23147.526999999998</v>
      </c>
      <c r="D10" s="295">
        <v>107104.14599999999</v>
      </c>
      <c r="E10" s="295">
        <v>31707.499</v>
      </c>
      <c r="F10" s="296" t="s">
        <v>170</v>
      </c>
      <c r="G10" s="297">
        <v>21101.239000000001</v>
      </c>
      <c r="H10" s="298">
        <v>91390.048999999999</v>
      </c>
      <c r="I10" s="299">
        <v>30827.993999999999</v>
      </c>
      <c r="J10" s="276"/>
      <c r="K10" s="294" t="s">
        <v>34</v>
      </c>
      <c r="L10" s="295">
        <v>6660.2979999999998</v>
      </c>
      <c r="M10" s="295">
        <v>30802.41</v>
      </c>
      <c r="N10" s="295">
        <v>16037.439</v>
      </c>
      <c r="O10" s="296" t="s">
        <v>31</v>
      </c>
      <c r="P10" s="297">
        <v>8402.2880000000005</v>
      </c>
      <c r="Q10" s="298">
        <v>36227.493000000002</v>
      </c>
      <c r="R10" s="299">
        <v>3326.973</v>
      </c>
    </row>
    <row r="11" spans="2:18" ht="15.75" x14ac:dyDescent="0.25">
      <c r="B11" s="294" t="s">
        <v>170</v>
      </c>
      <c r="C11" s="295">
        <v>16580.924999999999</v>
      </c>
      <c r="D11" s="295">
        <v>77023.842999999993</v>
      </c>
      <c r="E11" s="295">
        <v>23607.731</v>
      </c>
      <c r="F11" s="296" t="s">
        <v>189</v>
      </c>
      <c r="G11" s="297">
        <v>10418.039000000001</v>
      </c>
      <c r="H11" s="298">
        <v>45039.245000000003</v>
      </c>
      <c r="I11" s="299">
        <v>15198.373</v>
      </c>
      <c r="J11" s="276"/>
      <c r="K11" s="294" t="s">
        <v>83</v>
      </c>
      <c r="L11" s="295">
        <v>6556.0129999999999</v>
      </c>
      <c r="M11" s="295">
        <v>30374.02</v>
      </c>
      <c r="N11" s="295">
        <v>3141.0160000000001</v>
      </c>
      <c r="O11" s="296" t="s">
        <v>78</v>
      </c>
      <c r="P11" s="297">
        <v>5605.5529999999999</v>
      </c>
      <c r="Q11" s="298">
        <v>24233.940999999999</v>
      </c>
      <c r="R11" s="299">
        <v>7069.7489999999998</v>
      </c>
    </row>
    <row r="12" spans="2:18" ht="15.75" x14ac:dyDescent="0.25">
      <c r="B12" s="294" t="s">
        <v>90</v>
      </c>
      <c r="C12" s="295">
        <v>10319.662</v>
      </c>
      <c r="D12" s="295">
        <v>47750.105000000003</v>
      </c>
      <c r="E12" s="295">
        <v>13955.998</v>
      </c>
      <c r="F12" s="296" t="s">
        <v>97</v>
      </c>
      <c r="G12" s="297">
        <v>10353.699000000001</v>
      </c>
      <c r="H12" s="298">
        <v>44810.925000000003</v>
      </c>
      <c r="I12" s="299">
        <v>14730.373</v>
      </c>
      <c r="J12" s="276"/>
      <c r="K12" s="294" t="s">
        <v>80</v>
      </c>
      <c r="L12" s="295">
        <v>4331.5829999999996</v>
      </c>
      <c r="M12" s="295">
        <v>20266.791000000001</v>
      </c>
      <c r="N12" s="295">
        <v>7543.5540000000001</v>
      </c>
      <c r="O12" s="296" t="s">
        <v>168</v>
      </c>
      <c r="P12" s="297">
        <v>5548.1350000000002</v>
      </c>
      <c r="Q12" s="298">
        <v>24004.294000000002</v>
      </c>
      <c r="R12" s="299">
        <v>3530.26</v>
      </c>
    </row>
    <row r="13" spans="2:18" ht="15.75" x14ac:dyDescent="0.25">
      <c r="B13" s="294" t="s">
        <v>83</v>
      </c>
      <c r="C13" s="295">
        <v>10150.467000000001</v>
      </c>
      <c r="D13" s="295">
        <v>46985.819000000003</v>
      </c>
      <c r="E13" s="295">
        <v>7459.2179999999998</v>
      </c>
      <c r="F13" s="296" t="s">
        <v>34</v>
      </c>
      <c r="G13" s="297">
        <v>10256.188</v>
      </c>
      <c r="H13" s="298">
        <v>44324.211000000003</v>
      </c>
      <c r="I13" s="299">
        <v>4455.2169999999996</v>
      </c>
      <c r="J13" s="276"/>
      <c r="K13" s="294" t="s">
        <v>168</v>
      </c>
      <c r="L13" s="295">
        <v>4312.2759999999998</v>
      </c>
      <c r="M13" s="295">
        <v>19830.983</v>
      </c>
      <c r="N13" s="295">
        <v>5073.9040000000005</v>
      </c>
      <c r="O13" s="296" t="s">
        <v>34</v>
      </c>
      <c r="P13" s="297">
        <v>2738.5720000000001</v>
      </c>
      <c r="Q13" s="298">
        <v>11855.705</v>
      </c>
      <c r="R13" s="299">
        <v>5721.7839999999997</v>
      </c>
    </row>
    <row r="14" spans="2:18" ht="15.75" x14ac:dyDescent="0.25">
      <c r="B14" s="294" t="s">
        <v>189</v>
      </c>
      <c r="C14" s="295">
        <v>7046.375</v>
      </c>
      <c r="D14" s="295">
        <v>32308.305</v>
      </c>
      <c r="E14" s="295">
        <v>10040.173000000001</v>
      </c>
      <c r="F14" s="296" t="s">
        <v>83</v>
      </c>
      <c r="G14" s="297">
        <v>10151.800999999999</v>
      </c>
      <c r="H14" s="298">
        <v>43919.928</v>
      </c>
      <c r="I14" s="299">
        <v>7153.0969999999998</v>
      </c>
      <c r="J14" s="276"/>
      <c r="K14" s="294" t="s">
        <v>31</v>
      </c>
      <c r="L14" s="295">
        <v>4115.0190000000002</v>
      </c>
      <c r="M14" s="295">
        <v>19272.919000000002</v>
      </c>
      <c r="N14" s="295">
        <v>1690.5450000000001</v>
      </c>
      <c r="O14" s="296" t="s">
        <v>113</v>
      </c>
      <c r="P14" s="297">
        <v>2400.835</v>
      </c>
      <c r="Q14" s="298">
        <v>10378.257</v>
      </c>
      <c r="R14" s="299">
        <v>926.27200000000005</v>
      </c>
    </row>
    <row r="15" spans="2:18" ht="15.75" x14ac:dyDescent="0.25">
      <c r="B15" s="294" t="s">
        <v>96</v>
      </c>
      <c r="C15" s="295">
        <v>6637.6030000000001</v>
      </c>
      <c r="D15" s="295">
        <v>30635.871999999999</v>
      </c>
      <c r="E15" s="295">
        <v>7880.9780000000001</v>
      </c>
      <c r="F15" s="296" t="s">
        <v>168</v>
      </c>
      <c r="G15" s="297">
        <v>8983.5709999999999</v>
      </c>
      <c r="H15" s="298">
        <v>38746.567000000003</v>
      </c>
      <c r="I15" s="299">
        <v>4955.1670000000004</v>
      </c>
      <c r="J15" s="276"/>
      <c r="K15" s="294" t="s">
        <v>113</v>
      </c>
      <c r="L15" s="295">
        <v>3720.2570000000001</v>
      </c>
      <c r="M15" s="295">
        <v>17282.778999999999</v>
      </c>
      <c r="N15" s="295">
        <v>1834.7629999999999</v>
      </c>
      <c r="O15" s="296" t="s">
        <v>76</v>
      </c>
      <c r="P15" s="297">
        <v>1451.6579999999999</v>
      </c>
      <c r="Q15" s="298">
        <v>6279.14</v>
      </c>
      <c r="R15" s="299">
        <v>2144.9630000000002</v>
      </c>
    </row>
    <row r="16" spans="2:18" ht="15.75" x14ac:dyDescent="0.25">
      <c r="B16" s="294" t="s">
        <v>114</v>
      </c>
      <c r="C16" s="295">
        <v>6504.7190000000001</v>
      </c>
      <c r="D16" s="295">
        <v>29864.561000000002</v>
      </c>
      <c r="E16" s="295">
        <v>8717.7919999999995</v>
      </c>
      <c r="F16" s="296" t="s">
        <v>114</v>
      </c>
      <c r="G16" s="297">
        <v>8129.3389999999999</v>
      </c>
      <c r="H16" s="298">
        <v>35158.519</v>
      </c>
      <c r="I16" s="299">
        <v>11743.18</v>
      </c>
      <c r="J16" s="276"/>
      <c r="K16" s="294" t="s">
        <v>78</v>
      </c>
      <c r="L16" s="295">
        <v>2052.9650000000001</v>
      </c>
      <c r="M16" s="295">
        <v>9559.4320000000007</v>
      </c>
      <c r="N16" s="295">
        <v>1802.5409999999999</v>
      </c>
      <c r="O16" s="296" t="s">
        <v>89</v>
      </c>
      <c r="P16" s="297">
        <v>1026.9939999999999</v>
      </c>
      <c r="Q16" s="298">
        <v>4449.125</v>
      </c>
      <c r="R16" s="299">
        <v>1724.85</v>
      </c>
    </row>
    <row r="17" spans="2:18" ht="15.75" x14ac:dyDescent="0.25">
      <c r="B17" s="294" t="s">
        <v>80</v>
      </c>
      <c r="C17" s="295">
        <v>5890.0469999999996</v>
      </c>
      <c r="D17" s="295">
        <v>27206.714</v>
      </c>
      <c r="E17" s="295">
        <v>3784.9389999999999</v>
      </c>
      <c r="F17" s="296" t="s">
        <v>90</v>
      </c>
      <c r="G17" s="297">
        <v>7872.2579999999998</v>
      </c>
      <c r="H17" s="298">
        <v>34047.413999999997</v>
      </c>
      <c r="I17" s="299">
        <v>10715.373</v>
      </c>
      <c r="J17" s="276"/>
      <c r="K17" s="294" t="s">
        <v>76</v>
      </c>
      <c r="L17" s="295">
        <v>2032.75</v>
      </c>
      <c r="M17" s="295">
        <v>9493.2739999999994</v>
      </c>
      <c r="N17" s="295">
        <v>6132.9250000000002</v>
      </c>
      <c r="O17" s="296" t="s">
        <v>80</v>
      </c>
      <c r="P17" s="297">
        <v>991.49699999999996</v>
      </c>
      <c r="Q17" s="298">
        <v>4304.348</v>
      </c>
      <c r="R17" s="299">
        <v>1337.338</v>
      </c>
    </row>
    <row r="18" spans="2:18" ht="15.75" x14ac:dyDescent="0.25">
      <c r="B18" s="294" t="s">
        <v>85</v>
      </c>
      <c r="C18" s="295">
        <v>5790.991</v>
      </c>
      <c r="D18" s="295">
        <v>26669.775000000001</v>
      </c>
      <c r="E18" s="295">
        <v>5118.4719999999998</v>
      </c>
      <c r="F18" s="296" t="s">
        <v>96</v>
      </c>
      <c r="G18" s="297">
        <v>7400.8270000000002</v>
      </c>
      <c r="H18" s="298">
        <v>31991.694</v>
      </c>
      <c r="I18" s="299">
        <v>8157.6350000000002</v>
      </c>
      <c r="J18" s="276"/>
      <c r="K18" s="294" t="s">
        <v>89</v>
      </c>
      <c r="L18" s="295">
        <v>1533.76</v>
      </c>
      <c r="M18" s="295">
        <v>6997.6139999999996</v>
      </c>
      <c r="N18" s="295">
        <v>2474.1289999999999</v>
      </c>
      <c r="O18" s="296" t="s">
        <v>83</v>
      </c>
      <c r="P18" s="297">
        <v>637.17899999999997</v>
      </c>
      <c r="Q18" s="298">
        <v>2756.9409999999998</v>
      </c>
      <c r="R18" s="299">
        <v>294.37599999999998</v>
      </c>
    </row>
    <row r="19" spans="2:18" ht="15.75" x14ac:dyDescent="0.25">
      <c r="B19" s="294" t="s">
        <v>72</v>
      </c>
      <c r="C19" s="295">
        <v>5733.9880000000003</v>
      </c>
      <c r="D19" s="295">
        <v>26356.025000000001</v>
      </c>
      <c r="E19" s="295">
        <v>4746.7849999999999</v>
      </c>
      <c r="F19" s="296" t="s">
        <v>85</v>
      </c>
      <c r="G19" s="297">
        <v>6976.7709999999997</v>
      </c>
      <c r="H19" s="298">
        <v>30144.454000000002</v>
      </c>
      <c r="I19" s="299">
        <v>5526.18</v>
      </c>
      <c r="J19" s="276"/>
      <c r="K19" s="294" t="s">
        <v>90</v>
      </c>
      <c r="L19" s="295">
        <v>981.34400000000005</v>
      </c>
      <c r="M19" s="295">
        <v>4508.42</v>
      </c>
      <c r="N19" s="295">
        <v>481.798</v>
      </c>
      <c r="O19" s="296" t="s">
        <v>72</v>
      </c>
      <c r="P19" s="297">
        <v>610.00099999999998</v>
      </c>
      <c r="Q19" s="298">
        <v>2629.0650000000001</v>
      </c>
      <c r="R19" s="299">
        <v>177.041</v>
      </c>
    </row>
    <row r="20" spans="2:18" ht="15.75" x14ac:dyDescent="0.25">
      <c r="B20" s="294" t="s">
        <v>34</v>
      </c>
      <c r="C20" s="295">
        <v>4909.3500000000004</v>
      </c>
      <c r="D20" s="295">
        <v>22502.149000000001</v>
      </c>
      <c r="E20" s="295">
        <v>3585.9169999999999</v>
      </c>
      <c r="F20" s="296" t="s">
        <v>80</v>
      </c>
      <c r="G20" s="297">
        <v>6015.4470000000001</v>
      </c>
      <c r="H20" s="298">
        <v>26022.668000000001</v>
      </c>
      <c r="I20" s="299">
        <v>4122.143</v>
      </c>
      <c r="J20" s="276"/>
      <c r="K20" s="294" t="s">
        <v>72</v>
      </c>
      <c r="L20" s="295">
        <v>715.13699999999994</v>
      </c>
      <c r="M20" s="295">
        <v>3325.9189999999999</v>
      </c>
      <c r="N20" s="295">
        <v>376.25799999999998</v>
      </c>
      <c r="O20" s="296" t="s">
        <v>73</v>
      </c>
      <c r="P20" s="297">
        <v>515.17600000000004</v>
      </c>
      <c r="Q20" s="298">
        <v>2239.9650000000001</v>
      </c>
      <c r="R20" s="299">
        <v>207.35599999999999</v>
      </c>
    </row>
    <row r="21" spans="2:18" ht="15.75" x14ac:dyDescent="0.25">
      <c r="B21" s="294" t="s">
        <v>236</v>
      </c>
      <c r="C21" s="295">
        <v>4310.46</v>
      </c>
      <c r="D21" s="295">
        <v>20207.61</v>
      </c>
      <c r="E21" s="295">
        <v>5868.24</v>
      </c>
      <c r="F21" s="296" t="s">
        <v>117</v>
      </c>
      <c r="G21" s="297">
        <v>4954.1890000000003</v>
      </c>
      <c r="H21" s="298">
        <v>21343.286</v>
      </c>
      <c r="I21" s="299">
        <v>2182.2570000000001</v>
      </c>
      <c r="J21" s="276"/>
      <c r="K21" s="294" t="s">
        <v>82</v>
      </c>
      <c r="L21" s="295">
        <v>271.52100000000002</v>
      </c>
      <c r="M21" s="295">
        <v>1247.521</v>
      </c>
      <c r="N21" s="295">
        <v>106.97199999999999</v>
      </c>
      <c r="O21" s="296" t="s">
        <v>77</v>
      </c>
      <c r="P21" s="297">
        <v>207.166</v>
      </c>
      <c r="Q21" s="298">
        <v>897.08299999999997</v>
      </c>
      <c r="R21" s="299">
        <v>124.46899999999999</v>
      </c>
    </row>
    <row r="22" spans="2:18" ht="15.75" x14ac:dyDescent="0.25">
      <c r="B22" s="294" t="s">
        <v>81</v>
      </c>
      <c r="C22" s="295">
        <v>4168.7060000000001</v>
      </c>
      <c r="D22" s="295">
        <v>19303.423999999999</v>
      </c>
      <c r="E22" s="295">
        <v>6228.4040000000005</v>
      </c>
      <c r="F22" s="296" t="s">
        <v>76</v>
      </c>
      <c r="G22" s="297">
        <v>4673.32</v>
      </c>
      <c r="H22" s="298">
        <v>20161.845000000001</v>
      </c>
      <c r="I22" s="299">
        <v>3612.9279999999999</v>
      </c>
      <c r="J22" s="276"/>
      <c r="K22" s="294" t="s">
        <v>77</v>
      </c>
      <c r="L22" s="295">
        <v>228.89599999999999</v>
      </c>
      <c r="M22" s="295">
        <v>1066.318</v>
      </c>
      <c r="N22" s="295">
        <v>214.614</v>
      </c>
      <c r="O22" s="296" t="s">
        <v>90</v>
      </c>
      <c r="P22" s="297">
        <v>197.988</v>
      </c>
      <c r="Q22" s="298">
        <v>858.17100000000005</v>
      </c>
      <c r="R22" s="299">
        <v>75.272000000000006</v>
      </c>
    </row>
    <row r="23" spans="2:18" ht="16.5" thickBot="1" x14ac:dyDescent="0.3">
      <c r="B23" s="300" t="s">
        <v>168</v>
      </c>
      <c r="C23" s="301">
        <v>3827.4870000000001</v>
      </c>
      <c r="D23" s="301">
        <v>17818.163</v>
      </c>
      <c r="E23" s="301">
        <v>2482.116</v>
      </c>
      <c r="F23" s="302" t="s">
        <v>81</v>
      </c>
      <c r="G23" s="303">
        <v>3727.3629999999998</v>
      </c>
      <c r="H23" s="304">
        <v>16118.698</v>
      </c>
      <c r="I23" s="305">
        <v>5653.47</v>
      </c>
      <c r="J23" s="276"/>
      <c r="K23" s="300" t="s">
        <v>85</v>
      </c>
      <c r="L23" s="301">
        <v>226.31100000000001</v>
      </c>
      <c r="M23" s="301">
        <v>1071.7819999999999</v>
      </c>
      <c r="N23" s="301">
        <v>766.99</v>
      </c>
      <c r="O23" s="302" t="s">
        <v>85</v>
      </c>
      <c r="P23" s="303">
        <v>96.772000000000006</v>
      </c>
      <c r="Q23" s="304">
        <v>419.53899999999999</v>
      </c>
      <c r="R23" s="305">
        <v>343.19400000000002</v>
      </c>
    </row>
    <row r="24" spans="2:18" x14ac:dyDescent="0.2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</row>
    <row r="25" spans="2:18" x14ac:dyDescent="0.2"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</row>
    <row r="26" spans="2:18" x14ac:dyDescent="0.2"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</row>
    <row r="27" spans="2:18" ht="15.75" x14ac:dyDescent="0.25">
      <c r="B27" s="307" t="s">
        <v>204</v>
      </c>
      <c r="C27" s="308"/>
      <c r="D27" s="307"/>
      <c r="E27" s="307"/>
      <c r="F27" s="307"/>
      <c r="G27" s="309"/>
      <c r="H27" s="307"/>
      <c r="I27" s="309"/>
      <c r="J27" s="309"/>
      <c r="K27" s="307" t="s">
        <v>205</v>
      </c>
      <c r="L27" s="307"/>
      <c r="M27" s="307"/>
      <c r="N27" s="307"/>
      <c r="O27" s="307"/>
      <c r="P27" s="309"/>
      <c r="Q27" s="307"/>
      <c r="R27" s="309"/>
    </row>
    <row r="28" spans="2:18" ht="16.5" thickBot="1" x14ac:dyDescent="0.3">
      <c r="B28" s="310" t="s">
        <v>128</v>
      </c>
      <c r="C28" s="307"/>
      <c r="D28" s="307"/>
      <c r="E28" s="307"/>
      <c r="F28" s="307"/>
      <c r="G28" s="309"/>
      <c r="H28" s="307"/>
      <c r="I28" s="309"/>
      <c r="J28" s="309"/>
      <c r="K28" s="310" t="s">
        <v>128</v>
      </c>
      <c r="L28" s="307"/>
      <c r="M28" s="307"/>
      <c r="N28" s="307"/>
      <c r="O28" s="307"/>
      <c r="P28" s="309"/>
      <c r="Q28" s="307"/>
      <c r="R28" s="309"/>
    </row>
    <row r="29" spans="2:18" ht="16.5" thickBot="1" x14ac:dyDescent="0.3">
      <c r="B29" s="311" t="s">
        <v>68</v>
      </c>
      <c r="C29" s="312"/>
      <c r="D29" s="312"/>
      <c r="E29" s="312"/>
      <c r="F29" s="312"/>
      <c r="G29" s="312"/>
      <c r="H29" s="312"/>
      <c r="I29" s="313"/>
      <c r="J29" s="309"/>
      <c r="K29" s="311" t="s">
        <v>69</v>
      </c>
      <c r="L29" s="312"/>
      <c r="M29" s="312"/>
      <c r="N29" s="312"/>
      <c r="O29" s="312"/>
      <c r="P29" s="312"/>
      <c r="Q29" s="312"/>
      <c r="R29" s="313"/>
    </row>
    <row r="30" spans="2:18" ht="16.5" thickBot="1" x14ac:dyDescent="0.3">
      <c r="B30" s="314" t="s">
        <v>310</v>
      </c>
      <c r="C30" s="315"/>
      <c r="D30" s="316"/>
      <c r="E30" s="317"/>
      <c r="F30" s="314" t="s">
        <v>311</v>
      </c>
      <c r="G30" s="315"/>
      <c r="H30" s="316"/>
      <c r="I30" s="317"/>
      <c r="J30" s="276"/>
      <c r="K30" s="314" t="s">
        <v>310</v>
      </c>
      <c r="L30" s="315"/>
      <c r="M30" s="316"/>
      <c r="N30" s="317"/>
      <c r="O30" s="314" t="s">
        <v>311</v>
      </c>
      <c r="P30" s="315"/>
      <c r="Q30" s="316"/>
      <c r="R30" s="317"/>
    </row>
    <row r="31" spans="2:18" ht="32.25" thickBot="1" x14ac:dyDescent="0.3">
      <c r="B31" s="318" t="s">
        <v>70</v>
      </c>
      <c r="C31" s="319" t="s">
        <v>50</v>
      </c>
      <c r="D31" s="320" t="s">
        <v>92</v>
      </c>
      <c r="E31" s="321" t="s">
        <v>71</v>
      </c>
      <c r="F31" s="318" t="s">
        <v>70</v>
      </c>
      <c r="G31" s="319" t="s">
        <v>50</v>
      </c>
      <c r="H31" s="320" t="s">
        <v>92</v>
      </c>
      <c r="I31" s="321" t="s">
        <v>71</v>
      </c>
      <c r="J31" s="309"/>
      <c r="K31" s="318" t="s">
        <v>70</v>
      </c>
      <c r="L31" s="319" t="s">
        <v>50</v>
      </c>
      <c r="M31" s="320" t="s">
        <v>92</v>
      </c>
      <c r="N31" s="321" t="s">
        <v>71</v>
      </c>
      <c r="O31" s="318" t="s">
        <v>70</v>
      </c>
      <c r="P31" s="319" t="s">
        <v>50</v>
      </c>
      <c r="Q31" s="320" t="s">
        <v>92</v>
      </c>
      <c r="R31" s="321" t="s">
        <v>71</v>
      </c>
    </row>
    <row r="32" spans="2:18" ht="16.5" thickBot="1" x14ac:dyDescent="0.3">
      <c r="B32" s="281" t="s">
        <v>63</v>
      </c>
      <c r="C32" s="282">
        <v>296685.52600000001</v>
      </c>
      <c r="D32" s="283">
        <v>1374608.7220000001</v>
      </c>
      <c r="E32" s="284">
        <v>107171.151</v>
      </c>
      <c r="F32" s="285" t="s">
        <v>63</v>
      </c>
      <c r="G32" s="286">
        <v>254238.984</v>
      </c>
      <c r="H32" s="287">
        <v>1099779.2409999999</v>
      </c>
      <c r="I32" s="284">
        <v>96737.149000000005</v>
      </c>
      <c r="J32" s="309"/>
      <c r="K32" s="281" t="s">
        <v>63</v>
      </c>
      <c r="L32" s="282">
        <v>184822.38800000001</v>
      </c>
      <c r="M32" s="283">
        <v>854507.53500000003</v>
      </c>
      <c r="N32" s="284">
        <v>77003.805999999997</v>
      </c>
      <c r="O32" s="285" t="s">
        <v>63</v>
      </c>
      <c r="P32" s="286">
        <v>180600.56599999999</v>
      </c>
      <c r="Q32" s="287">
        <v>781301.84699999995</v>
      </c>
      <c r="R32" s="284">
        <v>88826.565000000002</v>
      </c>
    </row>
    <row r="33" spans="2:20" ht="15.75" x14ac:dyDescent="0.25">
      <c r="B33" s="288" t="s">
        <v>93</v>
      </c>
      <c r="C33" s="289">
        <v>113340.16899999999</v>
      </c>
      <c r="D33" s="289">
        <v>524025.48100000003</v>
      </c>
      <c r="E33" s="289">
        <v>41279</v>
      </c>
      <c r="F33" s="290" t="s">
        <v>93</v>
      </c>
      <c r="G33" s="291">
        <v>122252.27800000001</v>
      </c>
      <c r="H33" s="292">
        <v>528691.69299999997</v>
      </c>
      <c r="I33" s="293">
        <v>47075</v>
      </c>
      <c r="J33" s="309"/>
      <c r="K33" s="288" t="s">
        <v>32</v>
      </c>
      <c r="L33" s="289">
        <v>66234.413</v>
      </c>
      <c r="M33" s="289">
        <v>306850.45199999999</v>
      </c>
      <c r="N33" s="289">
        <v>32419.753000000001</v>
      </c>
      <c r="O33" s="290" t="s">
        <v>32</v>
      </c>
      <c r="P33" s="291">
        <v>71615.082999999999</v>
      </c>
      <c r="Q33" s="292">
        <v>309918.42800000001</v>
      </c>
      <c r="R33" s="293">
        <v>35365.029000000002</v>
      </c>
    </row>
    <row r="34" spans="2:20" ht="15.75" x14ac:dyDescent="0.25">
      <c r="B34" s="294" t="s">
        <v>32</v>
      </c>
      <c r="C34" s="295">
        <v>24710.948</v>
      </c>
      <c r="D34" s="295">
        <v>114104.314</v>
      </c>
      <c r="E34" s="295">
        <v>9070.2389999999996</v>
      </c>
      <c r="F34" s="296" t="s">
        <v>72</v>
      </c>
      <c r="G34" s="297">
        <v>17984.685000000001</v>
      </c>
      <c r="H34" s="298">
        <v>77778.744999999995</v>
      </c>
      <c r="I34" s="299">
        <v>6728.33</v>
      </c>
      <c r="J34" s="309"/>
      <c r="K34" s="294" t="s">
        <v>78</v>
      </c>
      <c r="L34" s="295">
        <v>28554.132000000001</v>
      </c>
      <c r="M34" s="295">
        <v>132140.72</v>
      </c>
      <c r="N34" s="295">
        <v>8099.1220000000003</v>
      </c>
      <c r="O34" s="296" t="s">
        <v>78</v>
      </c>
      <c r="P34" s="297">
        <v>28914.537</v>
      </c>
      <c r="Q34" s="298">
        <v>125154.534</v>
      </c>
      <c r="R34" s="299">
        <v>8684.2129999999997</v>
      </c>
    </row>
    <row r="35" spans="2:20" ht="15.75" x14ac:dyDescent="0.25">
      <c r="B35" s="294" t="s">
        <v>168</v>
      </c>
      <c r="C35" s="295">
        <v>18887.706999999999</v>
      </c>
      <c r="D35" s="295">
        <v>87810.803</v>
      </c>
      <c r="E35" s="295">
        <v>7724.549</v>
      </c>
      <c r="F35" s="296" t="s">
        <v>32</v>
      </c>
      <c r="G35" s="297">
        <v>13412.004999999999</v>
      </c>
      <c r="H35" s="298">
        <v>58108.514999999999</v>
      </c>
      <c r="I35" s="299">
        <v>4903.1279999999997</v>
      </c>
      <c r="J35" s="309"/>
      <c r="K35" s="294" t="s">
        <v>168</v>
      </c>
      <c r="L35" s="295">
        <v>22857.912</v>
      </c>
      <c r="M35" s="295">
        <v>105994.522</v>
      </c>
      <c r="N35" s="295">
        <v>7759.7259999999997</v>
      </c>
      <c r="O35" s="296" t="s">
        <v>31</v>
      </c>
      <c r="P35" s="297">
        <v>18712.269</v>
      </c>
      <c r="Q35" s="298">
        <v>80899.837</v>
      </c>
      <c r="R35" s="299">
        <v>16429.133999999998</v>
      </c>
    </row>
    <row r="36" spans="2:20" ht="15.75" x14ac:dyDescent="0.25">
      <c r="B36" s="294" t="s">
        <v>72</v>
      </c>
      <c r="C36" s="295">
        <v>18618.624</v>
      </c>
      <c r="D36" s="295">
        <v>86583.521999999997</v>
      </c>
      <c r="E36" s="295">
        <v>6359.5349999999999</v>
      </c>
      <c r="F36" s="296" t="s">
        <v>79</v>
      </c>
      <c r="G36" s="297">
        <v>10286.727000000001</v>
      </c>
      <c r="H36" s="298">
        <v>44549.743000000002</v>
      </c>
      <c r="I36" s="299">
        <v>4108</v>
      </c>
      <c r="J36" s="309"/>
      <c r="K36" s="294" t="s">
        <v>73</v>
      </c>
      <c r="L36" s="295">
        <v>9953.2649999999994</v>
      </c>
      <c r="M36" s="295">
        <v>46135.47</v>
      </c>
      <c r="N36" s="295">
        <v>3388.9769999999999</v>
      </c>
      <c r="O36" s="296" t="s">
        <v>168</v>
      </c>
      <c r="P36" s="297">
        <v>15234.351000000001</v>
      </c>
      <c r="Q36" s="298">
        <v>65939.688999999998</v>
      </c>
      <c r="R36" s="299">
        <v>5742.7719999999999</v>
      </c>
    </row>
    <row r="37" spans="2:20" ht="15.75" x14ac:dyDescent="0.25">
      <c r="B37" s="294" t="s">
        <v>79</v>
      </c>
      <c r="C37" s="295">
        <v>11772.474</v>
      </c>
      <c r="D37" s="295">
        <v>54479.347999999998</v>
      </c>
      <c r="E37" s="295">
        <v>4530.0619999999999</v>
      </c>
      <c r="F37" s="296" t="s">
        <v>114</v>
      </c>
      <c r="G37" s="297">
        <v>9537.2579999999998</v>
      </c>
      <c r="H37" s="298">
        <v>41247.031000000003</v>
      </c>
      <c r="I37" s="299">
        <v>3328</v>
      </c>
      <c r="J37" s="309"/>
      <c r="K37" s="294" t="s">
        <v>31</v>
      </c>
      <c r="L37" s="295">
        <v>9518.7379999999994</v>
      </c>
      <c r="M37" s="295">
        <v>43682.803</v>
      </c>
      <c r="N37" s="295">
        <v>4604.6540000000005</v>
      </c>
      <c r="O37" s="296" t="s">
        <v>75</v>
      </c>
      <c r="P37" s="297">
        <v>12173.441999999999</v>
      </c>
      <c r="Q37" s="298">
        <v>52692.269</v>
      </c>
      <c r="R37" s="299">
        <v>4743.6040000000003</v>
      </c>
    </row>
    <row r="38" spans="2:20" ht="15.75" x14ac:dyDescent="0.25">
      <c r="B38" s="294" t="s">
        <v>166</v>
      </c>
      <c r="C38" s="295">
        <v>10986.319</v>
      </c>
      <c r="D38" s="295">
        <v>51425.52</v>
      </c>
      <c r="E38" s="295">
        <v>3602.05</v>
      </c>
      <c r="F38" s="296" t="s">
        <v>168</v>
      </c>
      <c r="G38" s="297">
        <v>8814.027</v>
      </c>
      <c r="H38" s="298">
        <v>38109.587</v>
      </c>
      <c r="I38" s="299">
        <v>3468.201</v>
      </c>
      <c r="J38" s="309"/>
      <c r="K38" s="294" t="s">
        <v>72</v>
      </c>
      <c r="L38" s="295">
        <v>9179.3349999999991</v>
      </c>
      <c r="M38" s="295">
        <v>42440.146999999997</v>
      </c>
      <c r="N38" s="295">
        <v>2156.98</v>
      </c>
      <c r="O38" s="296" t="s">
        <v>125</v>
      </c>
      <c r="P38" s="297">
        <v>11718.482</v>
      </c>
      <c r="Q38" s="298">
        <v>50494.125999999997</v>
      </c>
      <c r="R38" s="299">
        <v>4655.9759999999997</v>
      </c>
    </row>
    <row r="39" spans="2:20" ht="15.75" x14ac:dyDescent="0.25">
      <c r="B39" s="294" t="s">
        <v>114</v>
      </c>
      <c r="C39" s="295">
        <v>7723.2209999999995</v>
      </c>
      <c r="D39" s="295">
        <v>35898.796999999999</v>
      </c>
      <c r="E39" s="295">
        <v>2302</v>
      </c>
      <c r="F39" s="296" t="s">
        <v>166</v>
      </c>
      <c r="G39" s="297">
        <v>7706.26</v>
      </c>
      <c r="H39" s="298">
        <v>33399.186000000002</v>
      </c>
      <c r="I39" s="299">
        <v>2865.6</v>
      </c>
      <c r="J39" s="309"/>
      <c r="K39" s="294" t="s">
        <v>125</v>
      </c>
      <c r="L39" s="295">
        <v>8922.6820000000007</v>
      </c>
      <c r="M39" s="295">
        <v>40647.372000000003</v>
      </c>
      <c r="N39" s="295">
        <v>3816.623</v>
      </c>
      <c r="O39" s="296" t="s">
        <v>73</v>
      </c>
      <c r="P39" s="297">
        <v>5358.7910000000002</v>
      </c>
      <c r="Q39" s="298">
        <v>23200.882000000001</v>
      </c>
      <c r="R39" s="299">
        <v>2075.386</v>
      </c>
    </row>
    <row r="40" spans="2:20" ht="15.75" x14ac:dyDescent="0.25">
      <c r="B40" s="294" t="s">
        <v>97</v>
      </c>
      <c r="C40" s="295">
        <v>7407.0829999999996</v>
      </c>
      <c r="D40" s="295">
        <v>34264.245999999999</v>
      </c>
      <c r="E40" s="295">
        <v>2687.0859999999998</v>
      </c>
      <c r="F40" s="296" t="s">
        <v>227</v>
      </c>
      <c r="G40" s="297">
        <v>6829.3950000000004</v>
      </c>
      <c r="H40" s="298">
        <v>29661.544000000002</v>
      </c>
      <c r="I40" s="299">
        <v>2827</v>
      </c>
      <c r="J40" s="309"/>
      <c r="K40" s="294" t="s">
        <v>113</v>
      </c>
      <c r="L40" s="295">
        <v>7054.1779999999999</v>
      </c>
      <c r="M40" s="295">
        <v>32597.356</v>
      </c>
      <c r="N40" s="295">
        <v>2879.95</v>
      </c>
      <c r="O40" s="296" t="s">
        <v>89</v>
      </c>
      <c r="P40" s="297">
        <v>3859.768</v>
      </c>
      <c r="Q40" s="298">
        <v>16679.308000000001</v>
      </c>
      <c r="R40" s="299">
        <v>3715.1179999999999</v>
      </c>
    </row>
    <row r="41" spans="2:20" ht="15.75" x14ac:dyDescent="0.25">
      <c r="B41" s="294" t="s">
        <v>117</v>
      </c>
      <c r="C41" s="295">
        <v>6889.9849999999997</v>
      </c>
      <c r="D41" s="295">
        <v>31717.491999999998</v>
      </c>
      <c r="E41" s="295">
        <v>2150.373</v>
      </c>
      <c r="F41" s="296" t="s">
        <v>85</v>
      </c>
      <c r="G41" s="297">
        <v>3800.2310000000002</v>
      </c>
      <c r="H41" s="298">
        <v>16431.508999999998</v>
      </c>
      <c r="I41" s="299">
        <v>1295.2619999999999</v>
      </c>
      <c r="J41" s="309"/>
      <c r="K41" s="294" t="s">
        <v>77</v>
      </c>
      <c r="L41" s="295">
        <v>5336.26</v>
      </c>
      <c r="M41" s="295">
        <v>24655.953000000001</v>
      </c>
      <c r="N41" s="295">
        <v>1307.443</v>
      </c>
      <c r="O41" s="296" t="s">
        <v>113</v>
      </c>
      <c r="P41" s="297">
        <v>2855.2939999999999</v>
      </c>
      <c r="Q41" s="298">
        <v>12383.992</v>
      </c>
      <c r="R41" s="299">
        <v>1161.3630000000001</v>
      </c>
    </row>
    <row r="42" spans="2:20" ht="15.75" x14ac:dyDescent="0.25">
      <c r="B42" s="294" t="s">
        <v>223</v>
      </c>
      <c r="C42" s="295">
        <v>6858.3649999999998</v>
      </c>
      <c r="D42" s="295">
        <v>31431.584999999999</v>
      </c>
      <c r="E42" s="295">
        <v>2023</v>
      </c>
      <c r="F42" s="296" t="s">
        <v>223</v>
      </c>
      <c r="G42" s="297">
        <v>3535.3440000000001</v>
      </c>
      <c r="H42" s="298">
        <v>15305.79</v>
      </c>
      <c r="I42" s="299">
        <v>991</v>
      </c>
      <c r="J42" s="309"/>
      <c r="K42" s="294" t="s">
        <v>75</v>
      </c>
      <c r="L42" s="295">
        <v>4316.8630000000003</v>
      </c>
      <c r="M42" s="295">
        <v>19612.363000000001</v>
      </c>
      <c r="N42" s="295">
        <v>2220.2159999999999</v>
      </c>
      <c r="O42" s="296" t="s">
        <v>83</v>
      </c>
      <c r="P42" s="297">
        <v>2479.9839999999999</v>
      </c>
      <c r="Q42" s="298">
        <v>10734.628000000001</v>
      </c>
      <c r="R42" s="299">
        <v>3283</v>
      </c>
    </row>
    <row r="43" spans="2:20" ht="15.75" x14ac:dyDescent="0.25">
      <c r="B43" s="294" t="s">
        <v>81</v>
      </c>
      <c r="C43" s="295">
        <v>6250.17</v>
      </c>
      <c r="D43" s="295">
        <v>29043.841</v>
      </c>
      <c r="E43" s="295">
        <v>2289.096</v>
      </c>
      <c r="F43" s="296" t="s">
        <v>117</v>
      </c>
      <c r="G43" s="297">
        <v>3306.777</v>
      </c>
      <c r="H43" s="298">
        <v>14326.723</v>
      </c>
      <c r="I43" s="299">
        <v>1195.451</v>
      </c>
      <c r="J43" s="309"/>
      <c r="K43" s="294" t="s">
        <v>83</v>
      </c>
      <c r="L43" s="295">
        <v>2174.7629999999999</v>
      </c>
      <c r="M43" s="295">
        <v>10176.395</v>
      </c>
      <c r="N43" s="295">
        <v>1948.8969999999999</v>
      </c>
      <c r="O43" s="296" t="s">
        <v>84</v>
      </c>
      <c r="P43" s="297">
        <v>2127.8510000000001</v>
      </c>
      <c r="Q43" s="298">
        <v>9208.7639999999992</v>
      </c>
      <c r="R43" s="299">
        <v>842.45500000000004</v>
      </c>
    </row>
    <row r="44" spans="2:20" ht="15.75" x14ac:dyDescent="0.25">
      <c r="B44" s="294" t="s">
        <v>76</v>
      </c>
      <c r="C44" s="295">
        <v>5074.6289999999999</v>
      </c>
      <c r="D44" s="295">
        <v>23665.302</v>
      </c>
      <c r="E44" s="295">
        <v>1355.2760000000001</v>
      </c>
      <c r="F44" s="296" t="s">
        <v>75</v>
      </c>
      <c r="G44" s="297">
        <v>3287.0140000000001</v>
      </c>
      <c r="H44" s="298">
        <v>14225.091</v>
      </c>
      <c r="I44" s="299">
        <v>1800.251</v>
      </c>
      <c r="J44" s="309"/>
      <c r="K44" s="294" t="s">
        <v>84</v>
      </c>
      <c r="L44" s="295">
        <v>2129.37</v>
      </c>
      <c r="M44" s="295">
        <v>9847.5540000000001</v>
      </c>
      <c r="N44" s="295">
        <v>798.1</v>
      </c>
      <c r="O44" s="296" t="s">
        <v>72</v>
      </c>
      <c r="P44" s="297">
        <v>1655.1769999999999</v>
      </c>
      <c r="Q44" s="298">
        <v>7174.4859999999999</v>
      </c>
      <c r="R44" s="299">
        <v>424.55700000000002</v>
      </c>
    </row>
    <row r="45" spans="2:20" ht="15.75" x14ac:dyDescent="0.25">
      <c r="B45" s="294" t="s">
        <v>115</v>
      </c>
      <c r="C45" s="295">
        <v>4500.7060000000001</v>
      </c>
      <c r="D45" s="295">
        <v>20923.457999999999</v>
      </c>
      <c r="E45" s="295">
        <v>1234.75</v>
      </c>
      <c r="F45" s="296" t="s">
        <v>97</v>
      </c>
      <c r="G45" s="297">
        <v>3185.203</v>
      </c>
      <c r="H45" s="298">
        <v>13722.361000000001</v>
      </c>
      <c r="I45" s="299">
        <v>1193.816</v>
      </c>
      <c r="J45" s="309"/>
      <c r="K45" s="294" t="s">
        <v>34</v>
      </c>
      <c r="L45" s="295">
        <v>2077.529</v>
      </c>
      <c r="M45" s="295">
        <v>9530.4969999999994</v>
      </c>
      <c r="N45" s="295">
        <v>841.20399999999995</v>
      </c>
      <c r="O45" s="296" t="s">
        <v>76</v>
      </c>
      <c r="P45" s="297">
        <v>1591.778</v>
      </c>
      <c r="Q45" s="298">
        <v>6878.3879999999999</v>
      </c>
      <c r="R45" s="299">
        <v>364.029</v>
      </c>
      <c r="T45" s="31"/>
    </row>
    <row r="46" spans="2:20" ht="15.75" x14ac:dyDescent="0.25">
      <c r="B46" s="294" t="s">
        <v>74</v>
      </c>
      <c r="C46" s="295">
        <v>3961.4450000000002</v>
      </c>
      <c r="D46" s="295">
        <v>18307.78</v>
      </c>
      <c r="E46" s="295">
        <v>1470.44</v>
      </c>
      <c r="F46" s="296" t="s">
        <v>81</v>
      </c>
      <c r="G46" s="297">
        <v>2861.056</v>
      </c>
      <c r="H46" s="298">
        <v>12390.007</v>
      </c>
      <c r="I46" s="299">
        <v>1115.2239999999999</v>
      </c>
      <c r="J46" s="309"/>
      <c r="K46" s="294" t="s">
        <v>89</v>
      </c>
      <c r="L46" s="295">
        <v>1841.0229999999999</v>
      </c>
      <c r="M46" s="295">
        <v>8558.9719999999998</v>
      </c>
      <c r="N46" s="295">
        <v>2764.1550000000002</v>
      </c>
      <c r="O46" s="296" t="s">
        <v>82</v>
      </c>
      <c r="P46" s="297">
        <v>606.14200000000005</v>
      </c>
      <c r="Q46" s="298">
        <v>2614.152</v>
      </c>
      <c r="R46" s="299">
        <v>230.12</v>
      </c>
    </row>
    <row r="47" spans="2:20" ht="15.75" x14ac:dyDescent="0.25">
      <c r="B47" s="294" t="s">
        <v>85</v>
      </c>
      <c r="C47" s="295">
        <v>3251.1750000000002</v>
      </c>
      <c r="D47" s="295">
        <v>15061.007</v>
      </c>
      <c r="E47" s="295">
        <v>1237.588</v>
      </c>
      <c r="F47" s="296" t="s">
        <v>76</v>
      </c>
      <c r="G47" s="297">
        <v>2851.982</v>
      </c>
      <c r="H47" s="298">
        <v>12319.156000000001</v>
      </c>
      <c r="I47" s="299">
        <v>1010.603</v>
      </c>
      <c r="J47" s="309"/>
      <c r="K47" s="294" t="s">
        <v>76</v>
      </c>
      <c r="L47" s="295">
        <v>1574.07</v>
      </c>
      <c r="M47" s="295">
        <v>7293.4430000000002</v>
      </c>
      <c r="N47" s="295">
        <v>356.86200000000002</v>
      </c>
      <c r="O47" s="296" t="s">
        <v>77</v>
      </c>
      <c r="P47" s="297">
        <v>600.10400000000004</v>
      </c>
      <c r="Q47" s="298">
        <v>2594.11</v>
      </c>
      <c r="R47" s="299">
        <v>579.82299999999998</v>
      </c>
    </row>
    <row r="48" spans="2:20" ht="16.5" thickBot="1" x14ac:dyDescent="0.3">
      <c r="B48" s="300" t="s">
        <v>236</v>
      </c>
      <c r="C48" s="301">
        <v>3189.9659999999999</v>
      </c>
      <c r="D48" s="301">
        <v>14816.632</v>
      </c>
      <c r="E48" s="301">
        <v>1049.95</v>
      </c>
      <c r="F48" s="302" t="s">
        <v>236</v>
      </c>
      <c r="G48" s="303">
        <v>2843.6790000000001</v>
      </c>
      <c r="H48" s="304">
        <v>12306.338</v>
      </c>
      <c r="I48" s="305">
        <v>975</v>
      </c>
      <c r="J48" s="309"/>
      <c r="K48" s="300" t="s">
        <v>90</v>
      </c>
      <c r="L48" s="301">
        <v>1564.86</v>
      </c>
      <c r="M48" s="301">
        <v>7389.0169999999998</v>
      </c>
      <c r="N48" s="301">
        <v>632.11199999999997</v>
      </c>
      <c r="O48" s="302" t="s">
        <v>34</v>
      </c>
      <c r="P48" s="303">
        <v>310.35700000000003</v>
      </c>
      <c r="Q48" s="304">
        <v>1337.4290000000001</v>
      </c>
      <c r="R48" s="305">
        <v>121.524</v>
      </c>
    </row>
    <row r="49" spans="2:18" ht="15.75" x14ac:dyDescent="0.25">
      <c r="B49" s="322"/>
      <c r="C49" s="323"/>
      <c r="D49" s="323"/>
      <c r="E49" s="323"/>
      <c r="F49" s="322"/>
      <c r="G49" s="324"/>
      <c r="H49" s="324"/>
      <c r="I49" s="324"/>
      <c r="J49" s="325"/>
      <c r="K49" s="322"/>
      <c r="L49" s="323"/>
      <c r="M49" s="323"/>
      <c r="N49" s="323"/>
      <c r="O49" s="322"/>
      <c r="P49" s="324"/>
      <c r="Q49" s="324"/>
      <c r="R49" s="324"/>
    </row>
    <row r="50" spans="2:18" ht="15.75" x14ac:dyDescent="0.25">
      <c r="B50" s="322"/>
      <c r="C50" s="323"/>
      <c r="D50" s="323"/>
      <c r="E50" s="323"/>
      <c r="F50" s="322"/>
      <c r="G50" s="324"/>
      <c r="H50" s="324"/>
      <c r="I50" s="324"/>
      <c r="J50" s="325"/>
      <c r="K50" s="322"/>
      <c r="L50" s="323"/>
      <c r="M50" s="323"/>
      <c r="N50" s="323"/>
      <c r="O50" s="322"/>
      <c r="P50" s="324"/>
      <c r="Q50" s="324"/>
      <c r="R50" s="324"/>
    </row>
    <row r="51" spans="2:18" ht="15.75" x14ac:dyDescent="0.25">
      <c r="B51" s="322"/>
      <c r="C51" s="323"/>
      <c r="D51" s="323"/>
      <c r="E51" s="323"/>
      <c r="F51" s="322"/>
      <c r="G51" s="324"/>
      <c r="H51" s="324"/>
      <c r="I51" s="324"/>
      <c r="J51" s="325"/>
      <c r="K51" s="322"/>
      <c r="L51" s="323"/>
      <c r="M51" s="323"/>
      <c r="N51" s="323"/>
      <c r="O51" s="322"/>
      <c r="P51" s="324"/>
      <c r="Q51" s="324"/>
      <c r="R51" s="324"/>
    </row>
    <row r="52" spans="2:18" ht="15.75" x14ac:dyDescent="0.25">
      <c r="B52" s="326" t="s">
        <v>206</v>
      </c>
      <c r="C52" s="327"/>
      <c r="D52" s="327"/>
      <c r="E52" s="327"/>
      <c r="F52" s="326"/>
      <c r="G52" s="328"/>
      <c r="H52" s="328"/>
      <c r="I52" s="329"/>
      <c r="J52" s="276"/>
      <c r="K52" s="326" t="s">
        <v>207</v>
      </c>
      <c r="L52" s="327"/>
      <c r="M52" s="327"/>
      <c r="N52" s="327"/>
      <c r="O52" s="326"/>
      <c r="P52" s="328"/>
      <c r="Q52" s="328"/>
      <c r="R52" s="329"/>
    </row>
    <row r="53" spans="2:18" ht="16.5" thickBot="1" x14ac:dyDescent="0.3">
      <c r="B53" s="330" t="s">
        <v>128</v>
      </c>
      <c r="C53" s="331"/>
      <c r="D53" s="331"/>
      <c r="E53" s="331"/>
      <c r="F53" s="330"/>
      <c r="G53" s="329"/>
      <c r="H53" s="329"/>
      <c r="I53" s="329"/>
      <c r="J53" s="276"/>
      <c r="K53" s="330" t="s">
        <v>128</v>
      </c>
      <c r="L53" s="331"/>
      <c r="M53" s="331"/>
      <c r="N53" s="331"/>
      <c r="O53" s="330"/>
      <c r="P53" s="329"/>
      <c r="Q53" s="329"/>
      <c r="R53" s="329"/>
    </row>
    <row r="54" spans="2:18" ht="16.5" thickBot="1" x14ac:dyDescent="0.3">
      <c r="B54" s="311" t="s">
        <v>68</v>
      </c>
      <c r="C54" s="312"/>
      <c r="D54" s="312"/>
      <c r="E54" s="312"/>
      <c r="F54" s="312"/>
      <c r="G54" s="312"/>
      <c r="H54" s="312"/>
      <c r="I54" s="313"/>
      <c r="J54" s="276"/>
      <c r="K54" s="311" t="s">
        <v>69</v>
      </c>
      <c r="L54" s="312"/>
      <c r="M54" s="312"/>
      <c r="N54" s="312"/>
      <c r="O54" s="312"/>
      <c r="P54" s="312"/>
      <c r="Q54" s="312"/>
      <c r="R54" s="313"/>
    </row>
    <row r="55" spans="2:18" ht="16.5" thickBot="1" x14ac:dyDescent="0.3">
      <c r="B55" s="314" t="s">
        <v>310</v>
      </c>
      <c r="C55" s="315"/>
      <c r="D55" s="316"/>
      <c r="E55" s="317"/>
      <c r="F55" s="314" t="s">
        <v>311</v>
      </c>
      <c r="G55" s="315"/>
      <c r="H55" s="316"/>
      <c r="I55" s="317"/>
      <c r="J55" s="276"/>
      <c r="K55" s="314" t="s">
        <v>310</v>
      </c>
      <c r="L55" s="315"/>
      <c r="M55" s="316"/>
      <c r="N55" s="317"/>
      <c r="O55" s="314" t="s">
        <v>311</v>
      </c>
      <c r="P55" s="315"/>
      <c r="Q55" s="316"/>
      <c r="R55" s="317"/>
    </row>
    <row r="56" spans="2:18" ht="30.75" thickBot="1" x14ac:dyDescent="0.25">
      <c r="B56" s="277" t="s">
        <v>70</v>
      </c>
      <c r="C56" s="278" t="s">
        <v>50</v>
      </c>
      <c r="D56" s="279" t="s">
        <v>92</v>
      </c>
      <c r="E56" s="280" t="s">
        <v>71</v>
      </c>
      <c r="F56" s="277" t="s">
        <v>70</v>
      </c>
      <c r="G56" s="278" t="s">
        <v>50</v>
      </c>
      <c r="H56" s="279" t="s">
        <v>92</v>
      </c>
      <c r="I56" s="280" t="s">
        <v>71</v>
      </c>
      <c r="J56" s="276"/>
      <c r="K56" s="277" t="s">
        <v>70</v>
      </c>
      <c r="L56" s="278" t="s">
        <v>50</v>
      </c>
      <c r="M56" s="279" t="s">
        <v>92</v>
      </c>
      <c r="N56" s="280" t="s">
        <v>71</v>
      </c>
      <c r="O56" s="277" t="s">
        <v>70</v>
      </c>
      <c r="P56" s="278" t="s">
        <v>50</v>
      </c>
      <c r="Q56" s="279" t="s">
        <v>92</v>
      </c>
      <c r="R56" s="280" t="s">
        <v>71</v>
      </c>
    </row>
    <row r="57" spans="2:18" ht="16.5" thickBot="1" x14ac:dyDescent="0.3">
      <c r="B57" s="281" t="s">
        <v>63</v>
      </c>
      <c r="C57" s="282">
        <v>129553.659</v>
      </c>
      <c r="D57" s="283">
        <v>598875.23100000003</v>
      </c>
      <c r="E57" s="284">
        <v>80063.343999999997</v>
      </c>
      <c r="F57" s="285" t="s">
        <v>63</v>
      </c>
      <c r="G57" s="286">
        <v>136133.74</v>
      </c>
      <c r="H57" s="287">
        <v>588733.81900000002</v>
      </c>
      <c r="I57" s="284">
        <v>80946.790999999997</v>
      </c>
      <c r="J57" s="276"/>
      <c r="K57" s="281" t="s">
        <v>63</v>
      </c>
      <c r="L57" s="282">
        <v>54440.025000000001</v>
      </c>
      <c r="M57" s="283">
        <v>251947.31299999999</v>
      </c>
      <c r="N57" s="284">
        <v>33275.538999999997</v>
      </c>
      <c r="O57" s="285" t="s">
        <v>63</v>
      </c>
      <c r="P57" s="286">
        <v>54019.830999999998</v>
      </c>
      <c r="Q57" s="287">
        <v>233750.535</v>
      </c>
      <c r="R57" s="284">
        <v>32223.741999999998</v>
      </c>
    </row>
    <row r="58" spans="2:18" ht="15.75" x14ac:dyDescent="0.25">
      <c r="B58" s="288" t="s">
        <v>83</v>
      </c>
      <c r="C58" s="289">
        <v>19819.776999999998</v>
      </c>
      <c r="D58" s="289">
        <v>91560.716</v>
      </c>
      <c r="E58" s="289">
        <v>11427.804</v>
      </c>
      <c r="F58" s="290" t="s">
        <v>83</v>
      </c>
      <c r="G58" s="291">
        <v>19496.23</v>
      </c>
      <c r="H58" s="292">
        <v>84333.804000000004</v>
      </c>
      <c r="I58" s="293">
        <v>11289.450999999999</v>
      </c>
      <c r="J58" s="276"/>
      <c r="K58" s="288" t="s">
        <v>32</v>
      </c>
      <c r="L58" s="289">
        <v>19330.562999999998</v>
      </c>
      <c r="M58" s="289">
        <v>89318.71</v>
      </c>
      <c r="N58" s="289">
        <v>12473.001</v>
      </c>
      <c r="O58" s="290" t="s">
        <v>32</v>
      </c>
      <c r="P58" s="291">
        <v>21910.805</v>
      </c>
      <c r="Q58" s="292">
        <v>94783.633000000002</v>
      </c>
      <c r="R58" s="293">
        <v>13285.691999999999</v>
      </c>
    </row>
    <row r="59" spans="2:18" ht="15.75" x14ac:dyDescent="0.25">
      <c r="B59" s="294" t="s">
        <v>80</v>
      </c>
      <c r="C59" s="295">
        <v>17977.868999999999</v>
      </c>
      <c r="D59" s="295">
        <v>83168.339000000007</v>
      </c>
      <c r="E59" s="295">
        <v>11810.612999999999</v>
      </c>
      <c r="F59" s="296" t="s">
        <v>80</v>
      </c>
      <c r="G59" s="297">
        <v>15957.591</v>
      </c>
      <c r="H59" s="298">
        <v>69015.979000000007</v>
      </c>
      <c r="I59" s="299">
        <v>11079.655000000001</v>
      </c>
      <c r="J59" s="276"/>
      <c r="K59" s="294" t="s">
        <v>78</v>
      </c>
      <c r="L59" s="295">
        <v>14848.933999999999</v>
      </c>
      <c r="M59" s="295">
        <v>68771.737999999998</v>
      </c>
      <c r="N59" s="295">
        <v>11111.27</v>
      </c>
      <c r="O59" s="296" t="s">
        <v>78</v>
      </c>
      <c r="P59" s="297">
        <v>12649.298000000001</v>
      </c>
      <c r="Q59" s="298">
        <v>54736.745999999999</v>
      </c>
      <c r="R59" s="299">
        <v>9569.9310000000005</v>
      </c>
    </row>
    <row r="60" spans="2:18" ht="15.75" x14ac:dyDescent="0.25">
      <c r="B60" s="294" t="s">
        <v>76</v>
      </c>
      <c r="C60" s="295">
        <v>10852.237999999999</v>
      </c>
      <c r="D60" s="295">
        <v>50203.048000000003</v>
      </c>
      <c r="E60" s="295">
        <v>6704.165</v>
      </c>
      <c r="F60" s="296" t="s">
        <v>85</v>
      </c>
      <c r="G60" s="297">
        <v>13470.762000000001</v>
      </c>
      <c r="H60" s="298">
        <v>58310.764999999999</v>
      </c>
      <c r="I60" s="299">
        <v>9507.9159999999993</v>
      </c>
      <c r="J60" s="276"/>
      <c r="K60" s="294" t="s">
        <v>76</v>
      </c>
      <c r="L60" s="295">
        <v>8062.6459999999997</v>
      </c>
      <c r="M60" s="295">
        <v>37369.093999999997</v>
      </c>
      <c r="N60" s="295">
        <v>3305.2190000000001</v>
      </c>
      <c r="O60" s="296" t="s">
        <v>77</v>
      </c>
      <c r="P60" s="297">
        <v>7938.01</v>
      </c>
      <c r="Q60" s="298">
        <v>34359.288999999997</v>
      </c>
      <c r="R60" s="299">
        <v>5078.634</v>
      </c>
    </row>
    <row r="61" spans="2:18" ht="15.75" x14ac:dyDescent="0.25">
      <c r="B61" s="294" t="s">
        <v>85</v>
      </c>
      <c r="C61" s="295">
        <v>10823.214</v>
      </c>
      <c r="D61" s="295">
        <v>50017.063999999998</v>
      </c>
      <c r="E61" s="295">
        <v>7856.9560000000001</v>
      </c>
      <c r="F61" s="296" t="s">
        <v>76</v>
      </c>
      <c r="G61" s="297">
        <v>11138.93</v>
      </c>
      <c r="H61" s="298">
        <v>48169.294000000002</v>
      </c>
      <c r="I61" s="299">
        <v>6884.5540000000001</v>
      </c>
      <c r="J61" s="276"/>
      <c r="K61" s="294" t="s">
        <v>77</v>
      </c>
      <c r="L61" s="295">
        <v>6156.2259999999997</v>
      </c>
      <c r="M61" s="295">
        <v>28453.742999999999</v>
      </c>
      <c r="N61" s="295">
        <v>3867.8020000000001</v>
      </c>
      <c r="O61" s="296" t="s">
        <v>76</v>
      </c>
      <c r="P61" s="297">
        <v>6412.7719999999999</v>
      </c>
      <c r="Q61" s="298">
        <v>27768.793000000001</v>
      </c>
      <c r="R61" s="299">
        <v>2045.337</v>
      </c>
    </row>
    <row r="62" spans="2:18" ht="15.75" x14ac:dyDescent="0.25">
      <c r="B62" s="294" t="s">
        <v>32</v>
      </c>
      <c r="C62" s="295">
        <v>9451.44</v>
      </c>
      <c r="D62" s="295">
        <v>43621.839</v>
      </c>
      <c r="E62" s="295">
        <v>6545.5590000000002</v>
      </c>
      <c r="F62" s="296" t="s">
        <v>32</v>
      </c>
      <c r="G62" s="297">
        <v>10728.41</v>
      </c>
      <c r="H62" s="298">
        <v>46401.663</v>
      </c>
      <c r="I62" s="299">
        <v>7282.7060000000001</v>
      </c>
      <c r="J62" s="276"/>
      <c r="K62" s="294" t="s">
        <v>31</v>
      </c>
      <c r="L62" s="295">
        <v>1247.2249999999999</v>
      </c>
      <c r="M62" s="295">
        <v>5714.4229999999998</v>
      </c>
      <c r="N62" s="295">
        <v>506.85700000000003</v>
      </c>
      <c r="O62" s="296" t="s">
        <v>31</v>
      </c>
      <c r="P62" s="297">
        <v>1082.671</v>
      </c>
      <c r="Q62" s="298">
        <v>4676.4719999999998</v>
      </c>
      <c r="R62" s="299">
        <v>400.34800000000001</v>
      </c>
    </row>
    <row r="63" spans="2:18" ht="15.75" x14ac:dyDescent="0.25">
      <c r="B63" s="294" t="s">
        <v>75</v>
      </c>
      <c r="C63" s="295">
        <v>7577.5339999999997</v>
      </c>
      <c r="D63" s="295">
        <v>35043.618000000002</v>
      </c>
      <c r="E63" s="295">
        <v>6339.7</v>
      </c>
      <c r="F63" s="296" t="s">
        <v>74</v>
      </c>
      <c r="G63" s="297">
        <v>7627.7190000000001</v>
      </c>
      <c r="H63" s="298">
        <v>32972.561000000002</v>
      </c>
      <c r="I63" s="299">
        <v>2851.0010000000002</v>
      </c>
      <c r="J63" s="276"/>
      <c r="K63" s="294" t="s">
        <v>88</v>
      </c>
      <c r="L63" s="295">
        <v>947.90899999999999</v>
      </c>
      <c r="M63" s="295">
        <v>4380.4979999999996</v>
      </c>
      <c r="N63" s="295">
        <v>429.19799999999998</v>
      </c>
      <c r="O63" s="296" t="s">
        <v>88</v>
      </c>
      <c r="P63" s="297">
        <v>998.99</v>
      </c>
      <c r="Q63" s="298">
        <v>4322.7479999999996</v>
      </c>
      <c r="R63" s="299">
        <v>451.21100000000001</v>
      </c>
    </row>
    <row r="64" spans="2:18" ht="15.75" x14ac:dyDescent="0.25">
      <c r="B64" s="294" t="s">
        <v>125</v>
      </c>
      <c r="C64" s="295">
        <v>7079.9040000000005</v>
      </c>
      <c r="D64" s="295">
        <v>32821.434999999998</v>
      </c>
      <c r="E64" s="295">
        <v>4617.6549999999997</v>
      </c>
      <c r="F64" s="296" t="s">
        <v>168</v>
      </c>
      <c r="G64" s="297">
        <v>6192.5050000000001</v>
      </c>
      <c r="H64" s="298">
        <v>26787.703000000001</v>
      </c>
      <c r="I64" s="299">
        <v>2485.4209999999998</v>
      </c>
      <c r="J64" s="276"/>
      <c r="K64" s="294" t="s">
        <v>75</v>
      </c>
      <c r="L64" s="295">
        <v>779.75199999999995</v>
      </c>
      <c r="M64" s="295">
        <v>3664.5859999999998</v>
      </c>
      <c r="N64" s="295">
        <v>378.82400000000001</v>
      </c>
      <c r="O64" s="296" t="s">
        <v>74</v>
      </c>
      <c r="P64" s="297">
        <v>583.03099999999995</v>
      </c>
      <c r="Q64" s="298">
        <v>2520.3449999999998</v>
      </c>
      <c r="R64" s="299">
        <v>129.48599999999999</v>
      </c>
    </row>
    <row r="65" spans="2:18" ht="15.75" x14ac:dyDescent="0.25">
      <c r="B65" s="294" t="s">
        <v>74</v>
      </c>
      <c r="C65" s="295">
        <v>6443.61</v>
      </c>
      <c r="D65" s="295">
        <v>29756.741999999998</v>
      </c>
      <c r="E65" s="295">
        <v>2596.7069999999999</v>
      </c>
      <c r="F65" s="296" t="s">
        <v>90</v>
      </c>
      <c r="G65" s="297">
        <v>5526.482</v>
      </c>
      <c r="H65" s="298">
        <v>23887.572</v>
      </c>
      <c r="I65" s="299">
        <v>3858.65</v>
      </c>
      <c r="J65" s="276"/>
      <c r="K65" s="294" t="s">
        <v>74</v>
      </c>
      <c r="L65" s="295">
        <v>655.125</v>
      </c>
      <c r="M65" s="295">
        <v>3039.0349999999999</v>
      </c>
      <c r="N65" s="295">
        <v>140.76</v>
      </c>
      <c r="O65" s="296" t="s">
        <v>75</v>
      </c>
      <c r="P65" s="297">
        <v>545.57399999999996</v>
      </c>
      <c r="Q65" s="298">
        <v>2355.922</v>
      </c>
      <c r="R65" s="299">
        <v>268.495</v>
      </c>
    </row>
    <row r="66" spans="2:18" ht="15.75" x14ac:dyDescent="0.25">
      <c r="B66" s="294" t="s">
        <v>90</v>
      </c>
      <c r="C66" s="295">
        <v>5280.4970000000003</v>
      </c>
      <c r="D66" s="295">
        <v>24423.95</v>
      </c>
      <c r="E66" s="295">
        <v>4115.8239999999996</v>
      </c>
      <c r="F66" s="296" t="s">
        <v>125</v>
      </c>
      <c r="G66" s="297">
        <v>5418.8280000000004</v>
      </c>
      <c r="H66" s="298">
        <v>23455.155999999999</v>
      </c>
      <c r="I66" s="299">
        <v>3438.34</v>
      </c>
      <c r="J66" s="276"/>
      <c r="K66" s="294" t="s">
        <v>73</v>
      </c>
      <c r="L66" s="295">
        <v>586.18299999999999</v>
      </c>
      <c r="M66" s="295">
        <v>2699.7130000000002</v>
      </c>
      <c r="N66" s="295">
        <v>294.60500000000002</v>
      </c>
      <c r="O66" s="296" t="s">
        <v>73</v>
      </c>
      <c r="P66" s="297">
        <v>526.82399999999996</v>
      </c>
      <c r="Q66" s="298">
        <v>2287.328</v>
      </c>
      <c r="R66" s="299">
        <v>245.85599999999999</v>
      </c>
    </row>
    <row r="67" spans="2:18" ht="15.75" x14ac:dyDescent="0.25">
      <c r="B67" s="294" t="s">
        <v>168</v>
      </c>
      <c r="C67" s="295">
        <v>4767.4579999999996</v>
      </c>
      <c r="D67" s="295">
        <v>22000.62</v>
      </c>
      <c r="E67" s="295">
        <v>2062.0529999999999</v>
      </c>
      <c r="F67" s="296" t="s">
        <v>75</v>
      </c>
      <c r="G67" s="297">
        <v>4918.8879999999999</v>
      </c>
      <c r="H67" s="298">
        <v>21263.429</v>
      </c>
      <c r="I67" s="299">
        <v>4264.4470000000001</v>
      </c>
      <c r="J67" s="276"/>
      <c r="K67" s="294" t="s">
        <v>34</v>
      </c>
      <c r="L67" s="295">
        <v>540.23199999999997</v>
      </c>
      <c r="M67" s="295">
        <v>2543.962</v>
      </c>
      <c r="N67" s="295">
        <v>280.51</v>
      </c>
      <c r="O67" s="296" t="s">
        <v>168</v>
      </c>
      <c r="P67" s="297">
        <v>354.89800000000002</v>
      </c>
      <c r="Q67" s="298">
        <v>1534.106</v>
      </c>
      <c r="R67" s="299">
        <v>299.98</v>
      </c>
    </row>
    <row r="68" spans="2:18" ht="15.75" x14ac:dyDescent="0.25">
      <c r="B68" s="294" t="s">
        <v>89</v>
      </c>
      <c r="C68" s="295">
        <v>3122.364</v>
      </c>
      <c r="D68" s="295">
        <v>14440.111999999999</v>
      </c>
      <c r="E68" s="295">
        <v>1506.07</v>
      </c>
      <c r="F68" s="296" t="s">
        <v>114</v>
      </c>
      <c r="G68" s="297">
        <v>3917.8389999999999</v>
      </c>
      <c r="H68" s="298">
        <v>16942.431</v>
      </c>
      <c r="I68" s="299">
        <v>1740.55</v>
      </c>
      <c r="J68" s="276"/>
      <c r="K68" s="294" t="s">
        <v>168</v>
      </c>
      <c r="L68" s="295">
        <v>358.81900000000002</v>
      </c>
      <c r="M68" s="295">
        <v>1689.3979999999999</v>
      </c>
      <c r="N68" s="295">
        <v>113.05</v>
      </c>
      <c r="O68" s="296" t="s">
        <v>96</v>
      </c>
      <c r="P68" s="297">
        <v>175.655</v>
      </c>
      <c r="Q68" s="298">
        <v>758.899</v>
      </c>
      <c r="R68" s="299">
        <v>68.870999999999995</v>
      </c>
    </row>
    <row r="69" spans="2:18" ht="15.75" x14ac:dyDescent="0.25">
      <c r="B69" s="294" t="s">
        <v>84</v>
      </c>
      <c r="C69" s="295">
        <v>2761.3090000000002</v>
      </c>
      <c r="D69" s="295">
        <v>12772.065000000001</v>
      </c>
      <c r="E69" s="295">
        <v>1568.4480000000001</v>
      </c>
      <c r="F69" s="296" t="s">
        <v>89</v>
      </c>
      <c r="G69" s="297">
        <v>3689.0680000000002</v>
      </c>
      <c r="H69" s="298">
        <v>15951.777</v>
      </c>
      <c r="I69" s="299">
        <v>1654.0309999999999</v>
      </c>
      <c r="J69" s="276"/>
      <c r="K69" s="294" t="s">
        <v>82</v>
      </c>
      <c r="L69" s="295">
        <v>277.30900000000003</v>
      </c>
      <c r="M69" s="295">
        <v>1287.038</v>
      </c>
      <c r="N69" s="295">
        <v>86.641000000000005</v>
      </c>
      <c r="O69" s="296" t="s">
        <v>34</v>
      </c>
      <c r="P69" s="297">
        <v>174.55</v>
      </c>
      <c r="Q69" s="298">
        <v>756.62</v>
      </c>
      <c r="R69" s="299">
        <v>88.3</v>
      </c>
    </row>
    <row r="70" spans="2:18" ht="15.75" x14ac:dyDescent="0.25">
      <c r="B70" s="294" t="s">
        <v>78</v>
      </c>
      <c r="C70" s="295">
        <v>2589.2370000000001</v>
      </c>
      <c r="D70" s="295">
        <v>11964.602000000001</v>
      </c>
      <c r="E70" s="295">
        <v>1292.875</v>
      </c>
      <c r="F70" s="296" t="s">
        <v>84</v>
      </c>
      <c r="G70" s="297">
        <v>2719.1010000000001</v>
      </c>
      <c r="H70" s="298">
        <v>11761.573</v>
      </c>
      <c r="I70" s="299">
        <v>1469.597</v>
      </c>
      <c r="J70" s="276"/>
      <c r="K70" s="294" t="s">
        <v>113</v>
      </c>
      <c r="L70" s="295">
        <v>173.03200000000001</v>
      </c>
      <c r="M70" s="295">
        <v>813.89499999999998</v>
      </c>
      <c r="N70" s="295">
        <v>81.34</v>
      </c>
      <c r="O70" s="296" t="s">
        <v>72</v>
      </c>
      <c r="P70" s="297">
        <v>154.06200000000001</v>
      </c>
      <c r="Q70" s="298">
        <v>666.58199999999999</v>
      </c>
      <c r="R70" s="299">
        <v>64.683000000000007</v>
      </c>
    </row>
    <row r="71" spans="2:18" ht="15.75" x14ac:dyDescent="0.25">
      <c r="B71" s="294" t="s">
        <v>34</v>
      </c>
      <c r="C71" s="295">
        <v>2298.2919999999999</v>
      </c>
      <c r="D71" s="295">
        <v>10616.674999999999</v>
      </c>
      <c r="E71" s="295">
        <v>1493.3409999999999</v>
      </c>
      <c r="F71" s="296" t="s">
        <v>34</v>
      </c>
      <c r="G71" s="297">
        <v>2626.556</v>
      </c>
      <c r="H71" s="298">
        <v>11366.733</v>
      </c>
      <c r="I71" s="299">
        <v>1550.9459999999999</v>
      </c>
      <c r="J71" s="276"/>
      <c r="K71" s="294" t="s">
        <v>72</v>
      </c>
      <c r="L71" s="295">
        <v>169.48500000000001</v>
      </c>
      <c r="M71" s="295">
        <v>787.38400000000001</v>
      </c>
      <c r="N71" s="295">
        <v>61.973999999999997</v>
      </c>
      <c r="O71" s="296" t="s">
        <v>82</v>
      </c>
      <c r="P71" s="297">
        <v>152.244</v>
      </c>
      <c r="Q71" s="298">
        <v>658.51099999999997</v>
      </c>
      <c r="R71" s="299">
        <v>50.536999999999999</v>
      </c>
    </row>
    <row r="72" spans="2:18" ht="15.75" x14ac:dyDescent="0.25">
      <c r="B72" s="294" t="s">
        <v>73</v>
      </c>
      <c r="C72" s="295">
        <v>2231.317</v>
      </c>
      <c r="D72" s="295">
        <v>10306.785</v>
      </c>
      <c r="E72" s="295">
        <v>1427.8389999999999</v>
      </c>
      <c r="F72" s="296" t="s">
        <v>31</v>
      </c>
      <c r="G72" s="297">
        <v>2452.9340000000002</v>
      </c>
      <c r="H72" s="298">
        <v>10586.352000000001</v>
      </c>
      <c r="I72" s="299">
        <v>1220.6120000000001</v>
      </c>
      <c r="J72" s="276"/>
      <c r="K72" s="294" t="s">
        <v>96</v>
      </c>
      <c r="L72" s="295">
        <v>158.55000000000001</v>
      </c>
      <c r="M72" s="295">
        <v>732.16800000000001</v>
      </c>
      <c r="N72" s="295">
        <v>70.685000000000002</v>
      </c>
      <c r="O72" s="296" t="s">
        <v>113</v>
      </c>
      <c r="P72" s="297">
        <v>128.155</v>
      </c>
      <c r="Q72" s="298">
        <v>559.75800000000004</v>
      </c>
      <c r="R72" s="299">
        <v>69.873999999999995</v>
      </c>
    </row>
    <row r="73" spans="2:18" ht="16.5" thickBot="1" x14ac:dyDescent="0.3">
      <c r="B73" s="300" t="s">
        <v>113</v>
      </c>
      <c r="C73" s="301">
        <v>2060.788</v>
      </c>
      <c r="D73" s="301">
        <v>9543.3130000000001</v>
      </c>
      <c r="E73" s="301">
        <v>1408.921</v>
      </c>
      <c r="F73" s="302" t="s">
        <v>78</v>
      </c>
      <c r="G73" s="303">
        <v>2370.2489999999998</v>
      </c>
      <c r="H73" s="304">
        <v>10255.938</v>
      </c>
      <c r="I73" s="305">
        <v>1213.0329999999999</v>
      </c>
      <c r="J73" s="276"/>
      <c r="K73" s="300" t="s">
        <v>122</v>
      </c>
      <c r="L73" s="301">
        <v>112.608</v>
      </c>
      <c r="M73" s="301">
        <v>519.90300000000002</v>
      </c>
      <c r="N73" s="301">
        <v>55.182000000000002</v>
      </c>
      <c r="O73" s="302" t="s">
        <v>122</v>
      </c>
      <c r="P73" s="303">
        <v>107.31100000000001</v>
      </c>
      <c r="Q73" s="304">
        <v>463.63499999999999</v>
      </c>
      <c r="R73" s="305">
        <v>58.661999999999999</v>
      </c>
    </row>
    <row r="74" spans="2:18" ht="15.75" x14ac:dyDescent="0.25">
      <c r="B74" s="322"/>
      <c r="C74" s="323"/>
      <c r="D74" s="323"/>
      <c r="E74" s="323"/>
      <c r="F74" s="322"/>
      <c r="G74" s="324"/>
      <c r="H74" s="324"/>
      <c r="I74" s="324"/>
      <c r="J74" s="325"/>
      <c r="K74" s="322"/>
      <c r="L74" s="323"/>
      <c r="M74" s="323"/>
      <c r="N74" s="323"/>
      <c r="O74" s="322"/>
      <c r="P74" s="324"/>
      <c r="Q74" s="324"/>
      <c r="R74" s="324"/>
    </row>
    <row r="75" spans="2:18" ht="15.75" x14ac:dyDescent="0.25">
      <c r="B75" s="322"/>
      <c r="C75" s="323"/>
      <c r="D75" s="323"/>
      <c r="E75" s="323"/>
      <c r="F75" s="322"/>
      <c r="G75" s="324"/>
      <c r="H75" s="324"/>
      <c r="I75" s="324"/>
      <c r="J75" s="325"/>
      <c r="K75" s="322"/>
      <c r="L75" s="323"/>
      <c r="M75" s="323"/>
      <c r="N75" s="323"/>
      <c r="O75" s="322"/>
      <c r="P75" s="324"/>
      <c r="Q75" s="324"/>
      <c r="R75" s="324"/>
    </row>
    <row r="76" spans="2:18" ht="15.75" x14ac:dyDescent="0.25">
      <c r="B76" s="322"/>
      <c r="C76" s="323"/>
      <c r="D76" s="323"/>
      <c r="E76" s="323"/>
      <c r="F76" s="322"/>
      <c r="G76" s="324"/>
      <c r="H76" s="324"/>
      <c r="I76" s="324"/>
      <c r="J76" s="325"/>
      <c r="K76" s="322"/>
      <c r="L76" s="323"/>
      <c r="M76" s="323"/>
      <c r="N76" s="323"/>
      <c r="O76" s="322"/>
      <c r="P76" s="324"/>
      <c r="Q76" s="324"/>
      <c r="R76" s="324"/>
    </row>
    <row r="77" spans="2:18" ht="15.75" x14ac:dyDescent="0.25">
      <c r="B77" s="326" t="s">
        <v>208</v>
      </c>
      <c r="C77" s="327"/>
      <c r="D77" s="327"/>
      <c r="E77" s="327"/>
      <c r="F77" s="326"/>
      <c r="G77" s="328"/>
      <c r="H77" s="328"/>
      <c r="I77" s="328"/>
      <c r="J77" s="276"/>
      <c r="K77" s="326" t="s">
        <v>209</v>
      </c>
      <c r="L77" s="327"/>
      <c r="M77" s="327"/>
      <c r="N77" s="327"/>
      <c r="O77" s="326"/>
      <c r="P77" s="328"/>
      <c r="Q77" s="328"/>
      <c r="R77" s="328"/>
    </row>
    <row r="78" spans="2:18" ht="16.5" thickBot="1" x14ac:dyDescent="0.3">
      <c r="B78" s="330" t="s">
        <v>128</v>
      </c>
      <c r="C78" s="331"/>
      <c r="D78" s="331"/>
      <c r="E78" s="331"/>
      <c r="F78" s="330"/>
      <c r="G78" s="329"/>
      <c r="H78" s="329"/>
      <c r="I78" s="329"/>
      <c r="J78" s="276"/>
      <c r="K78" s="330" t="s">
        <v>128</v>
      </c>
      <c r="L78" s="331"/>
      <c r="M78" s="331"/>
      <c r="N78" s="331"/>
      <c r="O78" s="330"/>
      <c r="P78" s="329"/>
      <c r="Q78" s="329"/>
      <c r="R78" s="329"/>
    </row>
    <row r="79" spans="2:18" ht="16.5" thickBot="1" x14ac:dyDescent="0.3">
      <c r="B79" s="311" t="s">
        <v>68</v>
      </c>
      <c r="C79" s="312"/>
      <c r="D79" s="312"/>
      <c r="E79" s="312"/>
      <c r="F79" s="312"/>
      <c r="G79" s="312"/>
      <c r="H79" s="312"/>
      <c r="I79" s="313"/>
      <c r="J79" s="276"/>
      <c r="K79" s="311" t="s">
        <v>69</v>
      </c>
      <c r="L79" s="312"/>
      <c r="M79" s="312"/>
      <c r="N79" s="312"/>
      <c r="O79" s="312"/>
      <c r="P79" s="312"/>
      <c r="Q79" s="312"/>
      <c r="R79" s="313"/>
    </row>
    <row r="80" spans="2:18" ht="16.5" thickBot="1" x14ac:dyDescent="0.3">
      <c r="B80" s="314" t="s">
        <v>310</v>
      </c>
      <c r="C80" s="315"/>
      <c r="D80" s="316"/>
      <c r="E80" s="317"/>
      <c r="F80" s="314" t="s">
        <v>311</v>
      </c>
      <c r="G80" s="315"/>
      <c r="H80" s="316"/>
      <c r="I80" s="317"/>
      <c r="J80" s="276"/>
      <c r="K80" s="314" t="s">
        <v>310</v>
      </c>
      <c r="L80" s="315"/>
      <c r="M80" s="316"/>
      <c r="N80" s="317"/>
      <c r="O80" s="314" t="s">
        <v>311</v>
      </c>
      <c r="P80" s="315"/>
      <c r="Q80" s="316"/>
      <c r="R80" s="317"/>
    </row>
    <row r="81" spans="2:18" ht="30.75" thickBot="1" x14ac:dyDescent="0.25">
      <c r="B81" s="277" t="s">
        <v>70</v>
      </c>
      <c r="C81" s="278" t="s">
        <v>50</v>
      </c>
      <c r="D81" s="279" t="s">
        <v>92</v>
      </c>
      <c r="E81" s="280" t="s">
        <v>71</v>
      </c>
      <c r="F81" s="277" t="s">
        <v>70</v>
      </c>
      <c r="G81" s="278" t="s">
        <v>50</v>
      </c>
      <c r="H81" s="279" t="s">
        <v>92</v>
      </c>
      <c r="I81" s="280" t="s">
        <v>71</v>
      </c>
      <c r="J81" s="276"/>
      <c r="K81" s="277" t="s">
        <v>70</v>
      </c>
      <c r="L81" s="278" t="s">
        <v>50</v>
      </c>
      <c r="M81" s="279" t="s">
        <v>92</v>
      </c>
      <c r="N81" s="280" t="s">
        <v>71</v>
      </c>
      <c r="O81" s="277" t="s">
        <v>70</v>
      </c>
      <c r="P81" s="278" t="s">
        <v>50</v>
      </c>
      <c r="Q81" s="279" t="s">
        <v>92</v>
      </c>
      <c r="R81" s="280" t="s">
        <v>71</v>
      </c>
    </row>
    <row r="82" spans="2:18" ht="16.5" thickBot="1" x14ac:dyDescent="0.3">
      <c r="B82" s="281" t="s">
        <v>63</v>
      </c>
      <c r="C82" s="282">
        <v>115094.951</v>
      </c>
      <c r="D82" s="283">
        <v>533570.66700000002</v>
      </c>
      <c r="E82" s="284">
        <v>129466.09299999999</v>
      </c>
      <c r="F82" s="285" t="s">
        <v>63</v>
      </c>
      <c r="G82" s="286">
        <v>110999.429</v>
      </c>
      <c r="H82" s="287">
        <v>480261.69799999997</v>
      </c>
      <c r="I82" s="284">
        <v>119536.061</v>
      </c>
      <c r="J82" s="276"/>
      <c r="K82" s="281" t="s">
        <v>63</v>
      </c>
      <c r="L82" s="282">
        <v>36444.256000000001</v>
      </c>
      <c r="M82" s="283">
        <v>168582.038</v>
      </c>
      <c r="N82" s="284">
        <v>55220.794999999998</v>
      </c>
      <c r="O82" s="285" t="s">
        <v>63</v>
      </c>
      <c r="P82" s="286">
        <v>46574.949000000001</v>
      </c>
      <c r="Q82" s="287">
        <v>201425.679</v>
      </c>
      <c r="R82" s="284">
        <v>43126.281000000003</v>
      </c>
    </row>
    <row r="83" spans="2:18" ht="15.75" x14ac:dyDescent="0.25">
      <c r="B83" s="288" t="s">
        <v>97</v>
      </c>
      <c r="C83" s="289">
        <v>25192.844000000001</v>
      </c>
      <c r="D83" s="289">
        <v>116904.341</v>
      </c>
      <c r="E83" s="289">
        <v>30386.285</v>
      </c>
      <c r="F83" s="290" t="s">
        <v>97</v>
      </c>
      <c r="G83" s="291">
        <v>17598.260999999999</v>
      </c>
      <c r="H83" s="292">
        <v>76168.706000000006</v>
      </c>
      <c r="I83" s="293">
        <v>23597.279999999999</v>
      </c>
      <c r="J83" s="276"/>
      <c r="K83" s="288" t="s">
        <v>32</v>
      </c>
      <c r="L83" s="289">
        <v>11329.494000000001</v>
      </c>
      <c r="M83" s="289">
        <v>52500.139000000003</v>
      </c>
      <c r="N83" s="289">
        <v>22666.039000000001</v>
      </c>
      <c r="O83" s="290" t="s">
        <v>32</v>
      </c>
      <c r="P83" s="291">
        <v>13000.835999999999</v>
      </c>
      <c r="Q83" s="292">
        <v>56222.392</v>
      </c>
      <c r="R83" s="293">
        <v>9515.4369999999999</v>
      </c>
    </row>
    <row r="84" spans="2:18" ht="15.75" x14ac:dyDescent="0.25">
      <c r="B84" s="294" t="s">
        <v>168</v>
      </c>
      <c r="C84" s="295">
        <v>15716.269</v>
      </c>
      <c r="D84" s="295">
        <v>72726.073999999993</v>
      </c>
      <c r="E84" s="295">
        <v>19774.223000000002</v>
      </c>
      <c r="F84" s="296" t="s">
        <v>168</v>
      </c>
      <c r="G84" s="297">
        <v>14389.442999999999</v>
      </c>
      <c r="H84" s="298">
        <v>62207.908000000003</v>
      </c>
      <c r="I84" s="299">
        <v>16855.522000000001</v>
      </c>
      <c r="J84" s="276"/>
      <c r="K84" s="294" t="s">
        <v>31</v>
      </c>
      <c r="L84" s="295">
        <v>5543.2910000000002</v>
      </c>
      <c r="M84" s="295">
        <v>25668.258000000002</v>
      </c>
      <c r="N84" s="295">
        <v>3138.3020000000001</v>
      </c>
      <c r="O84" s="296" t="s">
        <v>78</v>
      </c>
      <c r="P84" s="297">
        <v>7626.1170000000002</v>
      </c>
      <c r="Q84" s="298">
        <v>32997.474999999999</v>
      </c>
      <c r="R84" s="299">
        <v>7952.48</v>
      </c>
    </row>
    <row r="85" spans="2:18" ht="15.75" x14ac:dyDescent="0.25">
      <c r="B85" s="294" t="s">
        <v>127</v>
      </c>
      <c r="C85" s="295">
        <v>8403.2440000000006</v>
      </c>
      <c r="D85" s="295">
        <v>39066.75</v>
      </c>
      <c r="E85" s="295">
        <v>7665.1289999999999</v>
      </c>
      <c r="F85" s="296" t="s">
        <v>127</v>
      </c>
      <c r="G85" s="297">
        <v>9143.6759999999995</v>
      </c>
      <c r="H85" s="298">
        <v>39543.025999999998</v>
      </c>
      <c r="I85" s="299">
        <v>8820.0010000000002</v>
      </c>
      <c r="J85" s="276"/>
      <c r="K85" s="294" t="s">
        <v>168</v>
      </c>
      <c r="L85" s="295">
        <v>5385.6220000000003</v>
      </c>
      <c r="M85" s="295">
        <v>24970.076000000001</v>
      </c>
      <c r="N85" s="295">
        <v>3603.9079999999999</v>
      </c>
      <c r="O85" s="296" t="s">
        <v>31</v>
      </c>
      <c r="P85" s="297">
        <v>7485.3149999999996</v>
      </c>
      <c r="Q85" s="298">
        <v>32359.133000000002</v>
      </c>
      <c r="R85" s="299">
        <v>4560.0529999999999</v>
      </c>
    </row>
    <row r="86" spans="2:18" ht="15.75" x14ac:dyDescent="0.25">
      <c r="B86" s="294" t="s">
        <v>32</v>
      </c>
      <c r="C86" s="295">
        <v>8208.3259999999991</v>
      </c>
      <c r="D86" s="295">
        <v>38035.637999999999</v>
      </c>
      <c r="E86" s="295">
        <v>17428.108</v>
      </c>
      <c r="F86" s="296" t="s">
        <v>129</v>
      </c>
      <c r="G86" s="297">
        <v>7925.7349999999997</v>
      </c>
      <c r="H86" s="298">
        <v>34274.669000000002</v>
      </c>
      <c r="I86" s="299">
        <v>8312.0020000000004</v>
      </c>
      <c r="J86" s="276"/>
      <c r="K86" s="294" t="s">
        <v>78</v>
      </c>
      <c r="L86" s="295">
        <v>3328.03</v>
      </c>
      <c r="M86" s="295">
        <v>15408.012000000001</v>
      </c>
      <c r="N86" s="295">
        <v>3493.21</v>
      </c>
      <c r="O86" s="296" t="s">
        <v>168</v>
      </c>
      <c r="P86" s="297">
        <v>4630.0959999999995</v>
      </c>
      <c r="Q86" s="298">
        <v>20029.974999999999</v>
      </c>
      <c r="R86" s="299">
        <v>3144.1849999999999</v>
      </c>
    </row>
    <row r="87" spans="2:18" ht="15.75" x14ac:dyDescent="0.25">
      <c r="B87" s="294" t="s">
        <v>129</v>
      </c>
      <c r="C87" s="295">
        <v>5023.1509999999998</v>
      </c>
      <c r="D87" s="295">
        <v>23076.811000000002</v>
      </c>
      <c r="E87" s="295">
        <v>5652.9</v>
      </c>
      <c r="F87" s="296" t="s">
        <v>32</v>
      </c>
      <c r="G87" s="297">
        <v>7077.3670000000002</v>
      </c>
      <c r="H87" s="298">
        <v>30624.959999999999</v>
      </c>
      <c r="I87" s="299">
        <v>10480.31</v>
      </c>
      <c r="J87" s="276"/>
      <c r="K87" s="294" t="s">
        <v>72</v>
      </c>
      <c r="L87" s="295">
        <v>1770.5709999999999</v>
      </c>
      <c r="M87" s="295">
        <v>8116.3329999999996</v>
      </c>
      <c r="N87" s="295">
        <v>436.54399999999998</v>
      </c>
      <c r="O87" s="296" t="s">
        <v>125</v>
      </c>
      <c r="P87" s="297">
        <v>1830.59</v>
      </c>
      <c r="Q87" s="298">
        <v>7906.83</v>
      </c>
      <c r="R87" s="299">
        <v>2639.5</v>
      </c>
    </row>
    <row r="88" spans="2:18" ht="15.75" x14ac:dyDescent="0.25">
      <c r="B88" s="294" t="s">
        <v>125</v>
      </c>
      <c r="C88" s="295">
        <v>4849.576</v>
      </c>
      <c r="D88" s="295">
        <v>22505.792000000001</v>
      </c>
      <c r="E88" s="295">
        <v>3600.623</v>
      </c>
      <c r="F88" s="296" t="s">
        <v>130</v>
      </c>
      <c r="G88" s="297">
        <v>6131.2470000000003</v>
      </c>
      <c r="H88" s="298">
        <v>26527.141</v>
      </c>
      <c r="I88" s="299">
        <v>5672.5</v>
      </c>
      <c r="J88" s="276"/>
      <c r="K88" s="294" t="s">
        <v>97</v>
      </c>
      <c r="L88" s="295">
        <v>1129.2239999999999</v>
      </c>
      <c r="M88" s="295">
        <v>5160.3190000000004</v>
      </c>
      <c r="N88" s="295">
        <v>701.90200000000004</v>
      </c>
      <c r="O88" s="296" t="s">
        <v>75</v>
      </c>
      <c r="P88" s="297">
        <v>1587.44</v>
      </c>
      <c r="Q88" s="298">
        <v>6886.5209999999997</v>
      </c>
      <c r="R88" s="299">
        <v>7145.1289999999999</v>
      </c>
    </row>
    <row r="89" spans="2:18" ht="15.75" x14ac:dyDescent="0.25">
      <c r="B89" s="294" t="s">
        <v>72</v>
      </c>
      <c r="C89" s="295">
        <v>4366.6090000000004</v>
      </c>
      <c r="D89" s="295">
        <v>20232.702000000001</v>
      </c>
      <c r="E89" s="295">
        <v>3200.0790000000002</v>
      </c>
      <c r="F89" s="296" t="s">
        <v>74</v>
      </c>
      <c r="G89" s="297">
        <v>4412.6189999999997</v>
      </c>
      <c r="H89" s="298">
        <v>19113.330000000002</v>
      </c>
      <c r="I89" s="299">
        <v>1613.4690000000001</v>
      </c>
      <c r="J89" s="276"/>
      <c r="K89" s="294" t="s">
        <v>80</v>
      </c>
      <c r="L89" s="295">
        <v>1087.23</v>
      </c>
      <c r="M89" s="295">
        <v>5018.5290000000005</v>
      </c>
      <c r="N89" s="295">
        <v>1541.528</v>
      </c>
      <c r="O89" s="296" t="s">
        <v>97</v>
      </c>
      <c r="P89" s="297">
        <v>1418.1659999999999</v>
      </c>
      <c r="Q89" s="298">
        <v>6164.2309999999998</v>
      </c>
      <c r="R89" s="299">
        <v>461.25799999999998</v>
      </c>
    </row>
    <row r="90" spans="2:18" ht="15.75" x14ac:dyDescent="0.25">
      <c r="B90" s="294" t="s">
        <v>189</v>
      </c>
      <c r="C90" s="295">
        <v>3746.2510000000002</v>
      </c>
      <c r="D90" s="295">
        <v>17635.842000000001</v>
      </c>
      <c r="E90" s="295">
        <v>4079.5030000000002</v>
      </c>
      <c r="F90" s="296" t="s">
        <v>72</v>
      </c>
      <c r="G90" s="297">
        <v>3264.6390000000001</v>
      </c>
      <c r="H90" s="298">
        <v>14120.418</v>
      </c>
      <c r="I90" s="299">
        <v>3409.9360000000001</v>
      </c>
      <c r="J90" s="276"/>
      <c r="K90" s="294" t="s">
        <v>73</v>
      </c>
      <c r="L90" s="295">
        <v>989.51700000000005</v>
      </c>
      <c r="M90" s="295">
        <v>4529.6000000000004</v>
      </c>
      <c r="N90" s="295">
        <v>264.27800000000002</v>
      </c>
      <c r="O90" s="296" t="s">
        <v>73</v>
      </c>
      <c r="P90" s="297">
        <v>1252.4559999999999</v>
      </c>
      <c r="Q90" s="298">
        <v>5404.6530000000002</v>
      </c>
      <c r="R90" s="299">
        <v>689.01900000000001</v>
      </c>
    </row>
    <row r="91" spans="2:18" ht="15.75" x14ac:dyDescent="0.25">
      <c r="B91" s="294" t="s">
        <v>130</v>
      </c>
      <c r="C91" s="295">
        <v>3246.944</v>
      </c>
      <c r="D91" s="295">
        <v>15068.255999999999</v>
      </c>
      <c r="E91" s="295">
        <v>2844.1570000000002</v>
      </c>
      <c r="F91" s="296" t="s">
        <v>114</v>
      </c>
      <c r="G91" s="297">
        <v>2751.9679999999998</v>
      </c>
      <c r="H91" s="298">
        <v>11908.77</v>
      </c>
      <c r="I91" s="299">
        <v>3456.9</v>
      </c>
      <c r="J91" s="276"/>
      <c r="K91" s="294" t="s">
        <v>75</v>
      </c>
      <c r="L91" s="295">
        <v>839.12699999999995</v>
      </c>
      <c r="M91" s="295">
        <v>3880.8270000000002</v>
      </c>
      <c r="N91" s="295">
        <v>4677.8549999999996</v>
      </c>
      <c r="O91" s="296" t="s">
        <v>76</v>
      </c>
      <c r="P91" s="297">
        <v>1252.0989999999999</v>
      </c>
      <c r="Q91" s="298">
        <v>5410.49</v>
      </c>
      <c r="R91" s="299">
        <v>897.77800000000002</v>
      </c>
    </row>
    <row r="92" spans="2:18" ht="15.75" x14ac:dyDescent="0.25">
      <c r="B92" s="294" t="s">
        <v>114</v>
      </c>
      <c r="C92" s="295">
        <v>2974.6750000000002</v>
      </c>
      <c r="D92" s="295">
        <v>13756.151</v>
      </c>
      <c r="E92" s="295">
        <v>3515</v>
      </c>
      <c r="F92" s="296" t="s">
        <v>78</v>
      </c>
      <c r="G92" s="297">
        <v>2146.268</v>
      </c>
      <c r="H92" s="298">
        <v>9271.3469999999998</v>
      </c>
      <c r="I92" s="299">
        <v>2785.96</v>
      </c>
      <c r="J92" s="276"/>
      <c r="K92" s="294" t="s">
        <v>113</v>
      </c>
      <c r="L92" s="295">
        <v>723.09</v>
      </c>
      <c r="M92" s="295">
        <v>3345.9540000000002</v>
      </c>
      <c r="N92" s="295">
        <v>877.05499999999995</v>
      </c>
      <c r="O92" s="296" t="s">
        <v>72</v>
      </c>
      <c r="P92" s="297">
        <v>1123.894</v>
      </c>
      <c r="Q92" s="298">
        <v>4837.0060000000003</v>
      </c>
      <c r="R92" s="299">
        <v>298.48</v>
      </c>
    </row>
    <row r="93" spans="2:18" ht="15.75" x14ac:dyDescent="0.25">
      <c r="B93" s="294" t="s">
        <v>221</v>
      </c>
      <c r="C93" s="295">
        <v>2631.2260000000001</v>
      </c>
      <c r="D93" s="295">
        <v>12151.38</v>
      </c>
      <c r="E93" s="295">
        <v>3033.81</v>
      </c>
      <c r="F93" s="296" t="s">
        <v>83</v>
      </c>
      <c r="G93" s="297">
        <v>1901.6420000000001</v>
      </c>
      <c r="H93" s="298">
        <v>8240.2330000000002</v>
      </c>
      <c r="I93" s="299">
        <v>358.70699999999999</v>
      </c>
      <c r="J93" s="276"/>
      <c r="K93" s="294" t="s">
        <v>88</v>
      </c>
      <c r="L93" s="295">
        <v>693.85799999999995</v>
      </c>
      <c r="M93" s="295">
        <v>3192.2510000000002</v>
      </c>
      <c r="N93" s="295">
        <v>155.964</v>
      </c>
      <c r="O93" s="296" t="s">
        <v>82</v>
      </c>
      <c r="P93" s="297">
        <v>999.17600000000004</v>
      </c>
      <c r="Q93" s="298">
        <v>4322.1329999999998</v>
      </c>
      <c r="R93" s="299">
        <v>192.708</v>
      </c>
    </row>
    <row r="94" spans="2:18" ht="15.75" x14ac:dyDescent="0.25">
      <c r="B94" s="294" t="s">
        <v>82</v>
      </c>
      <c r="C94" s="295">
        <v>2085.08</v>
      </c>
      <c r="D94" s="295">
        <v>9633.9699999999993</v>
      </c>
      <c r="E94" s="295">
        <v>2688.038</v>
      </c>
      <c r="F94" s="296" t="s">
        <v>221</v>
      </c>
      <c r="G94" s="297">
        <v>1855.296</v>
      </c>
      <c r="H94" s="298">
        <v>8013.326</v>
      </c>
      <c r="I94" s="299">
        <v>3009</v>
      </c>
      <c r="J94" s="276"/>
      <c r="K94" s="294" t="s">
        <v>125</v>
      </c>
      <c r="L94" s="295">
        <v>686.96900000000005</v>
      </c>
      <c r="M94" s="295">
        <v>3144.7730000000001</v>
      </c>
      <c r="N94" s="295">
        <v>941</v>
      </c>
      <c r="O94" s="296" t="s">
        <v>77</v>
      </c>
      <c r="P94" s="297">
        <v>705.89700000000005</v>
      </c>
      <c r="Q94" s="298">
        <v>3051.4059999999999</v>
      </c>
      <c r="R94" s="299">
        <v>100.724</v>
      </c>
    </row>
    <row r="95" spans="2:18" ht="15.75" x14ac:dyDescent="0.25">
      <c r="B95" s="294" t="s">
        <v>220</v>
      </c>
      <c r="C95" s="295">
        <v>1830.0309999999999</v>
      </c>
      <c r="D95" s="295">
        <v>8478.2260000000006</v>
      </c>
      <c r="E95" s="295">
        <v>2185</v>
      </c>
      <c r="F95" s="296" t="s">
        <v>125</v>
      </c>
      <c r="G95" s="297">
        <v>1642.876</v>
      </c>
      <c r="H95" s="298">
        <v>7092.1670000000004</v>
      </c>
      <c r="I95" s="299">
        <v>1823.559</v>
      </c>
      <c r="J95" s="276"/>
      <c r="K95" s="294" t="s">
        <v>175</v>
      </c>
      <c r="L95" s="295">
        <v>672.55899999999997</v>
      </c>
      <c r="M95" s="295">
        <v>3114.096</v>
      </c>
      <c r="N95" s="295">
        <v>1196.587</v>
      </c>
      <c r="O95" s="296" t="s">
        <v>88</v>
      </c>
      <c r="P95" s="297">
        <v>686.79300000000001</v>
      </c>
      <c r="Q95" s="298">
        <v>2976.627</v>
      </c>
      <c r="R95" s="299">
        <v>180.15799999999999</v>
      </c>
    </row>
    <row r="96" spans="2:18" ht="15.75" x14ac:dyDescent="0.25">
      <c r="B96" s="294" t="s">
        <v>80</v>
      </c>
      <c r="C96" s="295">
        <v>1621.127</v>
      </c>
      <c r="D96" s="295">
        <v>7540.018</v>
      </c>
      <c r="E96" s="295">
        <v>979.72699999999998</v>
      </c>
      <c r="F96" s="296" t="s">
        <v>166</v>
      </c>
      <c r="G96" s="297">
        <v>1606.7639999999999</v>
      </c>
      <c r="H96" s="298">
        <v>6973.9740000000002</v>
      </c>
      <c r="I96" s="299">
        <v>2391.0010000000002</v>
      </c>
      <c r="J96" s="276"/>
      <c r="K96" s="294" t="s">
        <v>76</v>
      </c>
      <c r="L96" s="295">
        <v>654.73699999999997</v>
      </c>
      <c r="M96" s="295">
        <v>3045.7350000000001</v>
      </c>
      <c r="N96" s="295">
        <v>6856.5219999999999</v>
      </c>
      <c r="O96" s="296" t="s">
        <v>80</v>
      </c>
      <c r="P96" s="297">
        <v>559.56100000000004</v>
      </c>
      <c r="Q96" s="298">
        <v>2418.4650000000001</v>
      </c>
      <c r="R96" s="299">
        <v>1271.479</v>
      </c>
    </row>
    <row r="97" spans="2:18" ht="15.75" x14ac:dyDescent="0.25">
      <c r="B97" s="294" t="s">
        <v>74</v>
      </c>
      <c r="C97" s="295">
        <v>1590.6369999999999</v>
      </c>
      <c r="D97" s="295">
        <v>7349.3549999999996</v>
      </c>
      <c r="E97" s="295">
        <v>991.70699999999999</v>
      </c>
      <c r="F97" s="296" t="s">
        <v>312</v>
      </c>
      <c r="G97" s="297">
        <v>1565.585</v>
      </c>
      <c r="H97" s="298">
        <v>6767.7719999999999</v>
      </c>
      <c r="I97" s="299">
        <v>1296</v>
      </c>
      <c r="J97" s="276"/>
      <c r="K97" s="294" t="s">
        <v>84</v>
      </c>
      <c r="L97" s="295">
        <v>370.673</v>
      </c>
      <c r="M97" s="295">
        <v>1718.079</v>
      </c>
      <c r="N97" s="295">
        <v>171.672</v>
      </c>
      <c r="O97" s="296" t="s">
        <v>84</v>
      </c>
      <c r="P97" s="297">
        <v>475.262</v>
      </c>
      <c r="Q97" s="298">
        <v>2051.9879999999998</v>
      </c>
      <c r="R97" s="299">
        <v>227.91200000000001</v>
      </c>
    </row>
    <row r="98" spans="2:18" ht="16.5" thickBot="1" x14ac:dyDescent="0.3">
      <c r="B98" s="300" t="s">
        <v>226</v>
      </c>
      <c r="C98" s="301">
        <v>1528.066</v>
      </c>
      <c r="D98" s="301">
        <v>7042.93</v>
      </c>
      <c r="E98" s="301">
        <v>1502</v>
      </c>
      <c r="F98" s="302" t="s">
        <v>82</v>
      </c>
      <c r="G98" s="303">
        <v>1499.874</v>
      </c>
      <c r="H98" s="304">
        <v>6497.2839999999997</v>
      </c>
      <c r="I98" s="305">
        <v>1952.9369999999999</v>
      </c>
      <c r="J98" s="276"/>
      <c r="K98" s="300" t="s">
        <v>74</v>
      </c>
      <c r="L98" s="301">
        <v>314.988</v>
      </c>
      <c r="M98" s="301">
        <v>1479.1769999999999</v>
      </c>
      <c r="N98" s="301">
        <v>36.72</v>
      </c>
      <c r="O98" s="302" t="s">
        <v>175</v>
      </c>
      <c r="P98" s="303">
        <v>409.84899999999999</v>
      </c>
      <c r="Q98" s="304">
        <v>1777.366</v>
      </c>
      <c r="R98" s="305">
        <v>716.14</v>
      </c>
    </row>
    <row r="99" spans="2:18" x14ac:dyDescent="0.2"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</row>
    <row r="100" spans="2:18" x14ac:dyDescent="0.2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</row>
    <row r="101" spans="2:18" ht="16.5" x14ac:dyDescent="0.25">
      <c r="B101" s="332"/>
      <c r="C101" s="332"/>
      <c r="D101" s="332"/>
      <c r="E101" s="332"/>
      <c r="F101" s="332"/>
      <c r="G101" s="332"/>
      <c r="H101" s="332"/>
      <c r="I101" s="333"/>
      <c r="J101" s="333"/>
      <c r="K101" s="332"/>
      <c r="L101" s="332"/>
      <c r="M101" s="332"/>
      <c r="N101" s="332"/>
      <c r="O101" s="332"/>
      <c r="P101" s="332"/>
      <c r="Q101" s="332"/>
      <c r="R101" s="333"/>
    </row>
    <row r="102" spans="2:18" ht="15.75" x14ac:dyDescent="0.25">
      <c r="B102" s="307" t="s">
        <v>210</v>
      </c>
      <c r="C102" s="307"/>
      <c r="D102" s="307"/>
      <c r="E102" s="307"/>
      <c r="F102" s="307"/>
      <c r="G102" s="309"/>
      <c r="H102" s="309"/>
      <c r="I102" s="309"/>
      <c r="J102" s="309"/>
      <c r="K102" s="307" t="s">
        <v>211</v>
      </c>
      <c r="L102" s="307"/>
      <c r="M102" s="307"/>
      <c r="N102" s="307"/>
      <c r="O102" s="307"/>
      <c r="P102" s="309"/>
      <c r="Q102" s="309"/>
      <c r="R102" s="309"/>
    </row>
    <row r="103" spans="2:18" ht="16.5" thickBot="1" x14ac:dyDescent="0.3">
      <c r="B103" s="310" t="s">
        <v>128</v>
      </c>
      <c r="C103" s="307"/>
      <c r="D103" s="307"/>
      <c r="E103" s="307"/>
      <c r="F103" s="307"/>
      <c r="G103" s="309"/>
      <c r="H103" s="309"/>
      <c r="I103" s="309"/>
      <c r="J103" s="309"/>
      <c r="K103" s="310" t="s">
        <v>128</v>
      </c>
      <c r="L103" s="307"/>
      <c r="M103" s="307"/>
      <c r="N103" s="307"/>
      <c r="O103" s="307"/>
      <c r="P103" s="309"/>
      <c r="Q103" s="309"/>
      <c r="R103" s="309"/>
    </row>
    <row r="104" spans="2:18" ht="16.5" thickBot="1" x14ac:dyDescent="0.3">
      <c r="B104" s="311" t="s">
        <v>68</v>
      </c>
      <c r="C104" s="312"/>
      <c r="D104" s="312"/>
      <c r="E104" s="312"/>
      <c r="F104" s="312"/>
      <c r="G104" s="312"/>
      <c r="H104" s="312"/>
      <c r="I104" s="313"/>
      <c r="J104" s="309"/>
      <c r="K104" s="311" t="s">
        <v>69</v>
      </c>
      <c r="L104" s="312"/>
      <c r="M104" s="312"/>
      <c r="N104" s="312"/>
      <c r="O104" s="312"/>
      <c r="P104" s="312"/>
      <c r="Q104" s="312"/>
      <c r="R104" s="313"/>
    </row>
    <row r="105" spans="2:18" ht="16.5" thickBot="1" x14ac:dyDescent="0.3">
      <c r="B105" s="314" t="s">
        <v>310</v>
      </c>
      <c r="C105" s="315"/>
      <c r="D105" s="316"/>
      <c r="E105" s="317"/>
      <c r="F105" s="314" t="s">
        <v>311</v>
      </c>
      <c r="G105" s="315"/>
      <c r="H105" s="316"/>
      <c r="I105" s="317"/>
      <c r="J105" s="309"/>
      <c r="K105" s="314" t="s">
        <v>310</v>
      </c>
      <c r="L105" s="315"/>
      <c r="M105" s="316"/>
      <c r="N105" s="317"/>
      <c r="O105" s="314" t="s">
        <v>311</v>
      </c>
      <c r="P105" s="315"/>
      <c r="Q105" s="316"/>
      <c r="R105" s="317"/>
    </row>
    <row r="106" spans="2:18" ht="32.25" thickBot="1" x14ac:dyDescent="0.3">
      <c r="B106" s="318" t="s">
        <v>70</v>
      </c>
      <c r="C106" s="319" t="s">
        <v>50</v>
      </c>
      <c r="D106" s="320" t="s">
        <v>92</v>
      </c>
      <c r="E106" s="321" t="s">
        <v>71</v>
      </c>
      <c r="F106" s="318" t="s">
        <v>70</v>
      </c>
      <c r="G106" s="319" t="s">
        <v>50</v>
      </c>
      <c r="H106" s="320" t="s">
        <v>92</v>
      </c>
      <c r="I106" s="321" t="s">
        <v>71</v>
      </c>
      <c r="J106" s="309"/>
      <c r="K106" s="318" t="s">
        <v>70</v>
      </c>
      <c r="L106" s="319" t="s">
        <v>50</v>
      </c>
      <c r="M106" s="320" t="s">
        <v>92</v>
      </c>
      <c r="N106" s="321" t="s">
        <v>71</v>
      </c>
      <c r="O106" s="318" t="s">
        <v>70</v>
      </c>
      <c r="P106" s="319" t="s">
        <v>50</v>
      </c>
      <c r="Q106" s="320" t="s">
        <v>92</v>
      </c>
      <c r="R106" s="321" t="s">
        <v>71</v>
      </c>
    </row>
    <row r="107" spans="2:18" ht="16.5" thickBot="1" x14ac:dyDescent="0.3">
      <c r="B107" s="281" t="s">
        <v>63</v>
      </c>
      <c r="C107" s="282">
        <v>249217.18299999999</v>
      </c>
      <c r="D107" s="283">
        <v>1155469.318</v>
      </c>
      <c r="E107" s="284">
        <v>51156.512999999999</v>
      </c>
      <c r="F107" s="285" t="s">
        <v>63</v>
      </c>
      <c r="G107" s="286">
        <v>233011.995</v>
      </c>
      <c r="H107" s="287">
        <v>1007728.692</v>
      </c>
      <c r="I107" s="284">
        <v>39805.722999999998</v>
      </c>
      <c r="J107" s="309"/>
      <c r="K107" s="281" t="s">
        <v>63</v>
      </c>
      <c r="L107" s="282">
        <v>59221.069000000003</v>
      </c>
      <c r="M107" s="283">
        <v>273944.68199999997</v>
      </c>
      <c r="N107" s="284">
        <v>9982.4069999999992</v>
      </c>
      <c r="O107" s="285" t="s">
        <v>63</v>
      </c>
      <c r="P107" s="286">
        <v>73666.138000000006</v>
      </c>
      <c r="Q107" s="287">
        <v>318472.57500000001</v>
      </c>
      <c r="R107" s="284">
        <v>11631.1</v>
      </c>
    </row>
    <row r="108" spans="2:18" ht="15.75" x14ac:dyDescent="0.25">
      <c r="B108" s="288" t="s">
        <v>76</v>
      </c>
      <c r="C108" s="289">
        <v>41976.309000000001</v>
      </c>
      <c r="D108" s="289">
        <v>194767.652</v>
      </c>
      <c r="E108" s="289">
        <v>9007.259</v>
      </c>
      <c r="F108" s="290" t="s">
        <v>76</v>
      </c>
      <c r="G108" s="291">
        <v>45116.798000000003</v>
      </c>
      <c r="H108" s="292">
        <v>195250.45199999999</v>
      </c>
      <c r="I108" s="293">
        <v>7574.7759999999998</v>
      </c>
      <c r="J108" s="309"/>
      <c r="K108" s="288" t="s">
        <v>32</v>
      </c>
      <c r="L108" s="289">
        <v>17810.774000000001</v>
      </c>
      <c r="M108" s="289">
        <v>82307.596999999994</v>
      </c>
      <c r="N108" s="289">
        <v>2821.5949999999998</v>
      </c>
      <c r="O108" s="290" t="s">
        <v>32</v>
      </c>
      <c r="P108" s="291">
        <v>21042.739000000001</v>
      </c>
      <c r="Q108" s="292">
        <v>90961.263999999996</v>
      </c>
      <c r="R108" s="293">
        <v>3174.6480000000001</v>
      </c>
    </row>
    <row r="109" spans="2:18" ht="15.75" x14ac:dyDescent="0.25">
      <c r="B109" s="294" t="s">
        <v>168</v>
      </c>
      <c r="C109" s="295">
        <v>35478.214999999997</v>
      </c>
      <c r="D109" s="295">
        <v>165171.98499999999</v>
      </c>
      <c r="E109" s="295">
        <v>7860.2380000000003</v>
      </c>
      <c r="F109" s="296" t="s">
        <v>168</v>
      </c>
      <c r="G109" s="297">
        <v>38380.582999999999</v>
      </c>
      <c r="H109" s="298">
        <v>165790.63399999999</v>
      </c>
      <c r="I109" s="299">
        <v>6620.6890000000003</v>
      </c>
      <c r="J109" s="309"/>
      <c r="K109" s="294" t="s">
        <v>78</v>
      </c>
      <c r="L109" s="295">
        <v>16808.218000000001</v>
      </c>
      <c r="M109" s="295">
        <v>77815.976999999999</v>
      </c>
      <c r="N109" s="295">
        <v>2225.5010000000002</v>
      </c>
      <c r="O109" s="296" t="s">
        <v>78</v>
      </c>
      <c r="P109" s="297">
        <v>20521.577000000001</v>
      </c>
      <c r="Q109" s="298">
        <v>88725.679000000004</v>
      </c>
      <c r="R109" s="299">
        <v>3014.2849999999999</v>
      </c>
    </row>
    <row r="110" spans="2:18" ht="15.75" x14ac:dyDescent="0.25">
      <c r="B110" s="294" t="s">
        <v>32</v>
      </c>
      <c r="C110" s="295">
        <v>20114.071</v>
      </c>
      <c r="D110" s="295">
        <v>93489.603000000003</v>
      </c>
      <c r="E110" s="295">
        <v>4115.2460000000001</v>
      </c>
      <c r="F110" s="296" t="s">
        <v>85</v>
      </c>
      <c r="G110" s="297">
        <v>21826.659</v>
      </c>
      <c r="H110" s="298">
        <v>94473.721999999994</v>
      </c>
      <c r="I110" s="299">
        <v>3695.797</v>
      </c>
      <c r="J110" s="309"/>
      <c r="K110" s="294" t="s">
        <v>168</v>
      </c>
      <c r="L110" s="295">
        <v>6869.3890000000001</v>
      </c>
      <c r="M110" s="295">
        <v>31842.174999999999</v>
      </c>
      <c r="N110" s="295">
        <v>1148.28</v>
      </c>
      <c r="O110" s="296" t="s">
        <v>31</v>
      </c>
      <c r="P110" s="297">
        <v>9198.8880000000008</v>
      </c>
      <c r="Q110" s="298">
        <v>39715.385000000002</v>
      </c>
      <c r="R110" s="299">
        <v>1611.604</v>
      </c>
    </row>
    <row r="111" spans="2:18" ht="15.75" x14ac:dyDescent="0.25">
      <c r="B111" s="294" t="s">
        <v>31</v>
      </c>
      <c r="C111" s="295">
        <v>19527.751</v>
      </c>
      <c r="D111" s="295">
        <v>90874.126000000004</v>
      </c>
      <c r="E111" s="295">
        <v>3578.2249999999999</v>
      </c>
      <c r="F111" s="296" t="s">
        <v>32</v>
      </c>
      <c r="G111" s="297">
        <v>18716.098999999998</v>
      </c>
      <c r="H111" s="298">
        <v>80953.577000000005</v>
      </c>
      <c r="I111" s="299">
        <v>3279.6370000000002</v>
      </c>
      <c r="J111" s="309"/>
      <c r="K111" s="294" t="s">
        <v>31</v>
      </c>
      <c r="L111" s="295">
        <v>5916.7370000000001</v>
      </c>
      <c r="M111" s="295">
        <v>27340.007000000001</v>
      </c>
      <c r="N111" s="295">
        <v>1022.905</v>
      </c>
      <c r="O111" s="296" t="s">
        <v>168</v>
      </c>
      <c r="P111" s="297">
        <v>6207.2929999999997</v>
      </c>
      <c r="Q111" s="298">
        <v>26797.88</v>
      </c>
      <c r="R111" s="299">
        <v>1018.772</v>
      </c>
    </row>
    <row r="112" spans="2:18" ht="15.75" x14ac:dyDescent="0.25">
      <c r="B112" s="294" t="s">
        <v>85</v>
      </c>
      <c r="C112" s="295">
        <v>17891.687999999998</v>
      </c>
      <c r="D112" s="295">
        <v>83095.566999999995</v>
      </c>
      <c r="E112" s="295">
        <v>3562.54</v>
      </c>
      <c r="F112" s="296" t="s">
        <v>31</v>
      </c>
      <c r="G112" s="297">
        <v>16048.679</v>
      </c>
      <c r="H112" s="298">
        <v>69264.258000000002</v>
      </c>
      <c r="I112" s="299">
        <v>2799.5459999999998</v>
      </c>
      <c r="J112" s="309"/>
      <c r="K112" s="294" t="s">
        <v>73</v>
      </c>
      <c r="L112" s="295">
        <v>3582.7539999999999</v>
      </c>
      <c r="M112" s="295">
        <v>16575.656999999999</v>
      </c>
      <c r="N112" s="295">
        <v>665.35599999999999</v>
      </c>
      <c r="O112" s="296" t="s">
        <v>84</v>
      </c>
      <c r="P112" s="297">
        <v>4265.5259999999998</v>
      </c>
      <c r="Q112" s="298">
        <v>18449.907999999999</v>
      </c>
      <c r="R112" s="299">
        <v>782.77499999999998</v>
      </c>
    </row>
    <row r="113" spans="2:18" ht="15.75" x14ac:dyDescent="0.25">
      <c r="B113" s="294" t="s">
        <v>224</v>
      </c>
      <c r="C113" s="295">
        <v>15451.32</v>
      </c>
      <c r="D113" s="295">
        <v>70022.649999999994</v>
      </c>
      <c r="E113" s="295">
        <v>3434.35</v>
      </c>
      <c r="F113" s="296" t="s">
        <v>34</v>
      </c>
      <c r="G113" s="297">
        <v>15156.987999999999</v>
      </c>
      <c r="H113" s="298">
        <v>65478</v>
      </c>
      <c r="I113" s="299">
        <v>2494.0990000000002</v>
      </c>
      <c r="J113" s="309"/>
      <c r="K113" s="294" t="s">
        <v>82</v>
      </c>
      <c r="L113" s="295">
        <v>1777.884</v>
      </c>
      <c r="M113" s="295">
        <v>8195.8389999999999</v>
      </c>
      <c r="N113" s="295">
        <v>790.51499999999999</v>
      </c>
      <c r="O113" s="296" t="s">
        <v>73</v>
      </c>
      <c r="P113" s="297">
        <v>2849.0610000000001</v>
      </c>
      <c r="Q113" s="298">
        <v>12346.325999999999</v>
      </c>
      <c r="R113" s="299">
        <v>493.48</v>
      </c>
    </row>
    <row r="114" spans="2:18" ht="15.75" x14ac:dyDescent="0.25">
      <c r="B114" s="294" t="s">
        <v>34</v>
      </c>
      <c r="C114" s="295">
        <v>15330.986000000001</v>
      </c>
      <c r="D114" s="295">
        <v>70965.267999999996</v>
      </c>
      <c r="E114" s="295">
        <v>3233.509</v>
      </c>
      <c r="F114" s="296" t="s">
        <v>75</v>
      </c>
      <c r="G114" s="297">
        <v>9405.6450000000004</v>
      </c>
      <c r="H114" s="298">
        <v>40692.463000000003</v>
      </c>
      <c r="I114" s="299">
        <v>1577.577</v>
      </c>
      <c r="J114" s="309"/>
      <c r="K114" s="294" t="s">
        <v>125</v>
      </c>
      <c r="L114" s="295">
        <v>1208.93</v>
      </c>
      <c r="M114" s="295">
        <v>5555.817</v>
      </c>
      <c r="N114" s="295">
        <v>215.30799999999999</v>
      </c>
      <c r="O114" s="296" t="s">
        <v>82</v>
      </c>
      <c r="P114" s="297">
        <v>2657.3890000000001</v>
      </c>
      <c r="Q114" s="298">
        <v>11504.521000000001</v>
      </c>
      <c r="R114" s="299">
        <v>411.84699999999998</v>
      </c>
    </row>
    <row r="115" spans="2:18" ht="15.75" x14ac:dyDescent="0.25">
      <c r="B115" s="294" t="s">
        <v>75</v>
      </c>
      <c r="C115" s="295">
        <v>12632.28</v>
      </c>
      <c r="D115" s="295">
        <v>58713.576000000001</v>
      </c>
      <c r="E115" s="295">
        <v>2641.4810000000002</v>
      </c>
      <c r="F115" s="296" t="s">
        <v>90</v>
      </c>
      <c r="G115" s="297">
        <v>8530.1260000000002</v>
      </c>
      <c r="H115" s="298">
        <v>36888.673000000003</v>
      </c>
      <c r="I115" s="299">
        <v>1469.0150000000001</v>
      </c>
      <c r="J115" s="309"/>
      <c r="K115" s="294" t="s">
        <v>218</v>
      </c>
      <c r="L115" s="295">
        <v>1152.26</v>
      </c>
      <c r="M115" s="295">
        <v>5412.549</v>
      </c>
      <c r="N115" s="295">
        <v>189</v>
      </c>
      <c r="O115" s="296" t="s">
        <v>72</v>
      </c>
      <c r="P115" s="297">
        <v>2107.86</v>
      </c>
      <c r="Q115" s="298">
        <v>9146.9599999999991</v>
      </c>
      <c r="R115" s="299">
        <v>394.834</v>
      </c>
    </row>
    <row r="116" spans="2:18" ht="15.75" x14ac:dyDescent="0.25">
      <c r="B116" s="294" t="s">
        <v>115</v>
      </c>
      <c r="C116" s="295">
        <v>11246.569</v>
      </c>
      <c r="D116" s="295">
        <v>52226.843000000001</v>
      </c>
      <c r="E116" s="295">
        <v>1968.155</v>
      </c>
      <c r="F116" s="296" t="s">
        <v>115</v>
      </c>
      <c r="G116" s="297">
        <v>6763.5910000000003</v>
      </c>
      <c r="H116" s="298">
        <v>29328.2</v>
      </c>
      <c r="I116" s="299">
        <v>1396.96</v>
      </c>
      <c r="J116" s="309"/>
      <c r="K116" s="294" t="s">
        <v>72</v>
      </c>
      <c r="L116" s="295">
        <v>1015.694</v>
      </c>
      <c r="M116" s="295">
        <v>4730.2079999999996</v>
      </c>
      <c r="N116" s="295">
        <v>252.94499999999999</v>
      </c>
      <c r="O116" s="296" t="s">
        <v>77</v>
      </c>
      <c r="P116" s="297">
        <v>2105.136</v>
      </c>
      <c r="Q116" s="298">
        <v>9097.6939999999995</v>
      </c>
      <c r="R116" s="299">
        <v>260.35500000000002</v>
      </c>
    </row>
    <row r="117" spans="2:18" ht="15.75" x14ac:dyDescent="0.25">
      <c r="B117" s="294" t="s">
        <v>90</v>
      </c>
      <c r="C117" s="295">
        <v>8988.4590000000007</v>
      </c>
      <c r="D117" s="295">
        <v>41735.447999999997</v>
      </c>
      <c r="E117" s="295">
        <v>1877.6479999999999</v>
      </c>
      <c r="F117" s="296" t="s">
        <v>72</v>
      </c>
      <c r="G117" s="297">
        <v>5437.63</v>
      </c>
      <c r="H117" s="298">
        <v>23490.978999999999</v>
      </c>
      <c r="I117" s="299">
        <v>869.89400000000001</v>
      </c>
      <c r="J117" s="309"/>
      <c r="K117" s="294" t="s">
        <v>84</v>
      </c>
      <c r="L117" s="295">
        <v>986.255</v>
      </c>
      <c r="M117" s="295">
        <v>4529.1220000000003</v>
      </c>
      <c r="N117" s="295">
        <v>196</v>
      </c>
      <c r="O117" s="296" t="s">
        <v>113</v>
      </c>
      <c r="P117" s="297">
        <v>711.101</v>
      </c>
      <c r="Q117" s="298">
        <v>3072.7739999999999</v>
      </c>
      <c r="R117" s="299">
        <v>129</v>
      </c>
    </row>
    <row r="118" spans="2:18" ht="15.75" x14ac:dyDescent="0.25">
      <c r="B118" s="294" t="s">
        <v>80</v>
      </c>
      <c r="C118" s="295">
        <v>4706.91</v>
      </c>
      <c r="D118" s="295">
        <v>21770.697</v>
      </c>
      <c r="E118" s="295">
        <v>886.79300000000001</v>
      </c>
      <c r="F118" s="296" t="s">
        <v>80</v>
      </c>
      <c r="G118" s="297">
        <v>4699.4409999999998</v>
      </c>
      <c r="H118" s="298">
        <v>20313.128000000001</v>
      </c>
      <c r="I118" s="299">
        <v>746.74199999999996</v>
      </c>
      <c r="J118" s="309"/>
      <c r="K118" s="294" t="s">
        <v>83</v>
      </c>
      <c r="L118" s="295">
        <v>712.904</v>
      </c>
      <c r="M118" s="295">
        <v>3243.1579999999999</v>
      </c>
      <c r="N118" s="295">
        <v>137.12899999999999</v>
      </c>
      <c r="O118" s="296" t="s">
        <v>83</v>
      </c>
      <c r="P118" s="297">
        <v>536.48400000000004</v>
      </c>
      <c r="Q118" s="298">
        <v>2324.21</v>
      </c>
      <c r="R118" s="299">
        <v>83.072999999999993</v>
      </c>
    </row>
    <row r="119" spans="2:18" ht="15.75" x14ac:dyDescent="0.25">
      <c r="B119" s="294" t="s">
        <v>166</v>
      </c>
      <c r="C119" s="295">
        <v>4625.1499999999996</v>
      </c>
      <c r="D119" s="295">
        <v>21608.723999999998</v>
      </c>
      <c r="E119" s="295">
        <v>1016</v>
      </c>
      <c r="F119" s="296" t="s">
        <v>117</v>
      </c>
      <c r="G119" s="297">
        <v>3943.8470000000002</v>
      </c>
      <c r="H119" s="298">
        <v>17060.735000000001</v>
      </c>
      <c r="I119" s="299">
        <v>652.09100000000001</v>
      </c>
      <c r="J119" s="309"/>
      <c r="K119" s="294" t="s">
        <v>75</v>
      </c>
      <c r="L119" s="295">
        <v>460.21</v>
      </c>
      <c r="M119" s="295">
        <v>2117.3739999999998</v>
      </c>
      <c r="N119" s="295">
        <v>104.8</v>
      </c>
      <c r="O119" s="296" t="s">
        <v>125</v>
      </c>
      <c r="P119" s="297">
        <v>520.58799999999997</v>
      </c>
      <c r="Q119" s="298">
        <v>2229.134</v>
      </c>
      <c r="R119" s="299">
        <v>81.974000000000004</v>
      </c>
    </row>
    <row r="120" spans="2:18" ht="15.75" x14ac:dyDescent="0.25">
      <c r="B120" s="294" t="s">
        <v>74</v>
      </c>
      <c r="C120" s="295">
        <v>3557.86</v>
      </c>
      <c r="D120" s="295">
        <v>16556.436000000002</v>
      </c>
      <c r="E120" s="295">
        <v>723.51099999999997</v>
      </c>
      <c r="F120" s="296" t="s">
        <v>83</v>
      </c>
      <c r="G120" s="297">
        <v>3551.4380000000001</v>
      </c>
      <c r="H120" s="298">
        <v>15362.865</v>
      </c>
      <c r="I120" s="299">
        <v>518.97199999999998</v>
      </c>
      <c r="J120" s="309"/>
      <c r="K120" s="294" t="s">
        <v>113</v>
      </c>
      <c r="L120" s="295">
        <v>445.18799999999999</v>
      </c>
      <c r="M120" s="295">
        <v>2063.0120000000002</v>
      </c>
      <c r="N120" s="295">
        <v>109.4</v>
      </c>
      <c r="O120" s="296" t="s">
        <v>75</v>
      </c>
      <c r="P120" s="297">
        <v>372.5</v>
      </c>
      <c r="Q120" s="298">
        <v>1614.85</v>
      </c>
      <c r="R120" s="299">
        <v>62.024000000000001</v>
      </c>
    </row>
    <row r="121" spans="2:18" ht="15.75" x14ac:dyDescent="0.25">
      <c r="B121" s="294" t="s">
        <v>83</v>
      </c>
      <c r="C121" s="295">
        <v>3381.1689999999999</v>
      </c>
      <c r="D121" s="295">
        <v>15681.846</v>
      </c>
      <c r="E121" s="295">
        <v>549.87900000000002</v>
      </c>
      <c r="F121" s="296" t="s">
        <v>125</v>
      </c>
      <c r="G121" s="297">
        <v>3146.8519999999999</v>
      </c>
      <c r="H121" s="298">
        <v>13676.118</v>
      </c>
      <c r="I121" s="299">
        <v>559.1</v>
      </c>
      <c r="J121" s="309"/>
      <c r="K121" s="294" t="s">
        <v>89</v>
      </c>
      <c r="L121" s="295">
        <v>254.423</v>
      </c>
      <c r="M121" s="295">
        <v>1200.606</v>
      </c>
      <c r="N121" s="295">
        <v>62.4</v>
      </c>
      <c r="O121" s="296" t="s">
        <v>74</v>
      </c>
      <c r="P121" s="297">
        <v>227.11799999999999</v>
      </c>
      <c r="Q121" s="298">
        <v>986.61099999999999</v>
      </c>
      <c r="R121" s="299">
        <v>39.25</v>
      </c>
    </row>
    <row r="122" spans="2:18" ht="15.75" x14ac:dyDescent="0.25">
      <c r="B122" s="294" t="s">
        <v>72</v>
      </c>
      <c r="C122" s="295">
        <v>3230.5430000000001</v>
      </c>
      <c r="D122" s="295">
        <v>15071.034</v>
      </c>
      <c r="E122" s="295">
        <v>557.04100000000005</v>
      </c>
      <c r="F122" s="296" t="s">
        <v>77</v>
      </c>
      <c r="G122" s="297">
        <v>2794.9960000000001</v>
      </c>
      <c r="H122" s="298">
        <v>12081.977000000001</v>
      </c>
      <c r="I122" s="299">
        <v>465.31599999999997</v>
      </c>
      <c r="J122" s="309"/>
      <c r="K122" s="294" t="s">
        <v>85</v>
      </c>
      <c r="L122" s="295">
        <v>120.15300000000001</v>
      </c>
      <c r="M122" s="295">
        <v>556.04200000000003</v>
      </c>
      <c r="N122" s="295">
        <v>19.25</v>
      </c>
      <c r="O122" s="296" t="s">
        <v>89</v>
      </c>
      <c r="P122" s="297">
        <v>113.396</v>
      </c>
      <c r="Q122" s="298">
        <v>496.166</v>
      </c>
      <c r="R122" s="299">
        <v>20.8</v>
      </c>
    </row>
    <row r="123" spans="2:18" ht="16.5" thickBot="1" x14ac:dyDescent="0.3">
      <c r="B123" s="300" t="s">
        <v>78</v>
      </c>
      <c r="C123" s="301">
        <v>3142.2370000000001</v>
      </c>
      <c r="D123" s="301">
        <v>14712.763999999999</v>
      </c>
      <c r="E123" s="301">
        <v>659.12599999999998</v>
      </c>
      <c r="F123" s="302" t="s">
        <v>74</v>
      </c>
      <c r="G123" s="303">
        <v>2768.78</v>
      </c>
      <c r="H123" s="304">
        <v>11987.642</v>
      </c>
      <c r="I123" s="305">
        <v>479.84899999999999</v>
      </c>
      <c r="J123" s="309"/>
      <c r="K123" s="300" t="s">
        <v>80</v>
      </c>
      <c r="L123" s="301">
        <v>90.558999999999997</v>
      </c>
      <c r="M123" s="301">
        <v>419.08699999999999</v>
      </c>
      <c r="N123" s="301">
        <v>21</v>
      </c>
      <c r="O123" s="302" t="s">
        <v>76</v>
      </c>
      <c r="P123" s="303">
        <v>112.63800000000001</v>
      </c>
      <c r="Q123" s="304">
        <v>492.75400000000002</v>
      </c>
      <c r="R123" s="305">
        <v>21.14</v>
      </c>
    </row>
    <row r="124" spans="2:18" x14ac:dyDescent="0.2"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</row>
    <row r="125" spans="2:18" x14ac:dyDescent="0.2"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</row>
    <row r="126" spans="2:18" x14ac:dyDescent="0.2"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</row>
    <row r="127" spans="2:18" ht="16.5" x14ac:dyDescent="0.25">
      <c r="B127" s="332"/>
      <c r="C127" s="332"/>
      <c r="D127" s="332"/>
      <c r="E127" s="332"/>
      <c r="F127" s="332"/>
      <c r="G127" s="332"/>
      <c r="H127" s="332"/>
      <c r="I127" s="333"/>
      <c r="J127" s="333"/>
      <c r="K127" s="332"/>
      <c r="L127" s="332"/>
      <c r="M127" s="332"/>
      <c r="N127" s="332"/>
      <c r="O127" s="332"/>
      <c r="P127" s="334"/>
      <c r="Q127" s="334"/>
      <c r="R127" s="325"/>
    </row>
    <row r="128" spans="2:18" ht="15.75" x14ac:dyDescent="0.25">
      <c r="B128" s="307" t="s">
        <v>212</v>
      </c>
      <c r="C128" s="307"/>
      <c r="D128" s="307"/>
      <c r="E128" s="307"/>
      <c r="F128" s="307"/>
      <c r="G128" s="307"/>
      <c r="H128" s="307"/>
      <c r="I128" s="309"/>
      <c r="J128" s="309"/>
      <c r="K128" s="307" t="s">
        <v>213</v>
      </c>
      <c r="L128" s="307"/>
      <c r="M128" s="307"/>
      <c r="N128" s="307"/>
      <c r="O128" s="307"/>
      <c r="P128" s="307"/>
      <c r="Q128" s="307"/>
      <c r="R128" s="309"/>
    </row>
    <row r="129" spans="2:31" ht="16.5" thickBot="1" x14ac:dyDescent="0.3">
      <c r="B129" s="310" t="s">
        <v>128</v>
      </c>
      <c r="C129" s="307"/>
      <c r="D129" s="307"/>
      <c r="E129" s="307"/>
      <c r="F129" s="309"/>
      <c r="G129" s="309"/>
      <c r="H129" s="309"/>
      <c r="I129" s="309"/>
      <c r="J129" s="309"/>
      <c r="K129" s="310" t="s">
        <v>128</v>
      </c>
      <c r="L129" s="307"/>
      <c r="M129" s="307"/>
      <c r="N129" s="307"/>
      <c r="O129" s="309"/>
      <c r="P129" s="309"/>
      <c r="Q129" s="309"/>
      <c r="R129" s="309"/>
    </row>
    <row r="130" spans="2:31" ht="16.5" thickBot="1" x14ac:dyDescent="0.3">
      <c r="B130" s="311" t="s">
        <v>68</v>
      </c>
      <c r="C130" s="312"/>
      <c r="D130" s="312"/>
      <c r="E130" s="312"/>
      <c r="F130" s="312"/>
      <c r="G130" s="312"/>
      <c r="H130" s="312"/>
      <c r="I130" s="313"/>
      <c r="J130" s="309"/>
      <c r="K130" s="311" t="s">
        <v>69</v>
      </c>
      <c r="L130" s="312"/>
      <c r="M130" s="312"/>
      <c r="N130" s="312"/>
      <c r="O130" s="312"/>
      <c r="P130" s="312"/>
      <c r="Q130" s="312"/>
      <c r="R130" s="313"/>
    </row>
    <row r="131" spans="2:31" ht="16.5" thickBot="1" x14ac:dyDescent="0.3">
      <c r="B131" s="314" t="s">
        <v>310</v>
      </c>
      <c r="C131" s="315"/>
      <c r="D131" s="316"/>
      <c r="E131" s="317"/>
      <c r="F131" s="314" t="s">
        <v>311</v>
      </c>
      <c r="G131" s="315"/>
      <c r="H131" s="316"/>
      <c r="I131" s="317"/>
      <c r="J131" s="309"/>
      <c r="K131" s="314" t="s">
        <v>310</v>
      </c>
      <c r="L131" s="315"/>
      <c r="M131" s="316"/>
      <c r="N131" s="317"/>
      <c r="O131" s="314" t="s">
        <v>311</v>
      </c>
      <c r="P131" s="315"/>
      <c r="Q131" s="316"/>
      <c r="R131" s="317"/>
    </row>
    <row r="132" spans="2:31" ht="32.25" thickBot="1" x14ac:dyDescent="0.3">
      <c r="B132" s="318" t="s">
        <v>70</v>
      </c>
      <c r="C132" s="319" t="s">
        <v>50</v>
      </c>
      <c r="D132" s="320" t="s">
        <v>92</v>
      </c>
      <c r="E132" s="321" t="s">
        <v>71</v>
      </c>
      <c r="F132" s="318" t="s">
        <v>70</v>
      </c>
      <c r="G132" s="319" t="s">
        <v>50</v>
      </c>
      <c r="H132" s="320" t="s">
        <v>92</v>
      </c>
      <c r="I132" s="321" t="s">
        <v>71</v>
      </c>
      <c r="J132" s="309"/>
      <c r="K132" s="318" t="s">
        <v>70</v>
      </c>
      <c r="L132" s="319" t="s">
        <v>50</v>
      </c>
      <c r="M132" s="320" t="s">
        <v>92</v>
      </c>
      <c r="N132" s="321" t="s">
        <v>71</v>
      </c>
      <c r="O132" s="318" t="s">
        <v>70</v>
      </c>
      <c r="P132" s="319" t="s">
        <v>50</v>
      </c>
      <c r="Q132" s="320" t="s">
        <v>92</v>
      </c>
      <c r="R132" s="321" t="s">
        <v>71</v>
      </c>
    </row>
    <row r="133" spans="2:31" ht="16.5" thickBot="1" x14ac:dyDescent="0.3">
      <c r="B133" s="281" t="s">
        <v>63</v>
      </c>
      <c r="C133" s="282">
        <v>687090.64800000004</v>
      </c>
      <c r="D133" s="283">
        <v>3177269.284</v>
      </c>
      <c r="E133" s="284">
        <v>168091.89799999999</v>
      </c>
      <c r="F133" s="285" t="s">
        <v>63</v>
      </c>
      <c r="G133" s="286">
        <v>673285.46799999999</v>
      </c>
      <c r="H133" s="287">
        <v>2912115.4160000002</v>
      </c>
      <c r="I133" s="284">
        <v>162397.48000000001</v>
      </c>
      <c r="J133" s="309"/>
      <c r="K133" s="281" t="s">
        <v>63</v>
      </c>
      <c r="L133" s="282">
        <v>346825.48800000001</v>
      </c>
      <c r="M133" s="283">
        <v>1604775.3459999999</v>
      </c>
      <c r="N133" s="284">
        <v>66598.831999999995</v>
      </c>
      <c r="O133" s="285" t="s">
        <v>63</v>
      </c>
      <c r="P133" s="286">
        <v>375620.91899999999</v>
      </c>
      <c r="Q133" s="287">
        <v>1624831.0090000001</v>
      </c>
      <c r="R133" s="284">
        <v>74212.104999999996</v>
      </c>
    </row>
    <row r="134" spans="2:31" ht="15.75" x14ac:dyDescent="0.25">
      <c r="B134" s="288" t="s">
        <v>32</v>
      </c>
      <c r="C134" s="289">
        <v>78849.850999999995</v>
      </c>
      <c r="D134" s="289">
        <v>364425.45600000001</v>
      </c>
      <c r="E134" s="289">
        <v>23138.151000000002</v>
      </c>
      <c r="F134" s="290" t="s">
        <v>32</v>
      </c>
      <c r="G134" s="291">
        <v>91510.134000000005</v>
      </c>
      <c r="H134" s="292">
        <v>395717.25199999998</v>
      </c>
      <c r="I134" s="293">
        <v>26903.752</v>
      </c>
      <c r="J134" s="309"/>
      <c r="K134" s="288" t="s">
        <v>32</v>
      </c>
      <c r="L134" s="289">
        <v>125642.97900000001</v>
      </c>
      <c r="M134" s="289">
        <v>581087.01300000004</v>
      </c>
      <c r="N134" s="289">
        <v>26221.187999999998</v>
      </c>
      <c r="O134" s="290" t="s">
        <v>32</v>
      </c>
      <c r="P134" s="291">
        <v>127416.591</v>
      </c>
      <c r="Q134" s="292">
        <v>551250.24399999995</v>
      </c>
      <c r="R134" s="293">
        <v>28311.215</v>
      </c>
    </row>
    <row r="135" spans="2:31" ht="15.75" x14ac:dyDescent="0.25">
      <c r="B135" s="294" t="s">
        <v>76</v>
      </c>
      <c r="C135" s="295">
        <v>61954.633999999998</v>
      </c>
      <c r="D135" s="295">
        <v>286245.07199999999</v>
      </c>
      <c r="E135" s="295">
        <v>13906.516</v>
      </c>
      <c r="F135" s="296" t="s">
        <v>76</v>
      </c>
      <c r="G135" s="297">
        <v>64690.027000000002</v>
      </c>
      <c r="H135" s="298">
        <v>279774.43300000002</v>
      </c>
      <c r="I135" s="299">
        <v>14696.656000000001</v>
      </c>
      <c r="J135" s="309"/>
      <c r="K135" s="294" t="s">
        <v>72</v>
      </c>
      <c r="L135" s="295">
        <v>46891.296000000002</v>
      </c>
      <c r="M135" s="295">
        <v>216447.10200000001</v>
      </c>
      <c r="N135" s="295">
        <v>6154.558</v>
      </c>
      <c r="O135" s="296" t="s">
        <v>72</v>
      </c>
      <c r="P135" s="297">
        <v>58577.938999999998</v>
      </c>
      <c r="Q135" s="298">
        <v>253282.90100000001</v>
      </c>
      <c r="R135" s="299">
        <v>7435.9560000000001</v>
      </c>
    </row>
    <row r="136" spans="2:31" ht="15.75" x14ac:dyDescent="0.25">
      <c r="B136" s="294" t="s">
        <v>72</v>
      </c>
      <c r="C136" s="295">
        <v>59082.953000000001</v>
      </c>
      <c r="D136" s="295">
        <v>272422.71399999998</v>
      </c>
      <c r="E136" s="295">
        <v>14626.083000000001</v>
      </c>
      <c r="F136" s="296" t="s">
        <v>85</v>
      </c>
      <c r="G136" s="297">
        <v>48021.652000000002</v>
      </c>
      <c r="H136" s="298">
        <v>207805.734</v>
      </c>
      <c r="I136" s="299">
        <v>14187.075000000001</v>
      </c>
      <c r="J136" s="309"/>
      <c r="K136" s="294" t="s">
        <v>168</v>
      </c>
      <c r="L136" s="295">
        <v>42394.811000000002</v>
      </c>
      <c r="M136" s="295">
        <v>196803.03200000001</v>
      </c>
      <c r="N136" s="295">
        <v>9289.4390000000003</v>
      </c>
      <c r="O136" s="296" t="s">
        <v>168</v>
      </c>
      <c r="P136" s="297">
        <v>38363.036</v>
      </c>
      <c r="Q136" s="298">
        <v>166004.147</v>
      </c>
      <c r="R136" s="299">
        <v>7747.027</v>
      </c>
    </row>
    <row r="137" spans="2:31" ht="15.75" x14ac:dyDescent="0.25">
      <c r="B137" s="294" t="s">
        <v>125</v>
      </c>
      <c r="C137" s="295">
        <v>50118.616999999998</v>
      </c>
      <c r="D137" s="295">
        <v>231915.003</v>
      </c>
      <c r="E137" s="295">
        <v>9847.8690000000006</v>
      </c>
      <c r="F137" s="296" t="s">
        <v>72</v>
      </c>
      <c r="G137" s="297">
        <v>47038.091999999997</v>
      </c>
      <c r="H137" s="298">
        <v>203470.21799999999</v>
      </c>
      <c r="I137" s="299">
        <v>10267.402</v>
      </c>
      <c r="J137" s="309"/>
      <c r="K137" s="294" t="s">
        <v>76</v>
      </c>
      <c r="L137" s="295">
        <v>25737.48</v>
      </c>
      <c r="M137" s="295">
        <v>119028.86500000001</v>
      </c>
      <c r="N137" s="295">
        <v>5471.1040000000003</v>
      </c>
      <c r="O137" s="296" t="s">
        <v>76</v>
      </c>
      <c r="P137" s="297">
        <v>29926.924999999999</v>
      </c>
      <c r="Q137" s="298">
        <v>129412.609</v>
      </c>
      <c r="R137" s="299">
        <v>8322.8130000000001</v>
      </c>
    </row>
    <row r="138" spans="2:31" ht="15.75" x14ac:dyDescent="0.25">
      <c r="B138" s="294" t="s">
        <v>85</v>
      </c>
      <c r="C138" s="295">
        <v>42521.076000000001</v>
      </c>
      <c r="D138" s="295">
        <v>196753.26199999999</v>
      </c>
      <c r="E138" s="295">
        <v>12789.477000000001</v>
      </c>
      <c r="F138" s="296" t="s">
        <v>83</v>
      </c>
      <c r="G138" s="297">
        <v>44689.993999999999</v>
      </c>
      <c r="H138" s="298">
        <v>193333.75399999999</v>
      </c>
      <c r="I138" s="299">
        <v>9754.1409999999996</v>
      </c>
      <c r="J138" s="309"/>
      <c r="K138" s="294" t="s">
        <v>31</v>
      </c>
      <c r="L138" s="295">
        <v>24379.806</v>
      </c>
      <c r="M138" s="295">
        <v>112947.66899999999</v>
      </c>
      <c r="N138" s="295">
        <v>4610.6260000000002</v>
      </c>
      <c r="O138" s="296" t="s">
        <v>82</v>
      </c>
      <c r="P138" s="297">
        <v>25793.483</v>
      </c>
      <c r="Q138" s="298">
        <v>111580.435</v>
      </c>
      <c r="R138" s="299">
        <v>6049.7920000000004</v>
      </c>
    </row>
    <row r="139" spans="2:31" ht="15.75" x14ac:dyDescent="0.25">
      <c r="B139" s="294" t="s">
        <v>83</v>
      </c>
      <c r="C139" s="295">
        <v>42093.294000000002</v>
      </c>
      <c r="D139" s="295">
        <v>194690.01699999999</v>
      </c>
      <c r="E139" s="295">
        <v>9189.1010000000006</v>
      </c>
      <c r="F139" s="296" t="s">
        <v>125</v>
      </c>
      <c r="G139" s="297">
        <v>44319.781000000003</v>
      </c>
      <c r="H139" s="298">
        <v>191608.84</v>
      </c>
      <c r="I139" s="299">
        <v>8647.6389999999992</v>
      </c>
      <c r="J139" s="309"/>
      <c r="K139" s="294" t="s">
        <v>82</v>
      </c>
      <c r="L139" s="295">
        <v>22257.216</v>
      </c>
      <c r="M139" s="295">
        <v>103161.651</v>
      </c>
      <c r="N139" s="295">
        <v>5039.4219999999996</v>
      </c>
      <c r="O139" s="296" t="s">
        <v>31</v>
      </c>
      <c r="P139" s="297">
        <v>25387.09</v>
      </c>
      <c r="Q139" s="298">
        <v>109871.745</v>
      </c>
      <c r="R139" s="299">
        <v>4810.4759999999997</v>
      </c>
    </row>
    <row r="140" spans="2:31" ht="15.75" x14ac:dyDescent="0.25">
      <c r="B140" s="294" t="s">
        <v>34</v>
      </c>
      <c r="C140" s="295">
        <v>35648.175999999999</v>
      </c>
      <c r="D140" s="295">
        <v>165037.64199999999</v>
      </c>
      <c r="E140" s="295">
        <v>8730.1389999999992</v>
      </c>
      <c r="F140" s="296" t="s">
        <v>34</v>
      </c>
      <c r="G140" s="297">
        <v>34069.544000000002</v>
      </c>
      <c r="H140" s="298">
        <v>147334.976</v>
      </c>
      <c r="I140" s="299">
        <v>8203.3919999999998</v>
      </c>
      <c r="J140" s="309"/>
      <c r="K140" s="294" t="s">
        <v>120</v>
      </c>
      <c r="L140" s="295">
        <v>9297.2080000000005</v>
      </c>
      <c r="M140" s="295">
        <v>42892.105000000003</v>
      </c>
      <c r="N140" s="295">
        <v>1126.0920000000001</v>
      </c>
      <c r="O140" s="296" t="s">
        <v>120</v>
      </c>
      <c r="P140" s="297">
        <v>11298.493</v>
      </c>
      <c r="Q140" s="298">
        <v>48807.286</v>
      </c>
      <c r="R140" s="299">
        <v>1457.865</v>
      </c>
    </row>
    <row r="141" spans="2:31" ht="15.75" x14ac:dyDescent="0.25">
      <c r="B141" s="294" t="s">
        <v>80</v>
      </c>
      <c r="C141" s="295">
        <v>29024.444</v>
      </c>
      <c r="D141" s="295">
        <v>134243.36799999999</v>
      </c>
      <c r="E141" s="295">
        <v>7446.6670000000004</v>
      </c>
      <c r="F141" s="296" t="s">
        <v>74</v>
      </c>
      <c r="G141" s="297">
        <v>27785.449000000001</v>
      </c>
      <c r="H141" s="298">
        <v>120109.82799999999</v>
      </c>
      <c r="I141" s="299">
        <v>6431.1620000000003</v>
      </c>
      <c r="J141" s="309"/>
      <c r="K141" s="294" t="s">
        <v>75</v>
      </c>
      <c r="L141" s="295">
        <v>8281.9760000000006</v>
      </c>
      <c r="M141" s="295">
        <v>38290.506999999998</v>
      </c>
      <c r="N141" s="295">
        <v>1166.912</v>
      </c>
      <c r="O141" s="296" t="s">
        <v>78</v>
      </c>
      <c r="P141" s="297">
        <v>10387.939</v>
      </c>
      <c r="Q141" s="298">
        <v>44939.055999999997</v>
      </c>
      <c r="R141" s="299">
        <v>2592.7359999999999</v>
      </c>
      <c r="AE141" s="13">
        <v>0</v>
      </c>
    </row>
    <row r="142" spans="2:31" ht="15.75" x14ac:dyDescent="0.25">
      <c r="B142" s="294" t="s">
        <v>74</v>
      </c>
      <c r="C142" s="295">
        <v>27974.415000000001</v>
      </c>
      <c r="D142" s="295">
        <v>128990.783</v>
      </c>
      <c r="E142" s="295">
        <v>6681.5029999999997</v>
      </c>
      <c r="F142" s="296" t="s">
        <v>80</v>
      </c>
      <c r="G142" s="297">
        <v>27774.642</v>
      </c>
      <c r="H142" s="298">
        <v>120152.701</v>
      </c>
      <c r="I142" s="299">
        <v>6538.5190000000002</v>
      </c>
      <c r="J142" s="309"/>
      <c r="K142" s="294" t="s">
        <v>96</v>
      </c>
      <c r="L142" s="295">
        <v>7849.5339999999997</v>
      </c>
      <c r="M142" s="295">
        <v>36177.516000000003</v>
      </c>
      <c r="N142" s="295">
        <v>960.68</v>
      </c>
      <c r="O142" s="296" t="s">
        <v>75</v>
      </c>
      <c r="P142" s="297">
        <v>10211.936</v>
      </c>
      <c r="Q142" s="298">
        <v>44166.084999999999</v>
      </c>
      <c r="R142" s="299">
        <v>1358.06</v>
      </c>
    </row>
    <row r="143" spans="2:31" ht="15.75" x14ac:dyDescent="0.25">
      <c r="B143" s="294" t="s">
        <v>79</v>
      </c>
      <c r="C143" s="295">
        <v>26317.023000000001</v>
      </c>
      <c r="D143" s="295">
        <v>122143.723</v>
      </c>
      <c r="E143" s="295">
        <v>5111.4110000000001</v>
      </c>
      <c r="F143" s="296" t="s">
        <v>75</v>
      </c>
      <c r="G143" s="297">
        <v>23474.289000000001</v>
      </c>
      <c r="H143" s="298">
        <v>101500.927</v>
      </c>
      <c r="I143" s="299">
        <v>5902.8040000000001</v>
      </c>
      <c r="J143" s="309"/>
      <c r="K143" s="294" t="s">
        <v>78</v>
      </c>
      <c r="L143" s="295">
        <v>7805.3109999999997</v>
      </c>
      <c r="M143" s="295">
        <v>36109.099000000002</v>
      </c>
      <c r="N143" s="295">
        <v>1855.431</v>
      </c>
      <c r="O143" s="296" t="s">
        <v>96</v>
      </c>
      <c r="P143" s="297">
        <v>9849.3430000000008</v>
      </c>
      <c r="Q143" s="298">
        <v>42638.188000000002</v>
      </c>
      <c r="R143" s="299">
        <v>1233.7840000000001</v>
      </c>
    </row>
    <row r="144" spans="2:31" ht="15.75" x14ac:dyDescent="0.25">
      <c r="B144" s="294" t="s">
        <v>75</v>
      </c>
      <c r="C144" s="295">
        <v>23273.734</v>
      </c>
      <c r="D144" s="295">
        <v>107594.178</v>
      </c>
      <c r="E144" s="295">
        <v>6004.0590000000002</v>
      </c>
      <c r="F144" s="296" t="s">
        <v>79</v>
      </c>
      <c r="G144" s="297">
        <v>23116.94</v>
      </c>
      <c r="H144" s="298">
        <v>100032.049</v>
      </c>
      <c r="I144" s="299">
        <v>5262.0730000000003</v>
      </c>
      <c r="J144" s="309"/>
      <c r="K144" s="294" t="s">
        <v>74</v>
      </c>
      <c r="L144" s="295">
        <v>5609.4579999999996</v>
      </c>
      <c r="M144" s="295">
        <v>26000.358</v>
      </c>
      <c r="N144" s="295">
        <v>475.27300000000002</v>
      </c>
      <c r="O144" s="296" t="s">
        <v>83</v>
      </c>
      <c r="P144" s="297">
        <v>6333.768</v>
      </c>
      <c r="Q144" s="298">
        <v>27416.024000000001</v>
      </c>
      <c r="R144" s="299">
        <v>1241.0650000000001</v>
      </c>
    </row>
    <row r="145" spans="1:18" ht="15.75" x14ac:dyDescent="0.25">
      <c r="B145" s="294" t="s">
        <v>90</v>
      </c>
      <c r="C145" s="295">
        <v>18894.521000000001</v>
      </c>
      <c r="D145" s="295">
        <v>87400.906000000003</v>
      </c>
      <c r="E145" s="295">
        <v>4647.7030000000004</v>
      </c>
      <c r="F145" s="296" t="s">
        <v>90</v>
      </c>
      <c r="G145" s="297">
        <v>20152.88</v>
      </c>
      <c r="H145" s="298">
        <v>87175.164000000004</v>
      </c>
      <c r="I145" s="299">
        <v>4737.8469999999998</v>
      </c>
      <c r="J145" s="309"/>
      <c r="K145" s="294" t="s">
        <v>83</v>
      </c>
      <c r="L145" s="295">
        <v>5099.0569999999998</v>
      </c>
      <c r="M145" s="295">
        <v>23628.456999999999</v>
      </c>
      <c r="N145" s="295">
        <v>878.19500000000005</v>
      </c>
      <c r="O145" s="296" t="s">
        <v>74</v>
      </c>
      <c r="P145" s="297">
        <v>6017.7669999999998</v>
      </c>
      <c r="Q145" s="298">
        <v>26015.447</v>
      </c>
      <c r="R145" s="299">
        <v>481.91899999999998</v>
      </c>
    </row>
    <row r="146" spans="1:18" ht="15.75" x14ac:dyDescent="0.25">
      <c r="B146" s="294" t="s">
        <v>168</v>
      </c>
      <c r="C146" s="295">
        <v>16366.414000000001</v>
      </c>
      <c r="D146" s="295">
        <v>75872.649000000005</v>
      </c>
      <c r="E146" s="295">
        <v>4431.5460000000003</v>
      </c>
      <c r="F146" s="296" t="s">
        <v>82</v>
      </c>
      <c r="G146" s="297">
        <v>15761.109</v>
      </c>
      <c r="H146" s="298">
        <v>68159.202999999994</v>
      </c>
      <c r="I146" s="299">
        <v>2698.8710000000001</v>
      </c>
      <c r="J146" s="309"/>
      <c r="K146" s="294" t="s">
        <v>113</v>
      </c>
      <c r="L146" s="295">
        <v>3930.78</v>
      </c>
      <c r="M146" s="295">
        <v>18314.675999999999</v>
      </c>
      <c r="N146" s="295">
        <v>1168.9359999999999</v>
      </c>
      <c r="O146" s="296" t="s">
        <v>113</v>
      </c>
      <c r="P146" s="297">
        <v>3602.076</v>
      </c>
      <c r="Q146" s="298">
        <v>15584.829</v>
      </c>
      <c r="R146" s="299">
        <v>807.28899999999999</v>
      </c>
    </row>
    <row r="147" spans="1:18" ht="15.75" x14ac:dyDescent="0.25">
      <c r="B147" s="294" t="s">
        <v>82</v>
      </c>
      <c r="C147" s="295">
        <v>16116.014999999999</v>
      </c>
      <c r="D147" s="295">
        <v>74623.554999999993</v>
      </c>
      <c r="E147" s="295">
        <v>2609.7109999999998</v>
      </c>
      <c r="F147" s="296" t="s">
        <v>168</v>
      </c>
      <c r="G147" s="297">
        <v>12758.23</v>
      </c>
      <c r="H147" s="298">
        <v>55146.711000000003</v>
      </c>
      <c r="I147" s="299">
        <v>3217.4540000000002</v>
      </c>
      <c r="J147" s="309"/>
      <c r="K147" s="294" t="s">
        <v>73</v>
      </c>
      <c r="L147" s="295">
        <v>2607.3939999999998</v>
      </c>
      <c r="M147" s="295">
        <v>12003</v>
      </c>
      <c r="N147" s="295">
        <v>473.46699999999998</v>
      </c>
      <c r="O147" s="296" t="s">
        <v>73</v>
      </c>
      <c r="P147" s="297">
        <v>3582.5880000000002</v>
      </c>
      <c r="Q147" s="298">
        <v>15479.681</v>
      </c>
      <c r="R147" s="299">
        <v>783.327</v>
      </c>
    </row>
    <row r="148" spans="1:18" ht="15.75" x14ac:dyDescent="0.25">
      <c r="B148" s="294" t="s">
        <v>81</v>
      </c>
      <c r="C148" s="295">
        <v>13021.501</v>
      </c>
      <c r="D148" s="295">
        <v>60068.606</v>
      </c>
      <c r="E148" s="295">
        <v>3505.5590000000002</v>
      </c>
      <c r="F148" s="296" t="s">
        <v>81</v>
      </c>
      <c r="G148" s="297">
        <v>12369.624</v>
      </c>
      <c r="H148" s="298">
        <v>53492.243999999999</v>
      </c>
      <c r="I148" s="299">
        <v>3073.8589999999999</v>
      </c>
      <c r="J148" s="309"/>
      <c r="K148" s="294" t="s">
        <v>34</v>
      </c>
      <c r="L148" s="295">
        <v>2005.4280000000001</v>
      </c>
      <c r="M148" s="295">
        <v>9309.8760000000002</v>
      </c>
      <c r="N148" s="295">
        <v>395.93599999999998</v>
      </c>
      <c r="O148" s="296" t="s">
        <v>34</v>
      </c>
      <c r="P148" s="297">
        <v>2128.5050000000001</v>
      </c>
      <c r="Q148" s="298">
        <v>9213.7279999999992</v>
      </c>
      <c r="R148" s="299">
        <v>340.01400000000001</v>
      </c>
    </row>
    <row r="149" spans="1:18" ht="16.5" thickBot="1" x14ac:dyDescent="0.3">
      <c r="B149" s="300" t="s">
        <v>222</v>
      </c>
      <c r="C149" s="301">
        <v>12556.709000000001</v>
      </c>
      <c r="D149" s="301">
        <v>58198.341</v>
      </c>
      <c r="E149" s="301">
        <v>2620.7539999999999</v>
      </c>
      <c r="F149" s="302" t="s">
        <v>78</v>
      </c>
      <c r="G149" s="303">
        <v>10935.267</v>
      </c>
      <c r="H149" s="304">
        <v>47357.572999999997</v>
      </c>
      <c r="I149" s="305">
        <v>2452.058</v>
      </c>
      <c r="J149" s="309"/>
      <c r="K149" s="300" t="s">
        <v>89</v>
      </c>
      <c r="L149" s="301">
        <v>1572.24</v>
      </c>
      <c r="M149" s="301">
        <v>7297.5929999999998</v>
      </c>
      <c r="N149" s="301">
        <v>353.48399999999998</v>
      </c>
      <c r="O149" s="302" t="s">
        <v>80</v>
      </c>
      <c r="P149" s="303">
        <v>1826.136</v>
      </c>
      <c r="Q149" s="304">
        <v>7898.0389999999998</v>
      </c>
      <c r="R149" s="305">
        <v>285.35899999999998</v>
      </c>
    </row>
    <row r="151" spans="1:18" ht="15" x14ac:dyDescent="0.2">
      <c r="A151" s="247"/>
      <c r="B151" s="248" t="s">
        <v>214</v>
      </c>
      <c r="C151" s="247"/>
      <c r="D151" s="247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97" t="s">
        <v>200</v>
      </c>
      <c r="C2" s="99"/>
    </row>
    <row r="3" spans="1:23" x14ac:dyDescent="0.2">
      <c r="G3" s="21"/>
      <c r="H3" s="21"/>
    </row>
    <row r="4" spans="1:23" ht="23.25" x14ac:dyDescent="0.35">
      <c r="B4" s="169" t="s">
        <v>230</v>
      </c>
      <c r="C4" s="172"/>
      <c r="D4" s="172"/>
      <c r="E4" s="172"/>
      <c r="F4" s="172"/>
      <c r="G4" s="172"/>
      <c r="H4" s="151"/>
      <c r="I4" s="172"/>
    </row>
    <row r="5" spans="1:23" ht="15.75" x14ac:dyDescent="0.25">
      <c r="B5" s="170" t="s">
        <v>66</v>
      </c>
      <c r="C5" s="100"/>
      <c r="D5" s="100"/>
      <c r="E5" s="100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71" t="s">
        <v>63</v>
      </c>
      <c r="F6" s="8"/>
      <c r="G6" s="8"/>
    </row>
    <row r="7" spans="1:23" ht="15" x14ac:dyDescent="0.2">
      <c r="A7" s="26"/>
      <c r="B7" s="173"/>
      <c r="C7" s="174"/>
      <c r="D7" s="175" t="s">
        <v>46</v>
      </c>
      <c r="E7" s="176"/>
      <c r="F7" s="176"/>
      <c r="G7" s="176"/>
      <c r="H7" s="176"/>
      <c r="I7" s="177"/>
      <c r="J7" s="175" t="s">
        <v>47</v>
      </c>
      <c r="K7" s="176"/>
      <c r="L7" s="176"/>
      <c r="M7" s="176"/>
      <c r="N7" s="176"/>
      <c r="O7" s="177"/>
      <c r="P7" s="337" t="s">
        <v>65</v>
      </c>
      <c r="Q7" s="338"/>
      <c r="R7" s="339"/>
      <c r="S7" s="340"/>
      <c r="U7" s="341"/>
      <c r="V7" s="341"/>
      <c r="W7" s="341"/>
    </row>
    <row r="8" spans="1:23" ht="15" x14ac:dyDescent="0.25">
      <c r="A8" s="26"/>
      <c r="B8" s="178" t="s">
        <v>48</v>
      </c>
      <c r="C8" s="179" t="s">
        <v>49</v>
      </c>
      <c r="D8" s="180" t="s">
        <v>50</v>
      </c>
      <c r="E8" s="181"/>
      <c r="F8" s="181" t="s">
        <v>92</v>
      </c>
      <c r="G8" s="181"/>
      <c r="H8" s="181" t="s">
        <v>51</v>
      </c>
      <c r="I8" s="182"/>
      <c r="J8" s="180" t="s">
        <v>50</v>
      </c>
      <c r="K8" s="181"/>
      <c r="L8" s="181" t="s">
        <v>92</v>
      </c>
      <c r="M8" s="181"/>
      <c r="N8" s="181" t="s">
        <v>51</v>
      </c>
      <c r="O8" s="182"/>
      <c r="P8" s="180" t="s">
        <v>50</v>
      </c>
      <c r="Q8" s="181"/>
      <c r="R8" s="183" t="s">
        <v>92</v>
      </c>
      <c r="S8" s="182"/>
      <c r="U8" s="341"/>
      <c r="V8" s="341"/>
      <c r="W8" s="341"/>
    </row>
    <row r="9" spans="1:23" ht="13.5" thickBot="1" x14ac:dyDescent="0.25">
      <c r="A9" s="26"/>
      <c r="B9" s="184"/>
      <c r="C9" s="185"/>
      <c r="D9" s="186" t="s">
        <v>228</v>
      </c>
      <c r="E9" s="249" t="s">
        <v>229</v>
      </c>
      <c r="F9" s="186" t="s">
        <v>228</v>
      </c>
      <c r="G9" s="249" t="s">
        <v>229</v>
      </c>
      <c r="H9" s="186" t="s">
        <v>228</v>
      </c>
      <c r="I9" s="249" t="s">
        <v>229</v>
      </c>
      <c r="J9" s="189" t="s">
        <v>228</v>
      </c>
      <c r="K9" s="260" t="s">
        <v>229</v>
      </c>
      <c r="L9" s="190" t="s">
        <v>228</v>
      </c>
      <c r="M9" s="260" t="s">
        <v>229</v>
      </c>
      <c r="N9" s="191" t="s">
        <v>228</v>
      </c>
      <c r="O9" s="261" t="s">
        <v>229</v>
      </c>
      <c r="P9" s="186" t="s">
        <v>228</v>
      </c>
      <c r="Q9" s="249" t="s">
        <v>229</v>
      </c>
      <c r="R9" s="186" t="s">
        <v>228</v>
      </c>
      <c r="S9" s="256" t="s">
        <v>229</v>
      </c>
      <c r="T9" s="21"/>
      <c r="U9" s="341"/>
      <c r="V9" s="341"/>
      <c r="W9" s="341"/>
    </row>
    <row r="10" spans="1:23" ht="15.75" x14ac:dyDescent="0.25">
      <c r="A10" s="26"/>
      <c r="B10" s="193" t="s">
        <v>201</v>
      </c>
      <c r="C10" s="194"/>
      <c r="D10" s="195">
        <f t="shared" ref="D10:O10" si="0">SUM(D11:D16)</f>
        <v>3303498.5</v>
      </c>
      <c r="E10" s="250">
        <f t="shared" si="0"/>
        <v>2923898.2149999999</v>
      </c>
      <c r="F10" s="196">
        <f>SUM(F11:F16)</f>
        <v>15431984.870000001</v>
      </c>
      <c r="G10" s="253">
        <f>SUM(G11:G16)</f>
        <v>13370470.43</v>
      </c>
      <c r="H10" s="197">
        <f t="shared" si="0"/>
        <v>1695749.44</v>
      </c>
      <c r="I10" s="257">
        <f t="shared" si="0"/>
        <v>1694413.2840000002</v>
      </c>
      <c r="J10" s="195">
        <f t="shared" si="0"/>
        <v>1543697.1709999999</v>
      </c>
      <c r="K10" s="253">
        <f t="shared" si="0"/>
        <v>1457120.5109999999</v>
      </c>
      <c r="L10" s="196">
        <f t="shared" si="0"/>
        <v>7224712.949000001</v>
      </c>
      <c r="M10" s="253">
        <f t="shared" si="0"/>
        <v>6651158.0480000004</v>
      </c>
      <c r="N10" s="198">
        <f t="shared" si="0"/>
        <v>639739.93599999999</v>
      </c>
      <c r="O10" s="262">
        <f t="shared" si="0"/>
        <v>630332.07799999998</v>
      </c>
      <c r="P10" s="195">
        <f>SUM(P11:P16)</f>
        <v>1759801.3289999999</v>
      </c>
      <c r="Q10" s="262">
        <f>SUM(Q11:Q16)</f>
        <v>1466777.7039999999</v>
      </c>
      <c r="R10" s="199">
        <f>SUM(R11:R16)</f>
        <v>8207271.9210000001</v>
      </c>
      <c r="S10" s="262">
        <f>SUM(S11:S16)</f>
        <v>6719312.3820000002</v>
      </c>
      <c r="T10" s="35"/>
      <c r="U10" s="341"/>
      <c r="V10" s="341"/>
      <c r="W10" s="341"/>
    </row>
    <row r="11" spans="1:23" x14ac:dyDescent="0.2">
      <c r="A11" s="26"/>
      <c r="B11" s="200" t="s">
        <v>52</v>
      </c>
      <c r="C11" s="201" t="s">
        <v>98</v>
      </c>
      <c r="D11" s="202">
        <v>706356.429</v>
      </c>
      <c r="E11" s="251">
        <v>570968.84600000002</v>
      </c>
      <c r="F11" s="203">
        <v>3302241.8909999998</v>
      </c>
      <c r="G11" s="254">
        <v>2607886.5860000001</v>
      </c>
      <c r="H11" s="204">
        <v>843811.54299999995</v>
      </c>
      <c r="I11" s="258">
        <v>835436.96100000001</v>
      </c>
      <c r="J11" s="202">
        <v>292823.59700000001</v>
      </c>
      <c r="K11" s="251">
        <v>243072.253</v>
      </c>
      <c r="L11" s="203">
        <v>1372275.807</v>
      </c>
      <c r="M11" s="254">
        <v>1110506.8030000001</v>
      </c>
      <c r="N11" s="204">
        <v>211437.83600000001</v>
      </c>
      <c r="O11" s="258">
        <v>202040.32199999999</v>
      </c>
      <c r="P11" s="202">
        <f t="shared" ref="P11:S16" si="1">D11-J11</f>
        <v>413532.83199999999</v>
      </c>
      <c r="Q11" s="258">
        <f t="shared" si="1"/>
        <v>327896.59299999999</v>
      </c>
      <c r="R11" s="205">
        <f t="shared" si="1"/>
        <v>1929966.0839999998</v>
      </c>
      <c r="S11" s="263">
        <f t="shared" si="1"/>
        <v>1497379.7830000001</v>
      </c>
      <c r="T11" s="35"/>
      <c r="U11" s="341"/>
      <c r="V11" s="341"/>
      <c r="W11" s="341"/>
    </row>
    <row r="12" spans="1:23" x14ac:dyDescent="0.2">
      <c r="A12" s="26"/>
      <c r="B12" s="200" t="s">
        <v>53</v>
      </c>
      <c r="C12" s="201" t="s">
        <v>54</v>
      </c>
      <c r="D12" s="202">
        <v>522119.76199999999</v>
      </c>
      <c r="E12" s="251">
        <v>423195.11800000002</v>
      </c>
      <c r="F12" s="203">
        <v>2435144.7579999999</v>
      </c>
      <c r="G12" s="254">
        <v>1941053.4920000001</v>
      </c>
      <c r="H12" s="204">
        <v>144971.73199999999</v>
      </c>
      <c r="I12" s="258">
        <v>155445.71799999999</v>
      </c>
      <c r="J12" s="202">
        <v>355465.04599999997</v>
      </c>
      <c r="K12" s="251">
        <v>320954.913</v>
      </c>
      <c r="L12" s="203">
        <v>1663257.898</v>
      </c>
      <c r="M12" s="254">
        <v>1464751.655</v>
      </c>
      <c r="N12" s="204">
        <v>126237.12699999999</v>
      </c>
      <c r="O12" s="258">
        <v>135950.905</v>
      </c>
      <c r="P12" s="202">
        <f t="shared" si="1"/>
        <v>166654.71600000001</v>
      </c>
      <c r="Q12" s="258">
        <f t="shared" si="1"/>
        <v>102240.20500000002</v>
      </c>
      <c r="R12" s="205">
        <f t="shared" si="1"/>
        <v>771886.85999999987</v>
      </c>
      <c r="S12" s="263">
        <f t="shared" si="1"/>
        <v>476301.83700000006</v>
      </c>
      <c r="T12" s="35"/>
      <c r="U12" s="341"/>
      <c r="V12" s="341"/>
      <c r="W12" s="341"/>
    </row>
    <row r="13" spans="1:23" x14ac:dyDescent="0.2">
      <c r="A13" s="26"/>
      <c r="B13" s="200" t="s">
        <v>55</v>
      </c>
      <c r="C13" s="201" t="s">
        <v>56</v>
      </c>
      <c r="D13" s="202">
        <v>190007.81299999999</v>
      </c>
      <c r="E13" s="251">
        <v>216014.114</v>
      </c>
      <c r="F13" s="203">
        <v>888319.04799999995</v>
      </c>
      <c r="G13" s="254">
        <v>986770.495</v>
      </c>
      <c r="H13" s="204">
        <v>131409.21400000001</v>
      </c>
      <c r="I13" s="258">
        <v>133070.03700000001</v>
      </c>
      <c r="J13" s="202">
        <v>91867.543999999994</v>
      </c>
      <c r="K13" s="251">
        <v>95338.077000000005</v>
      </c>
      <c r="L13" s="203">
        <v>429245.57799999998</v>
      </c>
      <c r="M13" s="254">
        <v>435486.38099999999</v>
      </c>
      <c r="N13" s="204">
        <v>60499.231</v>
      </c>
      <c r="O13" s="258">
        <v>57947.972999999998</v>
      </c>
      <c r="P13" s="202">
        <f t="shared" si="1"/>
        <v>98140.269</v>
      </c>
      <c r="Q13" s="258">
        <f t="shared" si="1"/>
        <v>120676.037</v>
      </c>
      <c r="R13" s="205">
        <f t="shared" si="1"/>
        <v>459073.47</v>
      </c>
      <c r="S13" s="263">
        <f t="shared" si="1"/>
        <v>551284.11400000006</v>
      </c>
      <c r="T13" s="35"/>
      <c r="U13" s="34"/>
    </row>
    <row r="14" spans="1:23" x14ac:dyDescent="0.2">
      <c r="A14" s="26"/>
      <c r="B14" s="200" t="s">
        <v>57</v>
      </c>
      <c r="C14" s="201" t="s">
        <v>58</v>
      </c>
      <c r="D14" s="202">
        <v>259915.12400000001</v>
      </c>
      <c r="E14" s="251">
        <v>184662.29500000001</v>
      </c>
      <c r="F14" s="203">
        <v>1214204.4469999999</v>
      </c>
      <c r="G14" s="254">
        <v>845627.60900000005</v>
      </c>
      <c r="H14" s="204">
        <v>221903.67800000001</v>
      </c>
      <c r="I14" s="258">
        <v>214407.652</v>
      </c>
      <c r="J14" s="202">
        <v>85607.347999999998</v>
      </c>
      <c r="K14" s="251">
        <v>67239.945999999996</v>
      </c>
      <c r="L14" s="203">
        <v>399213.75699999998</v>
      </c>
      <c r="M14" s="254">
        <v>306996.67099999997</v>
      </c>
      <c r="N14" s="204">
        <v>106559.234</v>
      </c>
      <c r="O14" s="258">
        <v>94441.733999999997</v>
      </c>
      <c r="P14" s="202">
        <f t="shared" si="1"/>
        <v>174307.77600000001</v>
      </c>
      <c r="Q14" s="258">
        <f t="shared" si="1"/>
        <v>117422.34900000002</v>
      </c>
      <c r="R14" s="205">
        <f t="shared" si="1"/>
        <v>814990.69</v>
      </c>
      <c r="S14" s="263">
        <f t="shared" si="1"/>
        <v>538630.93800000008</v>
      </c>
      <c r="T14" s="35"/>
      <c r="U14" s="27"/>
    </row>
    <row r="15" spans="1:23" x14ac:dyDescent="0.2">
      <c r="A15" s="26"/>
      <c r="B15" s="200" t="s">
        <v>59</v>
      </c>
      <c r="C15" s="201" t="s">
        <v>60</v>
      </c>
      <c r="D15" s="202">
        <v>475662.72499999998</v>
      </c>
      <c r="E15" s="251">
        <v>374442.799</v>
      </c>
      <c r="F15" s="203">
        <v>2219252.145</v>
      </c>
      <c r="G15" s="254">
        <v>1715852.473</v>
      </c>
      <c r="H15" s="204">
        <v>74595.269</v>
      </c>
      <c r="I15" s="258">
        <v>74439.701000000001</v>
      </c>
      <c r="J15" s="202">
        <v>174600.19699999999</v>
      </c>
      <c r="K15" s="251">
        <v>126338.25</v>
      </c>
      <c r="L15" s="203">
        <v>818233.22900000005</v>
      </c>
      <c r="M15" s="254">
        <v>574975.554</v>
      </c>
      <c r="N15" s="204">
        <v>26995.035</v>
      </c>
      <c r="O15" s="258">
        <v>22018.864000000001</v>
      </c>
      <c r="P15" s="202">
        <f t="shared" si="1"/>
        <v>301062.52799999999</v>
      </c>
      <c r="Q15" s="258">
        <f t="shared" si="1"/>
        <v>248104.549</v>
      </c>
      <c r="R15" s="205">
        <f t="shared" si="1"/>
        <v>1401018.916</v>
      </c>
      <c r="S15" s="263">
        <f t="shared" si="1"/>
        <v>1140876.919</v>
      </c>
      <c r="T15" s="35"/>
      <c r="U15" s="27"/>
    </row>
    <row r="16" spans="1:23" ht="13.5" thickBot="1" x14ac:dyDescent="0.25">
      <c r="A16" s="26"/>
      <c r="B16" s="206" t="s">
        <v>61</v>
      </c>
      <c r="C16" s="207" t="s">
        <v>62</v>
      </c>
      <c r="D16" s="208">
        <v>1149436.6470000001</v>
      </c>
      <c r="E16" s="252">
        <v>1154615.0430000001</v>
      </c>
      <c r="F16" s="209">
        <v>5372822.5810000002</v>
      </c>
      <c r="G16" s="255">
        <v>5273279.7750000004</v>
      </c>
      <c r="H16" s="210">
        <v>279058.00400000002</v>
      </c>
      <c r="I16" s="259">
        <v>281613.21500000003</v>
      </c>
      <c r="J16" s="208">
        <v>543333.43900000001</v>
      </c>
      <c r="K16" s="252">
        <v>604177.07200000004</v>
      </c>
      <c r="L16" s="209">
        <v>2542486.6800000002</v>
      </c>
      <c r="M16" s="255">
        <v>2758440.9840000002</v>
      </c>
      <c r="N16" s="210">
        <v>108011.473</v>
      </c>
      <c r="O16" s="259">
        <v>117932.28</v>
      </c>
      <c r="P16" s="208">
        <f t="shared" si="1"/>
        <v>606103.2080000001</v>
      </c>
      <c r="Q16" s="259">
        <f t="shared" si="1"/>
        <v>550437.97100000002</v>
      </c>
      <c r="R16" s="211">
        <f t="shared" si="1"/>
        <v>2830335.9010000001</v>
      </c>
      <c r="S16" s="264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71" t="s">
        <v>164</v>
      </c>
      <c r="C18" s="100"/>
      <c r="G18" s="17"/>
      <c r="I18" s="17"/>
      <c r="L18" s="17"/>
    </row>
    <row r="19" spans="1:23" ht="15" x14ac:dyDescent="0.2">
      <c r="A19" s="26"/>
      <c r="B19" s="173"/>
      <c r="C19" s="212"/>
      <c r="D19" s="213" t="s">
        <v>46</v>
      </c>
      <c r="E19" s="214"/>
      <c r="F19" s="214"/>
      <c r="G19" s="214"/>
      <c r="H19" s="214"/>
      <c r="I19" s="215"/>
      <c r="J19" s="213" t="s">
        <v>47</v>
      </c>
      <c r="K19" s="214"/>
      <c r="L19" s="214"/>
      <c r="M19" s="214"/>
      <c r="N19" s="214"/>
      <c r="O19" s="215"/>
      <c r="P19" s="216" t="s">
        <v>65</v>
      </c>
      <c r="Q19" s="217"/>
      <c r="R19" s="218"/>
      <c r="S19" s="219"/>
      <c r="U19" s="341"/>
      <c r="V19" s="341"/>
      <c r="W19" s="341"/>
    </row>
    <row r="20" spans="1:23" ht="15" x14ac:dyDescent="0.25">
      <c r="A20" s="26"/>
      <c r="B20" s="178" t="s">
        <v>48</v>
      </c>
      <c r="C20" s="220" t="s">
        <v>49</v>
      </c>
      <c r="D20" s="181" t="s">
        <v>50</v>
      </c>
      <c r="E20" s="181"/>
      <c r="F20" s="181" t="s">
        <v>92</v>
      </c>
      <c r="G20" s="181"/>
      <c r="H20" s="181" t="s">
        <v>51</v>
      </c>
      <c r="I20" s="221"/>
      <c r="J20" s="181" t="s">
        <v>50</v>
      </c>
      <c r="K20" s="181"/>
      <c r="L20" s="181" t="s">
        <v>92</v>
      </c>
      <c r="M20" s="181"/>
      <c r="N20" s="181" t="s">
        <v>51</v>
      </c>
      <c r="O20" s="221"/>
      <c r="P20" s="183" t="s">
        <v>50</v>
      </c>
      <c r="Q20" s="181"/>
      <c r="R20" s="183" t="s">
        <v>92</v>
      </c>
      <c r="S20" s="182"/>
      <c r="U20" s="341"/>
      <c r="V20" s="341"/>
      <c r="W20" s="341"/>
    </row>
    <row r="21" spans="1:23" ht="13.5" thickBot="1" x14ac:dyDescent="0.25">
      <c r="A21" s="26"/>
      <c r="B21" s="184"/>
      <c r="C21" s="222"/>
      <c r="D21" s="223" t="s">
        <v>228</v>
      </c>
      <c r="E21" s="249" t="s">
        <v>229</v>
      </c>
      <c r="F21" s="187" t="s">
        <v>228</v>
      </c>
      <c r="G21" s="249" t="s">
        <v>229</v>
      </c>
      <c r="H21" s="188" t="s">
        <v>228</v>
      </c>
      <c r="I21" s="265" t="s">
        <v>229</v>
      </c>
      <c r="J21" s="224" t="s">
        <v>228</v>
      </c>
      <c r="K21" s="260" t="s">
        <v>229</v>
      </c>
      <c r="L21" s="190" t="s">
        <v>228</v>
      </c>
      <c r="M21" s="260" t="s">
        <v>229</v>
      </c>
      <c r="N21" s="191" t="s">
        <v>228</v>
      </c>
      <c r="O21" s="269" t="s">
        <v>229</v>
      </c>
      <c r="P21" s="223" t="s">
        <v>228</v>
      </c>
      <c r="Q21" s="249" t="s">
        <v>229</v>
      </c>
      <c r="R21" s="225" t="s">
        <v>228</v>
      </c>
      <c r="S21" s="256" t="s">
        <v>229</v>
      </c>
      <c r="U21" s="341"/>
      <c r="V21" s="341"/>
      <c r="W21" s="341"/>
    </row>
    <row r="22" spans="1:23" ht="15.75" x14ac:dyDescent="0.25">
      <c r="A22" s="26"/>
      <c r="B22" s="193" t="s">
        <v>201</v>
      </c>
      <c r="C22" s="226"/>
      <c r="D22" s="227">
        <f t="shared" ref="D22:S22" si="2">SUM(D23:D28)</f>
        <v>200864.58300000001</v>
      </c>
      <c r="E22" s="253">
        <f t="shared" si="2"/>
        <v>126810.60199999998</v>
      </c>
      <c r="F22" s="196">
        <f t="shared" si="2"/>
        <v>932762.10600000003</v>
      </c>
      <c r="G22" s="253">
        <f t="shared" si="2"/>
        <v>583898.30900000012</v>
      </c>
      <c r="H22" s="198">
        <f t="shared" si="2"/>
        <v>87396.590999999986</v>
      </c>
      <c r="I22" s="266">
        <f t="shared" si="2"/>
        <v>65243.748</v>
      </c>
      <c r="J22" s="227">
        <f t="shared" si="2"/>
        <v>142028.587</v>
      </c>
      <c r="K22" s="253">
        <f>SUM(K23:K28)</f>
        <v>146684.60999999999</v>
      </c>
      <c r="L22" s="196">
        <f>SUM(L23:L28)</f>
        <v>664411.18799999997</v>
      </c>
      <c r="M22" s="253">
        <f>SUM(M23:M28)</f>
        <v>670099.2620000001</v>
      </c>
      <c r="N22" s="198">
        <f t="shared" si="2"/>
        <v>37788.75</v>
      </c>
      <c r="O22" s="250">
        <f t="shared" si="2"/>
        <v>46472.233</v>
      </c>
      <c r="P22" s="195">
        <f t="shared" si="2"/>
        <v>58835.995999999999</v>
      </c>
      <c r="Q22" s="257">
        <f t="shared" si="2"/>
        <v>-19874.008000000013</v>
      </c>
      <c r="R22" s="377">
        <f t="shared" si="2"/>
        <v>268350.91799999995</v>
      </c>
      <c r="S22" s="374">
        <f t="shared" si="2"/>
        <v>-86200.953000000038</v>
      </c>
      <c r="U22" s="341"/>
      <c r="V22" s="341"/>
      <c r="W22" s="341"/>
    </row>
    <row r="23" spans="1:23" x14ac:dyDescent="0.2">
      <c r="A23" s="26"/>
      <c r="B23" s="200" t="s">
        <v>52</v>
      </c>
      <c r="C23" s="228" t="s">
        <v>98</v>
      </c>
      <c r="D23" s="204">
        <v>5690.5339999999997</v>
      </c>
      <c r="E23" s="251">
        <v>6608.6689999999999</v>
      </c>
      <c r="F23" s="229">
        <v>26518.407999999999</v>
      </c>
      <c r="G23" s="254">
        <v>30272.342000000001</v>
      </c>
      <c r="H23" s="204">
        <v>3440.107</v>
      </c>
      <c r="I23" s="267">
        <v>4117.549</v>
      </c>
      <c r="J23" s="230">
        <v>6996.7430000000004</v>
      </c>
      <c r="K23" s="254">
        <v>8093.5640000000003</v>
      </c>
      <c r="L23" s="203">
        <v>32673.592000000001</v>
      </c>
      <c r="M23" s="254">
        <v>36705.396999999997</v>
      </c>
      <c r="N23" s="229">
        <v>4833.9589999999998</v>
      </c>
      <c r="O23" s="270">
        <v>6991.3389999999999</v>
      </c>
      <c r="P23" s="202">
        <f t="shared" ref="P23:S28" si="3">D23-J23</f>
        <v>-1306.2090000000007</v>
      </c>
      <c r="Q23" s="380">
        <f t="shared" si="3"/>
        <v>-1484.8950000000004</v>
      </c>
      <c r="R23" s="378">
        <f t="shared" si="3"/>
        <v>-6155.1840000000011</v>
      </c>
      <c r="S23" s="375">
        <f t="shared" si="3"/>
        <v>-6433.0549999999967</v>
      </c>
      <c r="U23" s="341"/>
      <c r="V23" s="341"/>
      <c r="W23" s="341"/>
    </row>
    <row r="24" spans="1:23" x14ac:dyDescent="0.2">
      <c r="A24" s="26"/>
      <c r="B24" s="200" t="s">
        <v>53</v>
      </c>
      <c r="C24" s="228" t="s">
        <v>54</v>
      </c>
      <c r="D24" s="204">
        <v>44829.735999999997</v>
      </c>
      <c r="E24" s="251">
        <v>21946.806</v>
      </c>
      <c r="F24" s="229">
        <v>207309.397</v>
      </c>
      <c r="G24" s="254">
        <v>101506.26300000001</v>
      </c>
      <c r="H24" s="204">
        <v>12639.71</v>
      </c>
      <c r="I24" s="267">
        <v>8954.5779999999995</v>
      </c>
      <c r="J24" s="230">
        <v>42399.256999999998</v>
      </c>
      <c r="K24" s="254">
        <v>37072.550999999999</v>
      </c>
      <c r="L24" s="203">
        <v>198144.15100000001</v>
      </c>
      <c r="M24" s="254">
        <v>169570.27499999999</v>
      </c>
      <c r="N24" s="229">
        <v>12341.915999999999</v>
      </c>
      <c r="O24" s="270">
        <v>13505.634</v>
      </c>
      <c r="P24" s="202">
        <f t="shared" si="3"/>
        <v>2430.4789999999994</v>
      </c>
      <c r="Q24" s="380">
        <f t="shared" si="3"/>
        <v>-15125.744999999999</v>
      </c>
      <c r="R24" s="378">
        <f t="shared" si="3"/>
        <v>9165.2459999999846</v>
      </c>
      <c r="S24" s="375">
        <f t="shared" si="3"/>
        <v>-68064.011999999988</v>
      </c>
      <c r="U24" s="341"/>
      <c r="V24" s="341"/>
      <c r="W24" s="341"/>
    </row>
    <row r="25" spans="1:23" x14ac:dyDescent="0.2">
      <c r="A25" s="26"/>
      <c r="B25" s="200" t="s">
        <v>55</v>
      </c>
      <c r="C25" s="228" t="s">
        <v>56</v>
      </c>
      <c r="D25" s="204">
        <v>7678.5590000000002</v>
      </c>
      <c r="E25" s="251">
        <v>9242.7530000000006</v>
      </c>
      <c r="F25" s="229">
        <v>35803.534</v>
      </c>
      <c r="G25" s="254">
        <v>42054.279000000002</v>
      </c>
      <c r="H25" s="204">
        <v>3765.3829999999998</v>
      </c>
      <c r="I25" s="267">
        <v>3955.7750000000001</v>
      </c>
      <c r="J25" s="230">
        <v>3731.83</v>
      </c>
      <c r="K25" s="254">
        <v>969.60299999999995</v>
      </c>
      <c r="L25" s="203">
        <v>17616.648000000001</v>
      </c>
      <c r="M25" s="254">
        <v>4461.8549999999996</v>
      </c>
      <c r="N25" s="229">
        <v>1077.5999999999999</v>
      </c>
      <c r="O25" s="270">
        <v>496.65600000000001</v>
      </c>
      <c r="P25" s="202">
        <f t="shared" si="3"/>
        <v>3946.7290000000003</v>
      </c>
      <c r="Q25" s="380">
        <f t="shared" si="3"/>
        <v>8273.1500000000015</v>
      </c>
      <c r="R25" s="378">
        <f t="shared" si="3"/>
        <v>18186.885999999999</v>
      </c>
      <c r="S25" s="375">
        <f t="shared" si="3"/>
        <v>37592.423999999999</v>
      </c>
      <c r="U25" s="341"/>
    </row>
    <row r="26" spans="1:23" x14ac:dyDescent="0.2">
      <c r="A26" s="26"/>
      <c r="B26" s="200" t="s">
        <v>57</v>
      </c>
      <c r="C26" s="228" t="s">
        <v>58</v>
      </c>
      <c r="D26" s="204">
        <v>50336.542999999998</v>
      </c>
      <c r="E26" s="251">
        <v>25443.138999999999</v>
      </c>
      <c r="F26" s="229">
        <v>233961.046</v>
      </c>
      <c r="G26" s="254">
        <v>116387.764</v>
      </c>
      <c r="H26" s="204">
        <v>49209.178999999996</v>
      </c>
      <c r="I26" s="267">
        <v>33099.714</v>
      </c>
      <c r="J26" s="230">
        <v>13333.191999999999</v>
      </c>
      <c r="K26" s="254">
        <v>8483.2860000000001</v>
      </c>
      <c r="L26" s="203">
        <v>62391.724000000002</v>
      </c>
      <c r="M26" s="254">
        <v>38918.857000000004</v>
      </c>
      <c r="N26" s="229">
        <v>6500.576</v>
      </c>
      <c r="O26" s="270">
        <v>6012.7780000000002</v>
      </c>
      <c r="P26" s="202">
        <f t="shared" si="3"/>
        <v>37003.350999999995</v>
      </c>
      <c r="Q26" s="380">
        <f t="shared" si="3"/>
        <v>16959.852999999999</v>
      </c>
      <c r="R26" s="378">
        <f t="shared" si="3"/>
        <v>171569.32199999999</v>
      </c>
      <c r="S26" s="375">
        <f t="shared" si="3"/>
        <v>77468.906999999992</v>
      </c>
      <c r="U26" s="341"/>
    </row>
    <row r="27" spans="1:23" x14ac:dyDescent="0.2">
      <c r="A27" s="26"/>
      <c r="B27" s="200" t="s">
        <v>59</v>
      </c>
      <c r="C27" s="228" t="s">
        <v>60</v>
      </c>
      <c r="D27" s="204">
        <v>64072.811000000002</v>
      </c>
      <c r="E27" s="251">
        <v>38539.644999999997</v>
      </c>
      <c r="F27" s="229">
        <v>297386.321</v>
      </c>
      <c r="G27" s="254">
        <v>178945.58900000001</v>
      </c>
      <c r="H27" s="204">
        <v>9812.7489999999998</v>
      </c>
      <c r="I27" s="267">
        <v>8453.5499999999993</v>
      </c>
      <c r="J27" s="230">
        <v>24128.157999999999</v>
      </c>
      <c r="K27" s="254">
        <v>17086.29</v>
      </c>
      <c r="L27" s="203">
        <v>112800.77099999999</v>
      </c>
      <c r="M27" s="254">
        <v>77787.282000000007</v>
      </c>
      <c r="N27" s="229">
        <v>3542.5990000000002</v>
      </c>
      <c r="O27" s="270">
        <v>3162.0770000000002</v>
      </c>
      <c r="P27" s="202">
        <f t="shared" si="3"/>
        <v>39944.653000000006</v>
      </c>
      <c r="Q27" s="380">
        <f t="shared" si="3"/>
        <v>21453.354999999996</v>
      </c>
      <c r="R27" s="378">
        <f t="shared" si="3"/>
        <v>184585.55</v>
      </c>
      <c r="S27" s="375">
        <f t="shared" si="3"/>
        <v>101158.307</v>
      </c>
      <c r="U27" s="341"/>
    </row>
    <row r="28" spans="1:23" ht="13.5" thickBot="1" x14ac:dyDescent="0.25">
      <c r="A28" s="26"/>
      <c r="B28" s="206" t="s">
        <v>61</v>
      </c>
      <c r="C28" s="231" t="s">
        <v>62</v>
      </c>
      <c r="D28" s="210">
        <v>28256.400000000001</v>
      </c>
      <c r="E28" s="252">
        <v>25029.59</v>
      </c>
      <c r="F28" s="232">
        <v>131783.4</v>
      </c>
      <c r="G28" s="255">
        <v>114732.072</v>
      </c>
      <c r="H28" s="210">
        <v>8529.4629999999997</v>
      </c>
      <c r="I28" s="268">
        <v>6662.5820000000003</v>
      </c>
      <c r="J28" s="233">
        <v>51439.406999999999</v>
      </c>
      <c r="K28" s="255">
        <v>74979.316000000006</v>
      </c>
      <c r="L28" s="209">
        <v>240784.302</v>
      </c>
      <c r="M28" s="255">
        <v>342655.59600000002</v>
      </c>
      <c r="N28" s="232">
        <v>9492.1</v>
      </c>
      <c r="O28" s="271">
        <v>16303.749</v>
      </c>
      <c r="P28" s="208">
        <f t="shared" si="3"/>
        <v>-23183.006999999998</v>
      </c>
      <c r="Q28" s="381">
        <f t="shared" si="3"/>
        <v>-49949.72600000001</v>
      </c>
      <c r="R28" s="379">
        <f t="shared" si="3"/>
        <v>-109000.902</v>
      </c>
      <c r="S28" s="376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71" t="s">
        <v>95</v>
      </c>
      <c r="C30" s="100"/>
      <c r="G30" s="17"/>
    </row>
    <row r="31" spans="1:23" ht="15" x14ac:dyDescent="0.2">
      <c r="A31" s="26"/>
      <c r="B31" s="173"/>
      <c r="C31" s="212"/>
      <c r="D31" s="213" t="s">
        <v>46</v>
      </c>
      <c r="E31" s="214"/>
      <c r="F31" s="214"/>
      <c r="G31" s="214"/>
      <c r="H31" s="214"/>
      <c r="I31" s="215"/>
      <c r="J31" s="213" t="s">
        <v>47</v>
      </c>
      <c r="K31" s="214"/>
      <c r="L31" s="214"/>
      <c r="M31" s="214"/>
      <c r="N31" s="214"/>
      <c r="O31" s="215"/>
      <c r="P31" s="213" t="s">
        <v>65</v>
      </c>
      <c r="Q31" s="217"/>
      <c r="R31" s="218"/>
      <c r="S31" s="219"/>
    </row>
    <row r="32" spans="1:23" ht="15" x14ac:dyDescent="0.25">
      <c r="A32" s="26"/>
      <c r="B32" s="178" t="s">
        <v>48</v>
      </c>
      <c r="C32" s="220" t="s">
        <v>49</v>
      </c>
      <c r="D32" s="181" t="s">
        <v>50</v>
      </c>
      <c r="E32" s="181"/>
      <c r="F32" s="181" t="s">
        <v>92</v>
      </c>
      <c r="G32" s="181"/>
      <c r="H32" s="181" t="s">
        <v>51</v>
      </c>
      <c r="I32" s="221"/>
      <c r="J32" s="181" t="s">
        <v>50</v>
      </c>
      <c r="K32" s="181"/>
      <c r="L32" s="181" t="s">
        <v>92</v>
      </c>
      <c r="M32" s="181"/>
      <c r="N32" s="181" t="s">
        <v>51</v>
      </c>
      <c r="O32" s="221"/>
      <c r="P32" s="181" t="s">
        <v>50</v>
      </c>
      <c r="Q32" s="181"/>
      <c r="R32" s="183" t="s">
        <v>92</v>
      </c>
      <c r="S32" s="182"/>
    </row>
    <row r="33" spans="1:21" ht="13.5" thickBot="1" x14ac:dyDescent="0.25">
      <c r="A33" s="26"/>
      <c r="B33" s="184"/>
      <c r="C33" s="222"/>
      <c r="D33" s="223" t="s">
        <v>228</v>
      </c>
      <c r="E33" s="249" t="s">
        <v>229</v>
      </c>
      <c r="F33" s="187" t="s">
        <v>228</v>
      </c>
      <c r="G33" s="249" t="s">
        <v>229</v>
      </c>
      <c r="H33" s="188" t="s">
        <v>228</v>
      </c>
      <c r="I33" s="265" t="s">
        <v>229</v>
      </c>
      <c r="J33" s="224" t="s">
        <v>228</v>
      </c>
      <c r="K33" s="260" t="s">
        <v>229</v>
      </c>
      <c r="L33" s="190" t="s">
        <v>228</v>
      </c>
      <c r="M33" s="260" t="s">
        <v>229</v>
      </c>
      <c r="N33" s="191" t="s">
        <v>228</v>
      </c>
      <c r="O33" s="269" t="s">
        <v>229</v>
      </c>
      <c r="P33" s="224" t="s">
        <v>228</v>
      </c>
      <c r="Q33" s="260" t="s">
        <v>229</v>
      </c>
      <c r="R33" s="192" t="s">
        <v>228</v>
      </c>
      <c r="S33" s="261" t="s">
        <v>229</v>
      </c>
      <c r="T33" s="29"/>
      <c r="U33" s="341"/>
    </row>
    <row r="34" spans="1:21" ht="15.75" x14ac:dyDescent="0.25">
      <c r="A34" s="26"/>
      <c r="B34" s="193" t="s">
        <v>201</v>
      </c>
      <c r="C34" s="226"/>
      <c r="D34" s="227">
        <f t="shared" ref="D34:S34" si="4">SUM(D35:D40)</f>
        <v>663747.67299999995</v>
      </c>
      <c r="E34" s="253">
        <f t="shared" si="4"/>
        <v>498951.56000000006</v>
      </c>
      <c r="F34" s="196">
        <f t="shared" si="4"/>
        <v>3097265.2320000003</v>
      </c>
      <c r="G34" s="253">
        <f t="shared" si="4"/>
        <v>2280342.8200000003</v>
      </c>
      <c r="H34" s="198">
        <f t="shared" si="4"/>
        <v>599375.77099999995</v>
      </c>
      <c r="I34" s="266">
        <f t="shared" si="4"/>
        <v>581721.48800000001</v>
      </c>
      <c r="J34" s="227">
        <f t="shared" si="4"/>
        <v>464054.54900000006</v>
      </c>
      <c r="K34" s="253">
        <f t="shared" si="4"/>
        <v>491687.24300000002</v>
      </c>
      <c r="L34" s="196">
        <f t="shared" si="4"/>
        <v>2170989.3840000001</v>
      </c>
      <c r="M34" s="253">
        <f t="shared" si="4"/>
        <v>2243049.7590000001</v>
      </c>
      <c r="N34" s="198">
        <f t="shared" si="4"/>
        <v>175130.90399999998</v>
      </c>
      <c r="O34" s="250">
        <f t="shared" si="4"/>
        <v>192538.117</v>
      </c>
      <c r="P34" s="195">
        <f>SUM(P35:P40)</f>
        <v>199693.12399999989</v>
      </c>
      <c r="Q34" s="262">
        <f>SUM(Q35:Q40)</f>
        <v>7264.31700000001</v>
      </c>
      <c r="R34" s="199">
        <f t="shared" si="4"/>
        <v>926275.84799999988</v>
      </c>
      <c r="S34" s="262">
        <f t="shared" si="4"/>
        <v>37293.060999999987</v>
      </c>
      <c r="T34" s="29"/>
      <c r="U34" s="341"/>
    </row>
    <row r="35" spans="1:21" x14ac:dyDescent="0.2">
      <c r="A35" s="26"/>
      <c r="B35" s="200" t="s">
        <v>52</v>
      </c>
      <c r="C35" s="228" t="s">
        <v>98</v>
      </c>
      <c r="D35" s="204">
        <v>396731.69</v>
      </c>
      <c r="E35" s="251">
        <v>274908.70400000003</v>
      </c>
      <c r="F35" s="203">
        <v>1853277.987</v>
      </c>
      <c r="G35" s="254">
        <v>1256227.831</v>
      </c>
      <c r="H35" s="204">
        <v>490343.91899999999</v>
      </c>
      <c r="I35" s="267">
        <v>485037.72</v>
      </c>
      <c r="J35" s="234">
        <v>53164.612000000001</v>
      </c>
      <c r="K35" s="251">
        <v>63097.925000000003</v>
      </c>
      <c r="L35" s="203">
        <v>249196.122</v>
      </c>
      <c r="M35" s="254">
        <v>286900.79700000002</v>
      </c>
      <c r="N35" s="204">
        <v>30383.316999999999</v>
      </c>
      <c r="O35" s="272">
        <v>27695.87</v>
      </c>
      <c r="P35" s="202">
        <f t="shared" ref="P35:S40" si="5">D35-J35</f>
        <v>343567.07799999998</v>
      </c>
      <c r="Q35" s="258">
        <f t="shared" si="5"/>
        <v>211810.77900000004</v>
      </c>
      <c r="R35" s="205">
        <f t="shared" si="5"/>
        <v>1604081.865</v>
      </c>
      <c r="S35" s="263">
        <f t="shared" si="5"/>
        <v>969327.03399999999</v>
      </c>
      <c r="T35" s="29"/>
      <c r="U35" s="341"/>
    </row>
    <row r="36" spans="1:21" x14ac:dyDescent="0.2">
      <c r="A36" s="26"/>
      <c r="B36" s="200" t="s">
        <v>53</v>
      </c>
      <c r="C36" s="228" t="s">
        <v>54</v>
      </c>
      <c r="D36" s="204">
        <v>60479.1</v>
      </c>
      <c r="E36" s="251">
        <v>34946.993000000002</v>
      </c>
      <c r="F36" s="203">
        <v>280520.86900000001</v>
      </c>
      <c r="G36" s="254">
        <v>159793.75200000001</v>
      </c>
      <c r="H36" s="204">
        <v>18646.349999999999</v>
      </c>
      <c r="I36" s="267">
        <v>12926.07</v>
      </c>
      <c r="J36" s="234">
        <v>127176.091</v>
      </c>
      <c r="K36" s="251">
        <v>120985.558</v>
      </c>
      <c r="L36" s="203">
        <v>595271.99699999997</v>
      </c>
      <c r="M36" s="254">
        <v>552304.08299999998</v>
      </c>
      <c r="N36" s="204">
        <v>55182.695</v>
      </c>
      <c r="O36" s="272">
        <v>57594.436999999998</v>
      </c>
      <c r="P36" s="202">
        <f t="shared" si="5"/>
        <v>-66696.991000000009</v>
      </c>
      <c r="Q36" s="258">
        <f t="shared" si="5"/>
        <v>-86038.565000000002</v>
      </c>
      <c r="R36" s="205">
        <f t="shared" si="5"/>
        <v>-314751.12799999997</v>
      </c>
      <c r="S36" s="263">
        <f t="shared" si="5"/>
        <v>-392510.33100000001</v>
      </c>
      <c r="U36" s="341"/>
    </row>
    <row r="37" spans="1:21" x14ac:dyDescent="0.2">
      <c r="A37" s="26"/>
      <c r="B37" s="200" t="s">
        <v>55</v>
      </c>
      <c r="C37" s="228" t="s">
        <v>56</v>
      </c>
      <c r="D37" s="204">
        <v>14405.304</v>
      </c>
      <c r="E37" s="251">
        <v>16007.732</v>
      </c>
      <c r="F37" s="203">
        <v>67245.168000000005</v>
      </c>
      <c r="G37" s="254">
        <v>73035.691000000006</v>
      </c>
      <c r="H37" s="204">
        <v>12605.715</v>
      </c>
      <c r="I37" s="267">
        <v>11101.427</v>
      </c>
      <c r="J37" s="234">
        <v>30002.078000000001</v>
      </c>
      <c r="K37" s="251">
        <v>34235.074000000001</v>
      </c>
      <c r="L37" s="203">
        <v>140111.61499999999</v>
      </c>
      <c r="M37" s="254">
        <v>156189.16399999999</v>
      </c>
      <c r="N37" s="204">
        <v>18864.77</v>
      </c>
      <c r="O37" s="272">
        <v>21681.965</v>
      </c>
      <c r="P37" s="202">
        <f t="shared" si="5"/>
        <v>-15596.774000000001</v>
      </c>
      <c r="Q37" s="258">
        <f t="shared" si="5"/>
        <v>-18227.342000000001</v>
      </c>
      <c r="R37" s="205">
        <f t="shared" si="5"/>
        <v>-72866.446999999986</v>
      </c>
      <c r="S37" s="263">
        <f t="shared" si="5"/>
        <v>-83153.472999999984</v>
      </c>
      <c r="T37" s="29"/>
      <c r="U37" s="341"/>
    </row>
    <row r="38" spans="1:21" x14ac:dyDescent="0.2">
      <c r="A38" s="26"/>
      <c r="B38" s="200" t="s">
        <v>57</v>
      </c>
      <c r="C38" s="228" t="s">
        <v>58</v>
      </c>
      <c r="D38" s="204">
        <v>23171.498</v>
      </c>
      <c r="E38" s="251">
        <v>12827.32</v>
      </c>
      <c r="F38" s="203">
        <v>107980.16</v>
      </c>
      <c r="G38" s="254">
        <v>58717.652000000002</v>
      </c>
      <c r="H38" s="204">
        <v>32652.135999999999</v>
      </c>
      <c r="I38" s="267">
        <v>27039.167000000001</v>
      </c>
      <c r="J38" s="234">
        <v>20183.379000000001</v>
      </c>
      <c r="K38" s="251">
        <v>20089.657999999999</v>
      </c>
      <c r="L38" s="203">
        <v>94143.584000000003</v>
      </c>
      <c r="M38" s="254">
        <v>91751.501999999993</v>
      </c>
      <c r="N38" s="204">
        <v>21345.753000000001</v>
      </c>
      <c r="O38" s="272">
        <v>33265.332000000002</v>
      </c>
      <c r="P38" s="202">
        <f t="shared" si="5"/>
        <v>2988.1189999999988</v>
      </c>
      <c r="Q38" s="258">
        <f t="shared" si="5"/>
        <v>-7262.3379999999997</v>
      </c>
      <c r="R38" s="205">
        <f t="shared" si="5"/>
        <v>13836.576000000001</v>
      </c>
      <c r="S38" s="263">
        <f t="shared" si="5"/>
        <v>-33033.849999999991</v>
      </c>
      <c r="T38" s="29"/>
      <c r="U38" s="341"/>
    </row>
    <row r="39" spans="1:21" x14ac:dyDescent="0.2">
      <c r="A39" s="26"/>
      <c r="B39" s="200" t="s">
        <v>59</v>
      </c>
      <c r="C39" s="228" t="s">
        <v>60</v>
      </c>
      <c r="D39" s="204">
        <v>41743.39</v>
      </c>
      <c r="E39" s="251">
        <v>26580.581999999999</v>
      </c>
      <c r="F39" s="203">
        <v>194271.34299999999</v>
      </c>
      <c r="G39" s="254">
        <v>122143.531</v>
      </c>
      <c r="H39" s="204">
        <v>7579.8209999999999</v>
      </c>
      <c r="I39" s="267">
        <v>5388.6109999999999</v>
      </c>
      <c r="J39" s="234">
        <v>39174.514999999999</v>
      </c>
      <c r="K39" s="251">
        <v>38152.665000000001</v>
      </c>
      <c r="L39" s="203">
        <v>183107.87400000001</v>
      </c>
      <c r="M39" s="254">
        <v>173643.79800000001</v>
      </c>
      <c r="N39" s="204">
        <v>5894.2049999999999</v>
      </c>
      <c r="O39" s="272">
        <v>6026.0569999999998</v>
      </c>
      <c r="P39" s="202">
        <f t="shared" si="5"/>
        <v>2568.875</v>
      </c>
      <c r="Q39" s="258">
        <f t="shared" si="5"/>
        <v>-11572.083000000002</v>
      </c>
      <c r="R39" s="205">
        <f t="shared" si="5"/>
        <v>11163.468999999983</v>
      </c>
      <c r="S39" s="263">
        <f t="shared" si="5"/>
        <v>-51500.267000000007</v>
      </c>
    </row>
    <row r="40" spans="1:21" ht="13.5" thickBot="1" x14ac:dyDescent="0.25">
      <c r="A40" s="26"/>
      <c r="B40" s="206" t="s">
        <v>61</v>
      </c>
      <c r="C40" s="231" t="s">
        <v>62</v>
      </c>
      <c r="D40" s="210">
        <v>127216.69100000001</v>
      </c>
      <c r="E40" s="252">
        <v>133680.22899999999</v>
      </c>
      <c r="F40" s="209">
        <v>593969.70499999996</v>
      </c>
      <c r="G40" s="255">
        <v>610424.36300000001</v>
      </c>
      <c r="H40" s="210">
        <v>37547.83</v>
      </c>
      <c r="I40" s="268">
        <v>40228.493000000002</v>
      </c>
      <c r="J40" s="235">
        <v>194353.87400000001</v>
      </c>
      <c r="K40" s="252">
        <v>215126.36300000001</v>
      </c>
      <c r="L40" s="209">
        <v>909158.19200000004</v>
      </c>
      <c r="M40" s="255">
        <v>982260.41500000004</v>
      </c>
      <c r="N40" s="210">
        <v>43460.163999999997</v>
      </c>
      <c r="O40" s="273">
        <v>46274.455999999998</v>
      </c>
      <c r="P40" s="208">
        <f t="shared" si="5"/>
        <v>-67137.183000000005</v>
      </c>
      <c r="Q40" s="259">
        <f t="shared" si="5"/>
        <v>-81446.13400000002</v>
      </c>
      <c r="R40" s="211">
        <f t="shared" si="5"/>
        <v>-315188.48700000008</v>
      </c>
      <c r="S40" s="264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71" t="s">
        <v>174</v>
      </c>
      <c r="C42" s="100"/>
      <c r="H42" s="17"/>
    </row>
    <row r="43" spans="1:21" ht="15" x14ac:dyDescent="0.2">
      <c r="A43" s="26"/>
      <c r="B43" s="173"/>
      <c r="C43" s="212"/>
      <c r="D43" s="216" t="s">
        <v>46</v>
      </c>
      <c r="E43" s="214"/>
      <c r="F43" s="214"/>
      <c r="G43" s="214"/>
      <c r="H43" s="214"/>
      <c r="I43" s="215"/>
      <c r="J43" s="213" t="s">
        <v>47</v>
      </c>
      <c r="K43" s="214"/>
      <c r="L43" s="214"/>
      <c r="M43" s="214"/>
      <c r="N43" s="214"/>
      <c r="O43" s="215"/>
      <c r="P43" s="213" t="s">
        <v>65</v>
      </c>
      <c r="Q43" s="217"/>
      <c r="R43" s="218"/>
      <c r="S43" s="219"/>
    </row>
    <row r="44" spans="1:21" ht="15" x14ac:dyDescent="0.25">
      <c r="A44" s="26"/>
      <c r="B44" s="178" t="s">
        <v>48</v>
      </c>
      <c r="C44" s="220" t="s">
        <v>49</v>
      </c>
      <c r="D44" s="183" t="s">
        <v>50</v>
      </c>
      <c r="E44" s="181"/>
      <c r="F44" s="181" t="s">
        <v>92</v>
      </c>
      <c r="G44" s="181"/>
      <c r="H44" s="181" t="s">
        <v>51</v>
      </c>
      <c r="I44" s="221"/>
      <c r="J44" s="181" t="s">
        <v>50</v>
      </c>
      <c r="K44" s="181"/>
      <c r="L44" s="181" t="s">
        <v>92</v>
      </c>
      <c r="M44" s="181"/>
      <c r="N44" s="181" t="s">
        <v>51</v>
      </c>
      <c r="O44" s="221"/>
      <c r="P44" s="181" t="s">
        <v>50</v>
      </c>
      <c r="Q44" s="181"/>
      <c r="R44" s="183" t="s">
        <v>92</v>
      </c>
      <c r="S44" s="182"/>
    </row>
    <row r="45" spans="1:21" ht="13.5" thickBot="1" x14ac:dyDescent="0.25">
      <c r="A45" s="26"/>
      <c r="B45" s="184"/>
      <c r="C45" s="222"/>
      <c r="D45" s="224" t="s">
        <v>228</v>
      </c>
      <c r="E45" s="260" t="s">
        <v>229</v>
      </c>
      <c r="F45" s="190" t="s">
        <v>228</v>
      </c>
      <c r="G45" s="260" t="s">
        <v>229</v>
      </c>
      <c r="H45" s="191" t="s">
        <v>228</v>
      </c>
      <c r="I45" s="269" t="s">
        <v>229</v>
      </c>
      <c r="J45" s="224" t="s">
        <v>228</v>
      </c>
      <c r="K45" s="260" t="s">
        <v>229</v>
      </c>
      <c r="L45" s="190" t="s">
        <v>228</v>
      </c>
      <c r="M45" s="260" t="s">
        <v>229</v>
      </c>
      <c r="N45" s="191" t="s">
        <v>228</v>
      </c>
      <c r="O45" s="269" t="s">
        <v>229</v>
      </c>
      <c r="P45" s="224" t="s">
        <v>228</v>
      </c>
      <c r="Q45" s="260" t="s">
        <v>229</v>
      </c>
      <c r="R45" s="192" t="s">
        <v>228</v>
      </c>
      <c r="S45" s="261" t="s">
        <v>229</v>
      </c>
    </row>
    <row r="46" spans="1:21" ht="15.75" x14ac:dyDescent="0.25">
      <c r="A46" s="26"/>
      <c r="B46" s="236" t="s">
        <v>201</v>
      </c>
      <c r="C46" s="237"/>
      <c r="D46" s="227">
        <f t="shared" ref="D46:S46" si="6">SUM(D47:D52)</f>
        <v>2335161.4350000001</v>
      </c>
      <c r="E46" s="253">
        <f t="shared" si="6"/>
        <v>1909087.162</v>
      </c>
      <c r="F46" s="196">
        <f>(SUM(F47:F52))/1</f>
        <v>10904507.780999999</v>
      </c>
      <c r="G46" s="253">
        <f>(SUM(G47:G52))/1</f>
        <v>8728142.188000001</v>
      </c>
      <c r="H46" s="198">
        <f t="shared" si="6"/>
        <v>1203195.817</v>
      </c>
      <c r="I46" s="266">
        <f t="shared" si="6"/>
        <v>1160209.558</v>
      </c>
      <c r="J46" s="227">
        <f t="shared" si="6"/>
        <v>1453937.422</v>
      </c>
      <c r="K46" s="253">
        <f t="shared" si="6"/>
        <v>1406237.666</v>
      </c>
      <c r="L46" s="196">
        <f>(SUM(L47:L52))/1</f>
        <v>6801427.0189999994</v>
      </c>
      <c r="M46" s="253">
        <f>(SUM(M47:M52))/1</f>
        <v>6419059.2029999997</v>
      </c>
      <c r="N46" s="198">
        <f t="shared" si="6"/>
        <v>615167.18400000001</v>
      </c>
      <c r="O46" s="250">
        <f t="shared" si="6"/>
        <v>606356.47399999993</v>
      </c>
      <c r="P46" s="195">
        <f>SUM(P47:P52)</f>
        <v>881224.01300000004</v>
      </c>
      <c r="Q46" s="262">
        <f>SUM(Q47:Q52)</f>
        <v>502849.49600000004</v>
      </c>
      <c r="R46" s="199">
        <f t="shared" si="6"/>
        <v>4103080.7620000006</v>
      </c>
      <c r="S46" s="262">
        <f t="shared" si="6"/>
        <v>2309082.9850000003</v>
      </c>
    </row>
    <row r="47" spans="1:21" x14ac:dyDescent="0.2">
      <c r="A47" s="26"/>
      <c r="B47" s="238" t="s">
        <v>52</v>
      </c>
      <c r="C47" s="239" t="s">
        <v>98</v>
      </c>
      <c r="D47" s="230">
        <v>562649.51699999999</v>
      </c>
      <c r="E47" s="254">
        <v>430795.337</v>
      </c>
      <c r="F47" s="203">
        <v>2630812.9890000001</v>
      </c>
      <c r="G47" s="254">
        <v>1966603.351</v>
      </c>
      <c r="H47" s="229">
        <v>644673.65399999998</v>
      </c>
      <c r="I47" s="274">
        <v>651606.04299999995</v>
      </c>
      <c r="J47" s="230">
        <v>292658.31900000002</v>
      </c>
      <c r="K47" s="254">
        <v>231313.35200000001</v>
      </c>
      <c r="L47" s="203">
        <v>1371497.4990000001</v>
      </c>
      <c r="M47" s="254">
        <v>1056728.7919999999</v>
      </c>
      <c r="N47" s="229">
        <v>211388.38099999999</v>
      </c>
      <c r="O47" s="270">
        <v>196760.54199999999</v>
      </c>
      <c r="P47" s="240">
        <f t="shared" ref="P47:S52" si="7">D47-J47</f>
        <v>269991.19799999997</v>
      </c>
      <c r="Q47" s="263">
        <f t="shared" si="7"/>
        <v>199481.98499999999</v>
      </c>
      <c r="R47" s="205">
        <f t="shared" si="7"/>
        <v>1259315.49</v>
      </c>
      <c r="S47" s="263">
        <f t="shared" si="7"/>
        <v>909874.55900000012</v>
      </c>
    </row>
    <row r="48" spans="1:21" x14ac:dyDescent="0.2">
      <c r="A48" s="26"/>
      <c r="B48" s="241" t="s">
        <v>53</v>
      </c>
      <c r="C48" s="239" t="s">
        <v>54</v>
      </c>
      <c r="D48" s="230">
        <v>237144.74900000001</v>
      </c>
      <c r="E48" s="254">
        <v>150698.399</v>
      </c>
      <c r="F48" s="203">
        <v>1102392.9850000001</v>
      </c>
      <c r="G48" s="254">
        <v>691355.73899999994</v>
      </c>
      <c r="H48" s="229">
        <v>69207.305999999997</v>
      </c>
      <c r="I48" s="274">
        <v>56751.809000000001</v>
      </c>
      <c r="J48" s="230">
        <v>332567.16800000001</v>
      </c>
      <c r="K48" s="254">
        <v>303406.799</v>
      </c>
      <c r="L48" s="203">
        <v>1555590.905</v>
      </c>
      <c r="M48" s="254">
        <v>1384989.5870000001</v>
      </c>
      <c r="N48" s="229">
        <v>117334.542</v>
      </c>
      <c r="O48" s="270">
        <v>126571.776</v>
      </c>
      <c r="P48" s="240">
        <f t="shared" si="7"/>
        <v>-95422.418999999994</v>
      </c>
      <c r="Q48" s="263">
        <f t="shared" si="7"/>
        <v>-152708.4</v>
      </c>
      <c r="R48" s="205">
        <f t="shared" si="7"/>
        <v>-453197.91999999993</v>
      </c>
      <c r="S48" s="263">
        <f t="shared" si="7"/>
        <v>-693633.84800000011</v>
      </c>
    </row>
    <row r="49" spans="1:19" x14ac:dyDescent="0.2">
      <c r="A49" s="26"/>
      <c r="B49" s="241" t="s">
        <v>55</v>
      </c>
      <c r="C49" s="239" t="s">
        <v>56</v>
      </c>
      <c r="D49" s="230">
        <v>131727.28899999999</v>
      </c>
      <c r="E49" s="254">
        <v>158151.595</v>
      </c>
      <c r="F49" s="203">
        <v>615525.01500000001</v>
      </c>
      <c r="G49" s="254">
        <v>722224.40300000005</v>
      </c>
      <c r="H49" s="229">
        <v>98927.214999999997</v>
      </c>
      <c r="I49" s="274">
        <v>100201.853</v>
      </c>
      <c r="J49" s="230">
        <v>91419.024000000005</v>
      </c>
      <c r="K49" s="254">
        <v>95300.679000000004</v>
      </c>
      <c r="L49" s="203">
        <v>427176.61</v>
      </c>
      <c r="M49" s="254">
        <v>435317.04499999998</v>
      </c>
      <c r="N49" s="229">
        <v>60372.374000000003</v>
      </c>
      <c r="O49" s="270">
        <v>57929.932000000001</v>
      </c>
      <c r="P49" s="240">
        <f t="shared" si="7"/>
        <v>40308.264999999985</v>
      </c>
      <c r="Q49" s="263">
        <f t="shared" si="7"/>
        <v>62850.915999999997</v>
      </c>
      <c r="R49" s="205">
        <f t="shared" si="7"/>
        <v>188348.40500000003</v>
      </c>
      <c r="S49" s="263">
        <f t="shared" si="7"/>
        <v>286907.35800000007</v>
      </c>
    </row>
    <row r="50" spans="1:19" x14ac:dyDescent="0.2">
      <c r="A50" s="26"/>
      <c r="B50" s="241" t="s">
        <v>57</v>
      </c>
      <c r="C50" s="239" t="s">
        <v>58</v>
      </c>
      <c r="D50" s="230">
        <v>115850.37300000001</v>
      </c>
      <c r="E50" s="254">
        <v>66511.539000000004</v>
      </c>
      <c r="F50" s="203">
        <v>539595.495</v>
      </c>
      <c r="G50" s="254">
        <v>304295.39600000001</v>
      </c>
      <c r="H50" s="229">
        <v>113331.93399999999</v>
      </c>
      <c r="I50" s="274">
        <v>84876.865000000005</v>
      </c>
      <c r="J50" s="230">
        <v>78160.755999999994</v>
      </c>
      <c r="K50" s="254">
        <v>60557.593000000001</v>
      </c>
      <c r="L50" s="203">
        <v>364566.951</v>
      </c>
      <c r="M50" s="254">
        <v>276608.98499999999</v>
      </c>
      <c r="N50" s="229">
        <v>101426.677</v>
      </c>
      <c r="O50" s="270">
        <v>87789.054000000004</v>
      </c>
      <c r="P50" s="240">
        <f t="shared" si="7"/>
        <v>37689.617000000013</v>
      </c>
      <c r="Q50" s="263">
        <f t="shared" si="7"/>
        <v>5953.9460000000036</v>
      </c>
      <c r="R50" s="205">
        <f t="shared" si="7"/>
        <v>175028.54399999999</v>
      </c>
      <c r="S50" s="263">
        <f t="shared" si="7"/>
        <v>27686.411000000022</v>
      </c>
    </row>
    <row r="51" spans="1:19" x14ac:dyDescent="0.2">
      <c r="A51" s="26"/>
      <c r="B51" s="241" t="s">
        <v>59</v>
      </c>
      <c r="C51" s="239" t="s">
        <v>60</v>
      </c>
      <c r="D51" s="230">
        <v>443731.658</v>
      </c>
      <c r="E51" s="254">
        <v>304517.35800000001</v>
      </c>
      <c r="F51" s="203">
        <v>2070438.6710000001</v>
      </c>
      <c r="G51" s="254">
        <v>1396670.6710000001</v>
      </c>
      <c r="H51" s="229">
        <v>69616.426999999996</v>
      </c>
      <c r="I51" s="274">
        <v>60528.66</v>
      </c>
      <c r="J51" s="230">
        <v>138022.50700000001</v>
      </c>
      <c r="K51" s="254">
        <v>121867.673</v>
      </c>
      <c r="L51" s="203">
        <v>644876.80099999998</v>
      </c>
      <c r="M51" s="254">
        <v>554433.88600000006</v>
      </c>
      <c r="N51" s="229">
        <v>21062.206999999999</v>
      </c>
      <c r="O51" s="270">
        <v>21196.697</v>
      </c>
      <c r="P51" s="240">
        <f t="shared" si="7"/>
        <v>305709.15099999995</v>
      </c>
      <c r="Q51" s="263">
        <f t="shared" si="7"/>
        <v>182649.685</v>
      </c>
      <c r="R51" s="205">
        <f t="shared" si="7"/>
        <v>1425561.87</v>
      </c>
      <c r="S51" s="263">
        <f t="shared" si="7"/>
        <v>842236.78500000003</v>
      </c>
    </row>
    <row r="52" spans="1:19" ht="13.5" thickBot="1" x14ac:dyDescent="0.25">
      <c r="A52" s="26"/>
      <c r="B52" s="242" t="s">
        <v>61</v>
      </c>
      <c r="C52" s="243" t="s">
        <v>62</v>
      </c>
      <c r="D52" s="233">
        <v>844057.84900000005</v>
      </c>
      <c r="E52" s="255">
        <v>798412.93400000001</v>
      </c>
      <c r="F52" s="209">
        <v>3945742.6260000002</v>
      </c>
      <c r="G52" s="255">
        <v>3646992.628</v>
      </c>
      <c r="H52" s="232">
        <v>207439.28099999999</v>
      </c>
      <c r="I52" s="275">
        <v>206244.32800000001</v>
      </c>
      <c r="J52" s="233">
        <v>521109.64799999999</v>
      </c>
      <c r="K52" s="255">
        <v>593791.56999999995</v>
      </c>
      <c r="L52" s="209">
        <v>2437718.253</v>
      </c>
      <c r="M52" s="255">
        <v>2710980.9079999998</v>
      </c>
      <c r="N52" s="232">
        <v>103583.003</v>
      </c>
      <c r="O52" s="271">
        <v>116108.473</v>
      </c>
      <c r="P52" s="244">
        <f t="shared" si="7"/>
        <v>322948.20100000006</v>
      </c>
      <c r="Q52" s="264">
        <f t="shared" si="7"/>
        <v>204621.36400000006</v>
      </c>
      <c r="R52" s="211">
        <f t="shared" si="7"/>
        <v>1508024.3730000001</v>
      </c>
      <c r="S52" s="264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67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B41" sqref="B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162</v>
      </c>
      <c r="C2" s="25"/>
      <c r="D2" s="25"/>
      <c r="E2" s="25"/>
      <c r="F2" s="25"/>
      <c r="G2" s="25"/>
      <c r="H2" s="25"/>
    </row>
    <row r="3" spans="2:15" ht="15.75" x14ac:dyDescent="0.25">
      <c r="B3" s="5"/>
      <c r="C3" s="25"/>
      <c r="D3" s="25"/>
      <c r="E3" s="25"/>
      <c r="F3" s="25"/>
      <c r="G3" s="25"/>
      <c r="H3" s="25"/>
    </row>
    <row r="4" spans="2:15" ht="16.5" thickBot="1" x14ac:dyDescent="0.3">
      <c r="B4" s="5"/>
      <c r="C4" s="25"/>
      <c r="D4" s="25"/>
      <c r="E4" s="25"/>
      <c r="F4" s="25"/>
      <c r="G4" s="25"/>
      <c r="H4" s="25"/>
    </row>
    <row r="5" spans="2:15" ht="16.5" thickBot="1" x14ac:dyDescent="0.3">
      <c r="B5" s="5"/>
      <c r="C5" s="25"/>
      <c r="D5" s="25"/>
      <c r="E5" s="602" t="s">
        <v>0</v>
      </c>
      <c r="F5" s="603"/>
      <c r="G5" s="608" t="s">
        <v>1</v>
      </c>
      <c r="H5" s="609"/>
      <c r="I5" s="609"/>
      <c r="J5" s="609"/>
      <c r="K5" s="610"/>
    </row>
    <row r="6" spans="2:15" ht="16.5" customHeight="1" thickBot="1" x14ac:dyDescent="0.3">
      <c r="B6" s="5"/>
      <c r="C6" s="25"/>
      <c r="D6" s="25"/>
      <c r="E6" s="604"/>
      <c r="F6" s="605"/>
      <c r="G6" s="348" t="s">
        <v>17</v>
      </c>
      <c r="H6" s="367"/>
      <c r="I6" s="611" t="s">
        <v>171</v>
      </c>
      <c r="J6" s="613" t="s">
        <v>325</v>
      </c>
      <c r="K6" s="614"/>
    </row>
    <row r="7" spans="2:15" ht="39.75" customHeight="1" thickBot="1" x14ac:dyDescent="0.3">
      <c r="B7" s="5"/>
      <c r="C7" s="25"/>
      <c r="D7" s="25"/>
      <c r="E7" s="606"/>
      <c r="F7" s="607"/>
      <c r="G7" s="59" t="s">
        <v>325</v>
      </c>
      <c r="H7" s="59" t="s">
        <v>244</v>
      </c>
      <c r="I7" s="612"/>
      <c r="J7" s="60" t="s">
        <v>172</v>
      </c>
      <c r="K7" s="344" t="s">
        <v>173</v>
      </c>
    </row>
    <row r="8" spans="2:15" ht="47.25" customHeight="1" thickBot="1" x14ac:dyDescent="0.3">
      <c r="B8" s="5"/>
      <c r="C8" s="25"/>
      <c r="D8" s="25"/>
      <c r="E8" s="615" t="s">
        <v>116</v>
      </c>
      <c r="F8" s="616"/>
      <c r="G8" s="426">
        <v>203.34844108248268</v>
      </c>
      <c r="H8" s="426">
        <v>196.4703842035282</v>
      </c>
      <c r="I8" s="427">
        <v>3.5008110290196939</v>
      </c>
      <c r="J8" s="428">
        <v>3.36</v>
      </c>
      <c r="K8" s="597">
        <v>3.94</v>
      </c>
    </row>
    <row r="9" spans="2:15" ht="15.75" x14ac:dyDescent="0.25">
      <c r="B9" s="5"/>
      <c r="C9" s="25"/>
      <c r="D9" s="25"/>
      <c r="E9" s="25"/>
      <c r="F9" s="25"/>
      <c r="G9" s="25"/>
      <c r="H9" s="25"/>
    </row>
    <row r="10" spans="2:15" ht="15.75" x14ac:dyDescent="0.25">
      <c r="B10" s="5"/>
      <c r="C10" s="25"/>
      <c r="D10" s="25"/>
      <c r="E10" s="25"/>
      <c r="F10" s="25"/>
      <c r="G10" s="25"/>
      <c r="H10" s="25"/>
    </row>
    <row r="11" spans="2:15" ht="15.75" x14ac:dyDescent="0.25">
      <c r="B11" s="5"/>
      <c r="C11" s="25"/>
      <c r="D11" s="25"/>
      <c r="E11" s="25"/>
      <c r="F11" s="25"/>
      <c r="G11" s="25"/>
      <c r="H11" s="25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02" t="s">
        <v>0</v>
      </c>
      <c r="C14" s="620"/>
      <c r="D14" s="335" t="s">
        <v>7</v>
      </c>
      <c r="E14" s="335"/>
      <c r="F14" s="335"/>
      <c r="G14" s="345"/>
      <c r="H14" s="345"/>
      <c r="I14" s="345"/>
      <c r="J14" s="345"/>
      <c r="K14" s="345"/>
      <c r="L14" s="345"/>
      <c r="M14" s="345"/>
      <c r="N14" s="345"/>
      <c r="O14" s="346"/>
    </row>
    <row r="15" spans="2:15" ht="15" customHeight="1" thickBot="1" x14ac:dyDescent="0.3">
      <c r="B15" s="604"/>
      <c r="C15" s="621"/>
      <c r="D15" s="361" t="s">
        <v>8</v>
      </c>
      <c r="E15" s="335"/>
      <c r="F15" s="335"/>
      <c r="G15" s="361" t="s">
        <v>9</v>
      </c>
      <c r="H15" s="335"/>
      <c r="I15" s="335"/>
      <c r="J15" s="361" t="s">
        <v>10</v>
      </c>
      <c r="K15" s="345"/>
      <c r="L15" s="345"/>
      <c r="M15" s="361" t="s">
        <v>11</v>
      </c>
      <c r="N15" s="345"/>
      <c r="O15" s="346"/>
    </row>
    <row r="16" spans="2:15" ht="31.5" customHeight="1" thickBot="1" x14ac:dyDescent="0.3">
      <c r="B16" s="604"/>
      <c r="C16" s="621"/>
      <c r="D16" s="61" t="s">
        <v>17</v>
      </c>
      <c r="E16" s="383"/>
      <c r="F16" s="430" t="s">
        <v>87</v>
      </c>
      <c r="G16" s="61" t="s">
        <v>17</v>
      </c>
      <c r="H16" s="383"/>
      <c r="I16" s="430" t="s">
        <v>87</v>
      </c>
      <c r="J16" s="61" t="s">
        <v>17</v>
      </c>
      <c r="K16" s="383"/>
      <c r="L16" s="430" t="s">
        <v>87</v>
      </c>
      <c r="M16" s="61" t="s">
        <v>17</v>
      </c>
      <c r="N16" s="383"/>
      <c r="O16" s="430" t="s">
        <v>87</v>
      </c>
    </row>
    <row r="17" spans="2:15" ht="19.5" customHeight="1" thickBot="1" x14ac:dyDescent="0.25">
      <c r="B17" s="622"/>
      <c r="C17" s="623"/>
      <c r="D17" s="343" t="s">
        <v>325</v>
      </c>
      <c r="E17" s="343" t="s">
        <v>244</v>
      </c>
      <c r="F17" s="598" t="s">
        <v>12</v>
      </c>
      <c r="G17" s="343" t="s">
        <v>325</v>
      </c>
      <c r="H17" s="599" t="s">
        <v>244</v>
      </c>
      <c r="I17" s="570" t="s">
        <v>12</v>
      </c>
      <c r="J17" s="343" t="s">
        <v>325</v>
      </c>
      <c r="K17" s="343" t="s">
        <v>244</v>
      </c>
      <c r="L17" s="570" t="s">
        <v>12</v>
      </c>
      <c r="M17" s="343" t="s">
        <v>325</v>
      </c>
      <c r="N17" s="343" t="s">
        <v>244</v>
      </c>
      <c r="O17" s="570" t="s">
        <v>12</v>
      </c>
    </row>
    <row r="18" spans="2:15" ht="47.25" customHeight="1" thickBot="1" x14ac:dyDescent="0.25">
      <c r="B18" s="624" t="s">
        <v>119</v>
      </c>
      <c r="C18" s="625"/>
      <c r="D18" s="426">
        <v>209.92</v>
      </c>
      <c r="E18" s="600">
        <v>200.57</v>
      </c>
      <c r="F18" s="363">
        <v>4.6617141147728951</v>
      </c>
      <c r="G18" s="601">
        <v>185.41</v>
      </c>
      <c r="H18" s="600">
        <v>182.46</v>
      </c>
      <c r="I18" s="62">
        <v>1.6167927216924196</v>
      </c>
      <c r="J18" s="63">
        <v>203.29</v>
      </c>
      <c r="K18" s="600">
        <v>202.26</v>
      </c>
      <c r="L18" s="62">
        <v>0.50924552556115943</v>
      </c>
      <c r="M18" s="63">
        <v>191.74</v>
      </c>
      <c r="N18" s="600">
        <v>188.22</v>
      </c>
      <c r="O18" s="336">
        <v>1.8701519498459305</v>
      </c>
    </row>
    <row r="21" spans="2:15" ht="23.25" thickBot="1" x14ac:dyDescent="0.4">
      <c r="B21" s="6"/>
      <c r="I21" s="11"/>
      <c r="J21" s="12"/>
      <c r="K21" s="11"/>
      <c r="L21" s="11"/>
      <c r="M21" s="11"/>
      <c r="N21" s="11"/>
    </row>
    <row r="22" spans="2:15" ht="16.5" thickBot="1" x14ac:dyDescent="0.3">
      <c r="I22" s="42"/>
      <c r="J22" s="43" t="s">
        <v>1</v>
      </c>
      <c r="K22" s="44"/>
      <c r="L22" s="44"/>
      <c r="M22" s="44"/>
      <c r="N22" s="45"/>
    </row>
    <row r="23" spans="2:15" ht="32.25" customHeight="1" thickBot="1" x14ac:dyDescent="0.3">
      <c r="I23" s="46" t="s">
        <v>0</v>
      </c>
      <c r="J23" s="617" t="s">
        <v>326</v>
      </c>
      <c r="K23" s="617" t="s">
        <v>327</v>
      </c>
      <c r="L23" s="617" t="s">
        <v>328</v>
      </c>
      <c r="M23" s="47" t="s">
        <v>234</v>
      </c>
      <c r="N23" s="48"/>
    </row>
    <row r="24" spans="2:15" ht="19.5" customHeight="1" thickBot="1" x14ac:dyDescent="0.25">
      <c r="I24" s="49"/>
      <c r="J24" s="618"/>
      <c r="K24" s="619"/>
      <c r="L24" s="618"/>
      <c r="M24" s="65" t="s">
        <v>235</v>
      </c>
      <c r="N24" s="66" t="s">
        <v>219</v>
      </c>
    </row>
    <row r="25" spans="2:15" ht="52.5" customHeight="1" thickBot="1" x14ac:dyDescent="0.3">
      <c r="I25" s="50" t="s">
        <v>86</v>
      </c>
      <c r="J25" s="64">
        <v>203.35</v>
      </c>
      <c r="K25" s="51">
        <v>185.96</v>
      </c>
      <c r="L25" s="52">
        <v>240.29</v>
      </c>
      <c r="M25" s="67">
        <f>(J25-K25)/K25*100</f>
        <v>9.3514734351473354</v>
      </c>
      <c r="N25" s="68">
        <f>(J25-L25)/L25*100</f>
        <v>-15.373090848557991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M25:N25">
    <cfRule type="cellIs" dxfId="37" priority="113" operator="lessThan">
      <formula>0</formula>
    </cfRule>
    <cfRule type="cellIs" dxfId="36" priority="114" operator="greaterThan">
      <formula>0</formula>
    </cfRule>
  </conditionalFormatting>
  <conditionalFormatting sqref="I8">
    <cfRule type="cellIs" dxfId="35" priority="3" stopIfTrue="1" operator="lessThan">
      <formula>0</formula>
    </cfRule>
    <cfRule type="cellIs" dxfId="34" priority="4" stopIfTrue="1" operator="greaterThan">
      <formula>0</formula>
    </cfRule>
  </conditionalFormatting>
  <conditionalFormatting sqref="F18 I18 L18 O1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45" t="s">
        <v>202</v>
      </c>
      <c r="C2" s="245"/>
      <c r="D2" s="245"/>
      <c r="E2" s="245"/>
      <c r="F2" s="245"/>
      <c r="G2" s="245"/>
      <c r="H2" s="245"/>
      <c r="I2" s="245"/>
      <c r="J2" s="245"/>
      <c r="K2" s="245" t="s">
        <v>203</v>
      </c>
      <c r="L2" s="245"/>
      <c r="M2" s="245"/>
      <c r="N2" s="245"/>
      <c r="O2" s="245"/>
      <c r="P2" s="16"/>
    </row>
    <row r="3" spans="2:18" ht="18" thickBot="1" x14ac:dyDescent="0.35">
      <c r="B3" s="246" t="s">
        <v>128</v>
      </c>
      <c r="C3" s="245"/>
      <c r="D3" s="245"/>
      <c r="E3" s="245"/>
      <c r="F3" s="245"/>
      <c r="G3" s="245"/>
      <c r="H3" s="245"/>
      <c r="I3" s="245"/>
      <c r="J3" s="245"/>
      <c r="K3" s="246" t="s">
        <v>128</v>
      </c>
      <c r="L3" s="245"/>
      <c r="M3" s="245"/>
      <c r="N3" s="245"/>
      <c r="O3" s="245"/>
      <c r="P3" s="16"/>
    </row>
    <row r="4" spans="2:18" ht="16.5" thickBot="1" x14ac:dyDescent="0.3">
      <c r="B4" s="311" t="s">
        <v>68</v>
      </c>
      <c r="C4" s="312"/>
      <c r="D4" s="312"/>
      <c r="E4" s="312"/>
      <c r="F4" s="312"/>
      <c r="G4" s="312"/>
      <c r="H4" s="312"/>
      <c r="I4" s="313"/>
      <c r="J4" s="276"/>
      <c r="K4" s="311" t="s">
        <v>69</v>
      </c>
      <c r="L4" s="312"/>
      <c r="M4" s="312"/>
      <c r="N4" s="312"/>
      <c r="O4" s="312"/>
      <c r="P4" s="312"/>
      <c r="Q4" s="312"/>
      <c r="R4" s="313"/>
    </row>
    <row r="5" spans="2:18" ht="16.5" thickBot="1" x14ac:dyDescent="0.3">
      <c r="B5" s="314" t="s">
        <v>231</v>
      </c>
      <c r="C5" s="315"/>
      <c r="D5" s="316"/>
      <c r="E5" s="317"/>
      <c r="F5" s="314" t="s">
        <v>232</v>
      </c>
      <c r="G5" s="315"/>
      <c r="H5" s="316"/>
      <c r="I5" s="317"/>
      <c r="J5" s="276"/>
      <c r="K5" s="314" t="s">
        <v>231</v>
      </c>
      <c r="L5" s="315"/>
      <c r="M5" s="316"/>
      <c r="N5" s="317"/>
      <c r="O5" s="314" t="s">
        <v>232</v>
      </c>
      <c r="P5" s="315"/>
      <c r="Q5" s="316"/>
      <c r="R5" s="317"/>
    </row>
    <row r="6" spans="2:18" ht="30.75" thickBot="1" x14ac:dyDescent="0.25">
      <c r="B6" s="277" t="s">
        <v>70</v>
      </c>
      <c r="C6" s="278" t="s">
        <v>50</v>
      </c>
      <c r="D6" s="279" t="s">
        <v>92</v>
      </c>
      <c r="E6" s="280" t="s">
        <v>71</v>
      </c>
      <c r="F6" s="277" t="s">
        <v>70</v>
      </c>
      <c r="G6" s="278" t="s">
        <v>50</v>
      </c>
      <c r="H6" s="279" t="s">
        <v>92</v>
      </c>
      <c r="I6" s="280" t="s">
        <v>71</v>
      </c>
      <c r="J6" s="276"/>
      <c r="K6" s="277" t="s">
        <v>70</v>
      </c>
      <c r="L6" s="278" t="s">
        <v>50</v>
      </c>
      <c r="M6" s="279" t="s">
        <v>92</v>
      </c>
      <c r="N6" s="280" t="s">
        <v>71</v>
      </c>
      <c r="O6" s="277" t="s">
        <v>70</v>
      </c>
      <c r="P6" s="278" t="s">
        <v>50</v>
      </c>
      <c r="Q6" s="279" t="s">
        <v>92</v>
      </c>
      <c r="R6" s="280" t="s">
        <v>71</v>
      </c>
    </row>
    <row r="7" spans="2:18" ht="16.5" thickBot="1" x14ac:dyDescent="0.3">
      <c r="B7" s="281" t="s">
        <v>63</v>
      </c>
      <c r="C7" s="282">
        <v>706356.429</v>
      </c>
      <c r="D7" s="283">
        <v>3302241.8909999998</v>
      </c>
      <c r="E7" s="284">
        <v>843811.54299999995</v>
      </c>
      <c r="F7" s="285" t="s">
        <v>63</v>
      </c>
      <c r="G7" s="286">
        <v>570968.84600000002</v>
      </c>
      <c r="H7" s="287">
        <v>2607886.5860000001</v>
      </c>
      <c r="I7" s="284">
        <v>835436.96100000001</v>
      </c>
      <c r="J7" s="276"/>
      <c r="K7" s="281" t="s">
        <v>63</v>
      </c>
      <c r="L7" s="282">
        <v>292823.59700000001</v>
      </c>
      <c r="M7" s="283">
        <v>1372275.807</v>
      </c>
      <c r="N7" s="284">
        <v>211437.83600000001</v>
      </c>
      <c r="O7" s="285" t="s">
        <v>63</v>
      </c>
      <c r="P7" s="286">
        <v>243072.253</v>
      </c>
      <c r="Q7" s="287">
        <v>1110506.8030000001</v>
      </c>
      <c r="R7" s="284">
        <v>202040.32199999999</v>
      </c>
    </row>
    <row r="8" spans="2:18" ht="15.75" x14ac:dyDescent="0.25">
      <c r="B8" s="288" t="s">
        <v>32</v>
      </c>
      <c r="C8" s="289">
        <v>396731.69</v>
      </c>
      <c r="D8" s="289">
        <v>1853277.987</v>
      </c>
      <c r="E8" s="289">
        <v>490343.91899999999</v>
      </c>
      <c r="F8" s="290" t="s">
        <v>32</v>
      </c>
      <c r="G8" s="291">
        <v>274908.70400000003</v>
      </c>
      <c r="H8" s="292">
        <v>1256227.831</v>
      </c>
      <c r="I8" s="293">
        <v>485037.72</v>
      </c>
      <c r="J8" s="276"/>
      <c r="K8" s="288" t="s">
        <v>75</v>
      </c>
      <c r="L8" s="289">
        <v>185167.698</v>
      </c>
      <c r="M8" s="289">
        <v>868156.91500000004</v>
      </c>
      <c r="N8" s="289">
        <v>119925.796</v>
      </c>
      <c r="O8" s="290" t="s">
        <v>75</v>
      </c>
      <c r="P8" s="291">
        <v>115323.03599999999</v>
      </c>
      <c r="Q8" s="292">
        <v>527554.61499999999</v>
      </c>
      <c r="R8" s="293">
        <v>107819.476</v>
      </c>
    </row>
    <row r="9" spans="2:18" ht="15.75" x14ac:dyDescent="0.25">
      <c r="B9" s="294" t="s">
        <v>97</v>
      </c>
      <c r="C9" s="295">
        <v>58613.42</v>
      </c>
      <c r="D9" s="295">
        <v>272956.08199999999</v>
      </c>
      <c r="E9" s="295">
        <v>89276.98</v>
      </c>
      <c r="F9" s="296" t="s">
        <v>75</v>
      </c>
      <c r="G9" s="297">
        <v>39472.639000000003</v>
      </c>
      <c r="H9" s="298">
        <v>180283.14300000001</v>
      </c>
      <c r="I9" s="299">
        <v>53902.343999999997</v>
      </c>
      <c r="J9" s="276"/>
      <c r="K9" s="294" t="s">
        <v>32</v>
      </c>
      <c r="L9" s="295">
        <v>53164.612000000001</v>
      </c>
      <c r="M9" s="295">
        <v>249196.122</v>
      </c>
      <c r="N9" s="295">
        <v>30383.316999999999</v>
      </c>
      <c r="O9" s="296" t="s">
        <v>32</v>
      </c>
      <c r="P9" s="297">
        <v>63097.925000000003</v>
      </c>
      <c r="Q9" s="298">
        <v>286900.79700000002</v>
      </c>
      <c r="R9" s="299">
        <v>27695.87</v>
      </c>
    </row>
    <row r="10" spans="2:18" ht="15.75" x14ac:dyDescent="0.25">
      <c r="B10" s="294" t="s">
        <v>75</v>
      </c>
      <c r="C10" s="295">
        <v>35317.764000000003</v>
      </c>
      <c r="D10" s="295">
        <v>165261.68900000001</v>
      </c>
      <c r="E10" s="295">
        <v>50207.849000000002</v>
      </c>
      <c r="F10" s="296" t="s">
        <v>97</v>
      </c>
      <c r="G10" s="297">
        <v>36557.731</v>
      </c>
      <c r="H10" s="298">
        <v>167346.111</v>
      </c>
      <c r="I10" s="299">
        <v>52165.347000000002</v>
      </c>
      <c r="J10" s="276"/>
      <c r="K10" s="294" t="s">
        <v>34</v>
      </c>
      <c r="L10" s="295">
        <v>9640.6790000000001</v>
      </c>
      <c r="M10" s="295">
        <v>44947.421999999999</v>
      </c>
      <c r="N10" s="295">
        <v>20271.737000000001</v>
      </c>
      <c r="O10" s="296" t="s">
        <v>83</v>
      </c>
      <c r="P10" s="297">
        <v>11640.333000000001</v>
      </c>
      <c r="Q10" s="298">
        <v>53225.63</v>
      </c>
      <c r="R10" s="299">
        <v>5241.0619999999999</v>
      </c>
    </row>
    <row r="11" spans="2:18" ht="15.75" x14ac:dyDescent="0.25">
      <c r="B11" s="294" t="s">
        <v>90</v>
      </c>
      <c r="C11" s="295">
        <v>18487.085999999999</v>
      </c>
      <c r="D11" s="295">
        <v>86567.748999999996</v>
      </c>
      <c r="E11" s="295">
        <v>27155.367999999999</v>
      </c>
      <c r="F11" s="296" t="s">
        <v>170</v>
      </c>
      <c r="G11" s="297">
        <v>28093.348999999998</v>
      </c>
      <c r="H11" s="298">
        <v>128601.019</v>
      </c>
      <c r="I11" s="299">
        <v>40117.93</v>
      </c>
      <c r="J11" s="276"/>
      <c r="K11" s="294" t="s">
        <v>31</v>
      </c>
      <c r="L11" s="295">
        <v>8133.1189999999997</v>
      </c>
      <c r="M11" s="295">
        <v>38104.031999999999</v>
      </c>
      <c r="N11" s="295">
        <v>2723.2330000000002</v>
      </c>
      <c r="O11" s="296" t="s">
        <v>31</v>
      </c>
      <c r="P11" s="297">
        <v>10540.178</v>
      </c>
      <c r="Q11" s="298">
        <v>48381.468999999997</v>
      </c>
      <c r="R11" s="299">
        <v>4174.2120000000004</v>
      </c>
    </row>
    <row r="12" spans="2:18" ht="15.75" x14ac:dyDescent="0.25">
      <c r="B12" s="294" t="s">
        <v>34</v>
      </c>
      <c r="C12" s="295">
        <v>17520.754000000001</v>
      </c>
      <c r="D12" s="295">
        <v>82342.910999999993</v>
      </c>
      <c r="E12" s="295">
        <v>7405.5429999999997</v>
      </c>
      <c r="F12" s="296" t="s">
        <v>83</v>
      </c>
      <c r="G12" s="297">
        <v>17652.803</v>
      </c>
      <c r="H12" s="298">
        <v>80600.244999999995</v>
      </c>
      <c r="I12" s="299">
        <v>12969.878000000001</v>
      </c>
      <c r="J12" s="276"/>
      <c r="K12" s="294" t="s">
        <v>168</v>
      </c>
      <c r="L12" s="295">
        <v>6996.7430000000004</v>
      </c>
      <c r="M12" s="295">
        <v>32673.592000000001</v>
      </c>
      <c r="N12" s="295">
        <v>4833.9589999999998</v>
      </c>
      <c r="O12" s="296" t="s">
        <v>34</v>
      </c>
      <c r="P12" s="297">
        <v>8503.9940000000006</v>
      </c>
      <c r="Q12" s="298">
        <v>39035.741000000002</v>
      </c>
      <c r="R12" s="299">
        <v>20140.367999999999</v>
      </c>
    </row>
    <row r="13" spans="2:18" ht="15.75" x14ac:dyDescent="0.25">
      <c r="B13" s="294" t="s">
        <v>170</v>
      </c>
      <c r="C13" s="295">
        <v>16233.272000000001</v>
      </c>
      <c r="D13" s="295">
        <v>75831.457999999999</v>
      </c>
      <c r="E13" s="295">
        <v>24166.847000000002</v>
      </c>
      <c r="F13" s="296" t="s">
        <v>90</v>
      </c>
      <c r="G13" s="297">
        <v>17310.038</v>
      </c>
      <c r="H13" s="298">
        <v>79125.248000000007</v>
      </c>
      <c r="I13" s="299">
        <v>23616.957999999999</v>
      </c>
      <c r="J13" s="276"/>
      <c r="K13" s="294" t="s">
        <v>113</v>
      </c>
      <c r="L13" s="295">
        <v>6126.8469999999998</v>
      </c>
      <c r="M13" s="295">
        <v>28778.287</v>
      </c>
      <c r="N13" s="295">
        <v>2083.3829999999998</v>
      </c>
      <c r="O13" s="296" t="s">
        <v>168</v>
      </c>
      <c r="P13" s="297">
        <v>8093.5640000000003</v>
      </c>
      <c r="Q13" s="298">
        <v>36705.396999999997</v>
      </c>
      <c r="R13" s="299">
        <v>6991.3389999999999</v>
      </c>
    </row>
    <row r="14" spans="2:18" ht="15.75" x14ac:dyDescent="0.25">
      <c r="B14" s="294" t="s">
        <v>83</v>
      </c>
      <c r="C14" s="295">
        <v>15963.712</v>
      </c>
      <c r="D14" s="295">
        <v>74694.794999999998</v>
      </c>
      <c r="E14" s="295">
        <v>13788.757</v>
      </c>
      <c r="F14" s="296" t="s">
        <v>34</v>
      </c>
      <c r="G14" s="297">
        <v>14925.009</v>
      </c>
      <c r="H14" s="298">
        <v>67494.67</v>
      </c>
      <c r="I14" s="299">
        <v>8099.5630000000001</v>
      </c>
      <c r="J14" s="276"/>
      <c r="K14" s="294" t="s">
        <v>90</v>
      </c>
      <c r="L14" s="295">
        <v>5606.5730000000003</v>
      </c>
      <c r="M14" s="295">
        <v>26303.273000000001</v>
      </c>
      <c r="N14" s="295">
        <v>2625.299</v>
      </c>
      <c r="O14" s="296" t="s">
        <v>113</v>
      </c>
      <c r="P14" s="297">
        <v>6912.8879999999999</v>
      </c>
      <c r="Q14" s="298">
        <v>31650.276000000002</v>
      </c>
      <c r="R14" s="299">
        <v>3214.4850000000001</v>
      </c>
    </row>
    <row r="15" spans="2:18" ht="15.75" x14ac:dyDescent="0.25">
      <c r="B15" s="294" t="s">
        <v>72</v>
      </c>
      <c r="C15" s="295">
        <v>14156.974</v>
      </c>
      <c r="D15" s="295">
        <v>66273.58</v>
      </c>
      <c r="E15" s="295">
        <v>5710.1760000000004</v>
      </c>
      <c r="F15" s="296" t="s">
        <v>85</v>
      </c>
      <c r="G15" s="297">
        <v>12761.457</v>
      </c>
      <c r="H15" s="298">
        <v>57893.02</v>
      </c>
      <c r="I15" s="299">
        <v>12161.397999999999</v>
      </c>
      <c r="J15" s="276"/>
      <c r="K15" s="294" t="s">
        <v>76</v>
      </c>
      <c r="L15" s="295">
        <v>4972.4319999999998</v>
      </c>
      <c r="M15" s="295">
        <v>23254.149000000001</v>
      </c>
      <c r="N15" s="295">
        <v>15777.621999999999</v>
      </c>
      <c r="O15" s="296" t="s">
        <v>80</v>
      </c>
      <c r="P15" s="297">
        <v>4680.393</v>
      </c>
      <c r="Q15" s="298">
        <v>21830.382000000001</v>
      </c>
      <c r="R15" s="299">
        <v>8049.442</v>
      </c>
    </row>
    <row r="16" spans="2:18" ht="15.75" x14ac:dyDescent="0.25">
      <c r="B16" s="294" t="s">
        <v>85</v>
      </c>
      <c r="C16" s="295">
        <v>13125.744000000001</v>
      </c>
      <c r="D16" s="295">
        <v>61774.817999999999</v>
      </c>
      <c r="E16" s="295">
        <v>10527.687</v>
      </c>
      <c r="F16" s="296" t="s">
        <v>114</v>
      </c>
      <c r="G16" s="297">
        <v>12660.261</v>
      </c>
      <c r="H16" s="298">
        <v>57496.14</v>
      </c>
      <c r="I16" s="299">
        <v>17105.629000000001</v>
      </c>
      <c r="J16" s="276"/>
      <c r="K16" s="294" t="s">
        <v>80</v>
      </c>
      <c r="L16" s="295">
        <v>4668.1909999999998</v>
      </c>
      <c r="M16" s="295">
        <v>21739.052</v>
      </c>
      <c r="N16" s="295">
        <v>5394.5060000000003</v>
      </c>
      <c r="O16" s="296" t="s">
        <v>78</v>
      </c>
      <c r="P16" s="297">
        <v>4426.826</v>
      </c>
      <c r="Q16" s="298">
        <v>20146.858</v>
      </c>
      <c r="R16" s="299">
        <v>4167.6859999999997</v>
      </c>
    </row>
    <row r="17" spans="2:18" ht="15.75" x14ac:dyDescent="0.25">
      <c r="B17" s="294" t="s">
        <v>117</v>
      </c>
      <c r="C17" s="295">
        <v>12739.959000000001</v>
      </c>
      <c r="D17" s="295">
        <v>59991.142999999996</v>
      </c>
      <c r="E17" s="295">
        <v>5431.7359999999999</v>
      </c>
      <c r="F17" s="296" t="s">
        <v>96</v>
      </c>
      <c r="G17" s="297">
        <v>10519.963</v>
      </c>
      <c r="H17" s="298">
        <v>48005.457000000002</v>
      </c>
      <c r="I17" s="299">
        <v>12585.579</v>
      </c>
      <c r="J17" s="276"/>
      <c r="K17" s="294" t="s">
        <v>78</v>
      </c>
      <c r="L17" s="295">
        <v>3248.5070000000001</v>
      </c>
      <c r="M17" s="295">
        <v>15166.906000000001</v>
      </c>
      <c r="N17" s="295">
        <v>2621.52</v>
      </c>
      <c r="O17" s="296" t="s">
        <v>76</v>
      </c>
      <c r="P17" s="297">
        <v>2640.2249999999999</v>
      </c>
      <c r="Q17" s="298">
        <v>12182.409</v>
      </c>
      <c r="R17" s="299">
        <v>7224.2309999999998</v>
      </c>
    </row>
    <row r="18" spans="2:18" ht="15.75" x14ac:dyDescent="0.25">
      <c r="B18" s="294" t="s">
        <v>96</v>
      </c>
      <c r="C18" s="295">
        <v>10480.92</v>
      </c>
      <c r="D18" s="295">
        <v>48898.932999999997</v>
      </c>
      <c r="E18" s="295">
        <v>12488.066000000001</v>
      </c>
      <c r="F18" s="296" t="s">
        <v>189</v>
      </c>
      <c r="G18" s="297">
        <v>10336.731</v>
      </c>
      <c r="H18" s="298">
        <v>46995.351999999999</v>
      </c>
      <c r="I18" s="299">
        <v>14130.646000000001</v>
      </c>
      <c r="J18" s="276"/>
      <c r="K18" s="294" t="s">
        <v>89</v>
      </c>
      <c r="L18" s="295">
        <v>3113.194</v>
      </c>
      <c r="M18" s="295">
        <v>14668.748</v>
      </c>
      <c r="N18" s="295">
        <v>3218.3870000000002</v>
      </c>
      <c r="O18" s="296" t="s">
        <v>89</v>
      </c>
      <c r="P18" s="297">
        <v>2368.819</v>
      </c>
      <c r="Q18" s="298">
        <v>10735.939</v>
      </c>
      <c r="R18" s="299">
        <v>4038.4639999999999</v>
      </c>
    </row>
    <row r="19" spans="2:18" ht="15.75" x14ac:dyDescent="0.25">
      <c r="B19" s="294" t="s">
        <v>80</v>
      </c>
      <c r="C19" s="295">
        <v>9921.366</v>
      </c>
      <c r="D19" s="295">
        <v>46489.762000000002</v>
      </c>
      <c r="E19" s="295">
        <v>6024.7759999999998</v>
      </c>
      <c r="F19" s="296" t="s">
        <v>80</v>
      </c>
      <c r="G19" s="297">
        <v>10301.674000000001</v>
      </c>
      <c r="H19" s="298">
        <v>46964.790999999997</v>
      </c>
      <c r="I19" s="299">
        <v>6785.5129999999999</v>
      </c>
      <c r="J19" s="276"/>
      <c r="K19" s="294" t="s">
        <v>77</v>
      </c>
      <c r="L19" s="295">
        <v>769.65200000000004</v>
      </c>
      <c r="M19" s="295">
        <v>3594.5549999999998</v>
      </c>
      <c r="N19" s="295">
        <v>929.85</v>
      </c>
      <c r="O19" s="296" t="s">
        <v>90</v>
      </c>
      <c r="P19" s="297">
        <v>1912.91</v>
      </c>
      <c r="Q19" s="298">
        <v>8709.8670000000002</v>
      </c>
      <c r="R19" s="299">
        <v>853.06899999999996</v>
      </c>
    </row>
    <row r="20" spans="2:18" ht="15.75" x14ac:dyDescent="0.25">
      <c r="B20" s="294" t="s">
        <v>114</v>
      </c>
      <c r="C20" s="295">
        <v>7618.0709999999999</v>
      </c>
      <c r="D20" s="295">
        <v>35722.298999999999</v>
      </c>
      <c r="E20" s="295">
        <v>9788.1260000000002</v>
      </c>
      <c r="F20" s="296" t="s">
        <v>72</v>
      </c>
      <c r="G20" s="297">
        <v>9152.2489999999998</v>
      </c>
      <c r="H20" s="298">
        <v>41716.94</v>
      </c>
      <c r="I20" s="299">
        <v>8248.1180000000004</v>
      </c>
      <c r="J20" s="276"/>
      <c r="K20" s="294" t="s">
        <v>72</v>
      </c>
      <c r="L20" s="295">
        <v>356.01</v>
      </c>
      <c r="M20" s="295">
        <v>1668.479</v>
      </c>
      <c r="N20" s="295">
        <v>184.017</v>
      </c>
      <c r="O20" s="296" t="s">
        <v>72</v>
      </c>
      <c r="P20" s="297">
        <v>1034.316</v>
      </c>
      <c r="Q20" s="298">
        <v>4752.3509999999997</v>
      </c>
      <c r="R20" s="299">
        <v>471.21300000000002</v>
      </c>
    </row>
    <row r="21" spans="2:18" ht="15.75" x14ac:dyDescent="0.25">
      <c r="B21" s="294" t="s">
        <v>76</v>
      </c>
      <c r="C21" s="295">
        <v>7472.808</v>
      </c>
      <c r="D21" s="295">
        <v>35202.976000000002</v>
      </c>
      <c r="E21" s="295">
        <v>3798.933</v>
      </c>
      <c r="F21" s="296" t="s">
        <v>81</v>
      </c>
      <c r="G21" s="297">
        <v>7292.5910000000003</v>
      </c>
      <c r="H21" s="298">
        <v>33323.294999999998</v>
      </c>
      <c r="I21" s="299">
        <v>10858.758</v>
      </c>
      <c r="J21" s="276"/>
      <c r="K21" s="294" t="s">
        <v>82</v>
      </c>
      <c r="L21" s="295">
        <v>244.786</v>
      </c>
      <c r="M21" s="295">
        <v>1142.578</v>
      </c>
      <c r="N21" s="295">
        <v>139.715</v>
      </c>
      <c r="O21" s="296" t="s">
        <v>73</v>
      </c>
      <c r="P21" s="297">
        <v>803.38400000000001</v>
      </c>
      <c r="Q21" s="298">
        <v>3590.5419999999999</v>
      </c>
      <c r="R21" s="299">
        <v>304.95299999999997</v>
      </c>
    </row>
    <row r="22" spans="2:18" ht="15.75" x14ac:dyDescent="0.25">
      <c r="B22" s="294" t="s">
        <v>81</v>
      </c>
      <c r="C22" s="295">
        <v>7072.95</v>
      </c>
      <c r="D22" s="295">
        <v>33078.252999999997</v>
      </c>
      <c r="E22" s="295">
        <v>9750.384</v>
      </c>
      <c r="F22" s="296" t="s">
        <v>168</v>
      </c>
      <c r="G22" s="297">
        <v>6608.6689999999999</v>
      </c>
      <c r="H22" s="298">
        <v>30272.342000000001</v>
      </c>
      <c r="I22" s="299">
        <v>4117.549</v>
      </c>
      <c r="J22" s="276"/>
      <c r="K22" s="294" t="s">
        <v>97</v>
      </c>
      <c r="L22" s="295">
        <v>159.40899999999999</v>
      </c>
      <c r="M22" s="295">
        <v>751.18299999999999</v>
      </c>
      <c r="N22" s="295">
        <v>45</v>
      </c>
      <c r="O22" s="296" t="s">
        <v>77</v>
      </c>
      <c r="P22" s="297">
        <v>257.32299999999998</v>
      </c>
      <c r="Q22" s="298">
        <v>1193.3599999999999</v>
      </c>
      <c r="R22" s="299">
        <v>233.23699999999999</v>
      </c>
    </row>
    <row r="23" spans="2:18" ht="16.5" thickBot="1" x14ac:dyDescent="0.3">
      <c r="B23" s="300" t="s">
        <v>125</v>
      </c>
      <c r="C23" s="301">
        <v>6297.1610000000001</v>
      </c>
      <c r="D23" s="301">
        <v>29250.187999999998</v>
      </c>
      <c r="E23" s="301">
        <v>8262.4509999999991</v>
      </c>
      <c r="F23" s="302" t="s">
        <v>76</v>
      </c>
      <c r="G23" s="303">
        <v>6432.6710000000003</v>
      </c>
      <c r="H23" s="304">
        <v>29277.909</v>
      </c>
      <c r="I23" s="305">
        <v>4565.5959999999995</v>
      </c>
      <c r="J23" s="276"/>
      <c r="K23" s="300" t="s">
        <v>74</v>
      </c>
      <c r="L23" s="301">
        <v>155.07599999999999</v>
      </c>
      <c r="M23" s="301">
        <v>729.38699999999994</v>
      </c>
      <c r="N23" s="301">
        <v>24.103000000000002</v>
      </c>
      <c r="O23" s="302" t="s">
        <v>82</v>
      </c>
      <c r="P23" s="303">
        <v>253.63</v>
      </c>
      <c r="Q23" s="304">
        <v>1168.2639999999999</v>
      </c>
      <c r="R23" s="305">
        <v>102.265</v>
      </c>
    </row>
    <row r="24" spans="2:18" x14ac:dyDescent="0.2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</row>
    <row r="25" spans="2:18" x14ac:dyDescent="0.2"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</row>
    <row r="26" spans="2:18" x14ac:dyDescent="0.2"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</row>
    <row r="27" spans="2:18" ht="15.75" x14ac:dyDescent="0.25">
      <c r="B27" s="307" t="s">
        <v>204</v>
      </c>
      <c r="C27" s="308"/>
      <c r="D27" s="307"/>
      <c r="E27" s="307"/>
      <c r="F27" s="307"/>
      <c r="G27" s="309"/>
      <c r="H27" s="307"/>
      <c r="I27" s="309"/>
      <c r="J27" s="309"/>
      <c r="K27" s="307" t="s">
        <v>205</v>
      </c>
      <c r="L27" s="307"/>
      <c r="M27" s="307"/>
      <c r="N27" s="307"/>
      <c r="O27" s="307"/>
      <c r="P27" s="309"/>
      <c r="Q27" s="307"/>
      <c r="R27" s="309"/>
    </row>
    <row r="28" spans="2:18" ht="16.5" thickBot="1" x14ac:dyDescent="0.3">
      <c r="B28" s="310" t="s">
        <v>128</v>
      </c>
      <c r="C28" s="307"/>
      <c r="D28" s="307"/>
      <c r="E28" s="307"/>
      <c r="F28" s="307"/>
      <c r="G28" s="309"/>
      <c r="H28" s="307"/>
      <c r="I28" s="309"/>
      <c r="J28" s="309"/>
      <c r="K28" s="310" t="s">
        <v>128</v>
      </c>
      <c r="L28" s="307"/>
      <c r="M28" s="307"/>
      <c r="N28" s="307"/>
      <c r="O28" s="307"/>
      <c r="P28" s="309"/>
      <c r="Q28" s="307"/>
      <c r="R28" s="309"/>
    </row>
    <row r="29" spans="2:18" ht="16.5" thickBot="1" x14ac:dyDescent="0.3">
      <c r="B29" s="311" t="s">
        <v>68</v>
      </c>
      <c r="C29" s="312"/>
      <c r="D29" s="312"/>
      <c r="E29" s="312"/>
      <c r="F29" s="312"/>
      <c r="G29" s="312"/>
      <c r="H29" s="312"/>
      <c r="I29" s="313"/>
      <c r="J29" s="309"/>
      <c r="K29" s="311" t="s">
        <v>69</v>
      </c>
      <c r="L29" s="312"/>
      <c r="M29" s="312"/>
      <c r="N29" s="312"/>
      <c r="O29" s="312"/>
      <c r="P29" s="312"/>
      <c r="Q29" s="312"/>
      <c r="R29" s="313"/>
    </row>
    <row r="30" spans="2:18" ht="16.5" thickBot="1" x14ac:dyDescent="0.3">
      <c r="B30" s="314" t="s">
        <v>231</v>
      </c>
      <c r="C30" s="315"/>
      <c r="D30" s="316"/>
      <c r="E30" s="317"/>
      <c r="F30" s="314" t="s">
        <v>232</v>
      </c>
      <c r="G30" s="315"/>
      <c r="H30" s="316"/>
      <c r="I30" s="317"/>
      <c r="J30" s="276"/>
      <c r="K30" s="314" t="s">
        <v>231</v>
      </c>
      <c r="L30" s="315"/>
      <c r="M30" s="316"/>
      <c r="N30" s="317"/>
      <c r="O30" s="314" t="s">
        <v>232</v>
      </c>
      <c r="P30" s="315"/>
      <c r="Q30" s="316"/>
      <c r="R30" s="317"/>
    </row>
    <row r="31" spans="2:18" ht="32.25" thickBot="1" x14ac:dyDescent="0.3">
      <c r="B31" s="318" t="s">
        <v>70</v>
      </c>
      <c r="C31" s="319" t="s">
        <v>50</v>
      </c>
      <c r="D31" s="320" t="s">
        <v>92</v>
      </c>
      <c r="E31" s="321" t="s">
        <v>71</v>
      </c>
      <c r="F31" s="318" t="s">
        <v>70</v>
      </c>
      <c r="G31" s="319" t="s">
        <v>50</v>
      </c>
      <c r="H31" s="320" t="s">
        <v>92</v>
      </c>
      <c r="I31" s="321" t="s">
        <v>71</v>
      </c>
      <c r="J31" s="309"/>
      <c r="K31" s="318" t="s">
        <v>70</v>
      </c>
      <c r="L31" s="319" t="s">
        <v>50</v>
      </c>
      <c r="M31" s="320" t="s">
        <v>92</v>
      </c>
      <c r="N31" s="321" t="s">
        <v>71</v>
      </c>
      <c r="O31" s="318" t="s">
        <v>70</v>
      </c>
      <c r="P31" s="319" t="s">
        <v>50</v>
      </c>
      <c r="Q31" s="320" t="s">
        <v>92</v>
      </c>
      <c r="R31" s="321" t="s">
        <v>71</v>
      </c>
    </row>
    <row r="32" spans="2:18" ht="16.5" thickBot="1" x14ac:dyDescent="0.3">
      <c r="B32" s="281" t="s">
        <v>63</v>
      </c>
      <c r="C32" s="282">
        <v>522119.76199999999</v>
      </c>
      <c r="D32" s="283">
        <v>2435144.7579999999</v>
      </c>
      <c r="E32" s="284">
        <v>144971.73199999999</v>
      </c>
      <c r="F32" s="285" t="s">
        <v>63</v>
      </c>
      <c r="G32" s="286">
        <v>423195.11800000002</v>
      </c>
      <c r="H32" s="287">
        <v>1941053.4920000001</v>
      </c>
      <c r="I32" s="284">
        <v>155445.71799999999</v>
      </c>
      <c r="J32" s="309"/>
      <c r="K32" s="281" t="s">
        <v>63</v>
      </c>
      <c r="L32" s="282">
        <v>355465.04599999997</v>
      </c>
      <c r="M32" s="283">
        <v>1663257.898</v>
      </c>
      <c r="N32" s="284">
        <v>126237.12699999999</v>
      </c>
      <c r="O32" s="285" t="s">
        <v>63</v>
      </c>
      <c r="P32" s="286">
        <v>320954.913</v>
      </c>
      <c r="Q32" s="287">
        <v>1464751.655</v>
      </c>
      <c r="R32" s="284">
        <v>135950.905</v>
      </c>
    </row>
    <row r="33" spans="2:20" ht="15.75" x14ac:dyDescent="0.25">
      <c r="B33" s="288" t="s">
        <v>93</v>
      </c>
      <c r="C33" s="289">
        <v>159020.38699999999</v>
      </c>
      <c r="D33" s="289">
        <v>744550.79799999995</v>
      </c>
      <c r="E33" s="289">
        <v>40917.5</v>
      </c>
      <c r="F33" s="290" t="s">
        <v>93</v>
      </c>
      <c r="G33" s="291">
        <v>151801.242</v>
      </c>
      <c r="H33" s="292">
        <v>695863.85199999996</v>
      </c>
      <c r="I33" s="293">
        <v>56353.000999999997</v>
      </c>
      <c r="J33" s="309"/>
      <c r="K33" s="288" t="s">
        <v>32</v>
      </c>
      <c r="L33" s="289">
        <v>127176.091</v>
      </c>
      <c r="M33" s="289">
        <v>595271.99699999997</v>
      </c>
      <c r="N33" s="289">
        <v>55182.695</v>
      </c>
      <c r="O33" s="290" t="s">
        <v>32</v>
      </c>
      <c r="P33" s="291">
        <v>120985.558</v>
      </c>
      <c r="Q33" s="292">
        <v>552304.08299999998</v>
      </c>
      <c r="R33" s="293">
        <v>57594.436999999998</v>
      </c>
    </row>
    <row r="34" spans="2:20" ht="15.75" x14ac:dyDescent="0.25">
      <c r="B34" s="294" t="s">
        <v>32</v>
      </c>
      <c r="C34" s="295">
        <v>60479.1</v>
      </c>
      <c r="D34" s="295">
        <v>280520.86900000001</v>
      </c>
      <c r="E34" s="295">
        <v>18646.349999999999</v>
      </c>
      <c r="F34" s="296" t="s">
        <v>32</v>
      </c>
      <c r="G34" s="297">
        <v>34946.993000000002</v>
      </c>
      <c r="H34" s="298">
        <v>159793.75200000001</v>
      </c>
      <c r="I34" s="299">
        <v>12926.07</v>
      </c>
      <c r="J34" s="309"/>
      <c r="K34" s="294" t="s">
        <v>78</v>
      </c>
      <c r="L34" s="295">
        <v>54297.644</v>
      </c>
      <c r="M34" s="295">
        <v>254500.85200000001</v>
      </c>
      <c r="N34" s="295">
        <v>13708.653</v>
      </c>
      <c r="O34" s="296" t="s">
        <v>78</v>
      </c>
      <c r="P34" s="297">
        <v>47859.983</v>
      </c>
      <c r="Q34" s="298">
        <v>218999.68900000001</v>
      </c>
      <c r="R34" s="299">
        <v>13617.811</v>
      </c>
    </row>
    <row r="35" spans="2:20" ht="15.75" x14ac:dyDescent="0.25">
      <c r="B35" s="294" t="s">
        <v>168</v>
      </c>
      <c r="C35" s="295">
        <v>44829.735999999997</v>
      </c>
      <c r="D35" s="295">
        <v>207309.397</v>
      </c>
      <c r="E35" s="295">
        <v>12639.71</v>
      </c>
      <c r="F35" s="296" t="s">
        <v>72</v>
      </c>
      <c r="G35" s="297">
        <v>27810.069</v>
      </c>
      <c r="H35" s="298">
        <v>127838.197</v>
      </c>
      <c r="I35" s="299">
        <v>9912.5400000000009</v>
      </c>
      <c r="J35" s="309"/>
      <c r="K35" s="294" t="s">
        <v>168</v>
      </c>
      <c r="L35" s="295">
        <v>42399.256999999998</v>
      </c>
      <c r="M35" s="295">
        <v>198144.15100000001</v>
      </c>
      <c r="N35" s="295">
        <v>12341.915999999999</v>
      </c>
      <c r="O35" s="296" t="s">
        <v>168</v>
      </c>
      <c r="P35" s="297">
        <v>37072.550999999999</v>
      </c>
      <c r="Q35" s="298">
        <v>169570.27499999999</v>
      </c>
      <c r="R35" s="299">
        <v>13505.634</v>
      </c>
    </row>
    <row r="36" spans="2:20" ht="15.75" x14ac:dyDescent="0.25">
      <c r="B36" s="294" t="s">
        <v>72</v>
      </c>
      <c r="C36" s="295">
        <v>32331.692999999999</v>
      </c>
      <c r="D36" s="295">
        <v>150910.476</v>
      </c>
      <c r="E36" s="295">
        <v>8526.0409999999993</v>
      </c>
      <c r="F36" s="296" t="s">
        <v>168</v>
      </c>
      <c r="G36" s="297">
        <v>21946.806</v>
      </c>
      <c r="H36" s="298">
        <v>101506.26300000001</v>
      </c>
      <c r="I36" s="299">
        <v>8954.5779999999995</v>
      </c>
      <c r="J36" s="309"/>
      <c r="K36" s="294" t="s">
        <v>31</v>
      </c>
      <c r="L36" s="295">
        <v>31548.62</v>
      </c>
      <c r="M36" s="295">
        <v>147135.00599999999</v>
      </c>
      <c r="N36" s="295">
        <v>10026.053</v>
      </c>
      <c r="O36" s="296" t="s">
        <v>31</v>
      </c>
      <c r="P36" s="297">
        <v>23591.292000000001</v>
      </c>
      <c r="Q36" s="298">
        <v>106691.709</v>
      </c>
      <c r="R36" s="299">
        <v>12600.464</v>
      </c>
    </row>
    <row r="37" spans="2:20" ht="15.75" x14ac:dyDescent="0.25">
      <c r="B37" s="294" t="s">
        <v>81</v>
      </c>
      <c r="C37" s="295">
        <v>22156.544000000002</v>
      </c>
      <c r="D37" s="295">
        <v>103422.895</v>
      </c>
      <c r="E37" s="295">
        <v>6062.0320000000002</v>
      </c>
      <c r="F37" s="296" t="s">
        <v>79</v>
      </c>
      <c r="G37" s="297">
        <v>16098.397999999999</v>
      </c>
      <c r="H37" s="298">
        <v>73809.235000000001</v>
      </c>
      <c r="I37" s="299">
        <v>6232.6869999999999</v>
      </c>
      <c r="J37" s="309"/>
      <c r="K37" s="294" t="s">
        <v>125</v>
      </c>
      <c r="L37" s="295">
        <v>18133.983</v>
      </c>
      <c r="M37" s="295">
        <v>85374.479000000007</v>
      </c>
      <c r="N37" s="295">
        <v>5056.384</v>
      </c>
      <c r="O37" s="296" t="s">
        <v>73</v>
      </c>
      <c r="P37" s="297">
        <v>16315.216</v>
      </c>
      <c r="Q37" s="298">
        <v>74777.974000000002</v>
      </c>
      <c r="R37" s="299">
        <v>5459.1610000000001</v>
      </c>
    </row>
    <row r="38" spans="2:20" ht="15.75" x14ac:dyDescent="0.25">
      <c r="B38" s="294" t="s">
        <v>79</v>
      </c>
      <c r="C38" s="295">
        <v>21960.963</v>
      </c>
      <c r="D38" s="295">
        <v>102695.072</v>
      </c>
      <c r="E38" s="295">
        <v>5877.0039999999999</v>
      </c>
      <c r="F38" s="296" t="s">
        <v>166</v>
      </c>
      <c r="G38" s="297">
        <v>14767.746999999999</v>
      </c>
      <c r="H38" s="298">
        <v>68162.101999999999</v>
      </c>
      <c r="I38" s="299">
        <v>5090.05</v>
      </c>
      <c r="J38" s="309"/>
      <c r="K38" s="294" t="s">
        <v>73</v>
      </c>
      <c r="L38" s="295">
        <v>17397.712</v>
      </c>
      <c r="M38" s="295">
        <v>81339.945000000007</v>
      </c>
      <c r="N38" s="295">
        <v>4604.8959999999997</v>
      </c>
      <c r="O38" s="296" t="s">
        <v>125</v>
      </c>
      <c r="P38" s="297">
        <v>13398.141</v>
      </c>
      <c r="Q38" s="298">
        <v>60730.44</v>
      </c>
      <c r="R38" s="299">
        <v>5645.8990000000003</v>
      </c>
    </row>
    <row r="39" spans="2:20" ht="15.75" x14ac:dyDescent="0.25">
      <c r="B39" s="294" t="s">
        <v>114</v>
      </c>
      <c r="C39" s="295">
        <v>17766.453000000001</v>
      </c>
      <c r="D39" s="295">
        <v>83480.292000000001</v>
      </c>
      <c r="E39" s="295">
        <v>4530.3509999999997</v>
      </c>
      <c r="F39" s="296" t="s">
        <v>114</v>
      </c>
      <c r="G39" s="297">
        <v>10799.15</v>
      </c>
      <c r="H39" s="298">
        <v>49725.131000000001</v>
      </c>
      <c r="I39" s="299">
        <v>3448</v>
      </c>
      <c r="J39" s="309"/>
      <c r="K39" s="294" t="s">
        <v>75</v>
      </c>
      <c r="L39" s="295">
        <v>13458.127</v>
      </c>
      <c r="M39" s="295">
        <v>63006.601000000002</v>
      </c>
      <c r="N39" s="295">
        <v>3793.6089999999999</v>
      </c>
      <c r="O39" s="296" t="s">
        <v>113</v>
      </c>
      <c r="P39" s="297">
        <v>12410.315000000001</v>
      </c>
      <c r="Q39" s="298">
        <v>56570.139000000003</v>
      </c>
      <c r="R39" s="299">
        <v>5057.45</v>
      </c>
    </row>
    <row r="40" spans="2:20" ht="15.75" x14ac:dyDescent="0.25">
      <c r="B40" s="294" t="s">
        <v>115</v>
      </c>
      <c r="C40" s="295">
        <v>16397.652999999998</v>
      </c>
      <c r="D40" s="295">
        <v>76081.646999999997</v>
      </c>
      <c r="E40" s="295">
        <v>4236.5</v>
      </c>
      <c r="F40" s="296" t="s">
        <v>117</v>
      </c>
      <c r="G40" s="297">
        <v>9711.2849999999999</v>
      </c>
      <c r="H40" s="298">
        <v>44340.894</v>
      </c>
      <c r="I40" s="299">
        <v>3083.2330000000002</v>
      </c>
      <c r="J40" s="309"/>
      <c r="K40" s="294" t="s">
        <v>77</v>
      </c>
      <c r="L40" s="295">
        <v>10320.925999999999</v>
      </c>
      <c r="M40" s="295">
        <v>48250.133000000002</v>
      </c>
      <c r="N40" s="295">
        <v>2758.355</v>
      </c>
      <c r="O40" s="296" t="s">
        <v>72</v>
      </c>
      <c r="P40" s="297">
        <v>11715.217000000001</v>
      </c>
      <c r="Q40" s="298">
        <v>53695.847999999998</v>
      </c>
      <c r="R40" s="299">
        <v>2813.335</v>
      </c>
    </row>
    <row r="41" spans="2:20" ht="15.75" x14ac:dyDescent="0.25">
      <c r="B41" s="294" t="s">
        <v>85</v>
      </c>
      <c r="C41" s="295">
        <v>10632.759</v>
      </c>
      <c r="D41" s="295">
        <v>49609.735000000001</v>
      </c>
      <c r="E41" s="295">
        <v>2862.4059999999999</v>
      </c>
      <c r="F41" s="296" t="s">
        <v>223</v>
      </c>
      <c r="G41" s="297">
        <v>9530.0730000000003</v>
      </c>
      <c r="H41" s="298">
        <v>43386.097999999998</v>
      </c>
      <c r="I41" s="299">
        <v>2823</v>
      </c>
      <c r="J41" s="309"/>
      <c r="K41" s="294" t="s">
        <v>113</v>
      </c>
      <c r="L41" s="295">
        <v>10178.811</v>
      </c>
      <c r="M41" s="295">
        <v>47645.745000000003</v>
      </c>
      <c r="N41" s="295">
        <v>3110.37</v>
      </c>
      <c r="O41" s="296" t="s">
        <v>75</v>
      </c>
      <c r="P41" s="297">
        <v>8444.8389999999999</v>
      </c>
      <c r="Q41" s="298">
        <v>37992.461000000003</v>
      </c>
      <c r="R41" s="299">
        <v>4142.8130000000001</v>
      </c>
    </row>
    <row r="42" spans="2:20" ht="15.75" x14ac:dyDescent="0.25">
      <c r="B42" s="294" t="s">
        <v>97</v>
      </c>
      <c r="C42" s="295">
        <v>10336.620000000001</v>
      </c>
      <c r="D42" s="295">
        <v>48520.72</v>
      </c>
      <c r="E42" s="295">
        <v>2791.1019999999999</v>
      </c>
      <c r="F42" s="296" t="s">
        <v>97</v>
      </c>
      <c r="G42" s="297">
        <v>9360.232</v>
      </c>
      <c r="H42" s="298">
        <v>42969.485000000001</v>
      </c>
      <c r="I42" s="299">
        <v>3426.6170000000002</v>
      </c>
      <c r="J42" s="309"/>
      <c r="K42" s="294" t="s">
        <v>34</v>
      </c>
      <c r="L42" s="295">
        <v>6971.3710000000001</v>
      </c>
      <c r="M42" s="295">
        <v>32442.752</v>
      </c>
      <c r="N42" s="295">
        <v>2253.598</v>
      </c>
      <c r="O42" s="296" t="s">
        <v>77</v>
      </c>
      <c r="P42" s="297">
        <v>8431.6929999999993</v>
      </c>
      <c r="Q42" s="298">
        <v>38597.044000000002</v>
      </c>
      <c r="R42" s="299">
        <v>2119.9259999999999</v>
      </c>
    </row>
    <row r="43" spans="2:20" ht="15.75" x14ac:dyDescent="0.25">
      <c r="B43" s="294" t="s">
        <v>166</v>
      </c>
      <c r="C43" s="295">
        <v>10207.485000000001</v>
      </c>
      <c r="D43" s="295">
        <v>47768.106</v>
      </c>
      <c r="E43" s="295">
        <v>2935</v>
      </c>
      <c r="F43" s="296" t="s">
        <v>81</v>
      </c>
      <c r="G43" s="297">
        <v>8581.5830000000005</v>
      </c>
      <c r="H43" s="298">
        <v>39495.601000000002</v>
      </c>
      <c r="I43" s="299">
        <v>3162.7860000000001</v>
      </c>
      <c r="J43" s="309"/>
      <c r="K43" s="294" t="s">
        <v>76</v>
      </c>
      <c r="L43" s="295">
        <v>6365.165</v>
      </c>
      <c r="M43" s="295">
        <v>29851.181</v>
      </c>
      <c r="N43" s="295">
        <v>1463.9570000000001</v>
      </c>
      <c r="O43" s="296" t="s">
        <v>83</v>
      </c>
      <c r="P43" s="297">
        <v>4106.96</v>
      </c>
      <c r="Q43" s="298">
        <v>18832.103999999999</v>
      </c>
      <c r="R43" s="299">
        <v>3731.4229999999998</v>
      </c>
    </row>
    <row r="44" spans="2:20" ht="15.75" x14ac:dyDescent="0.25">
      <c r="B44" s="294" t="s">
        <v>117</v>
      </c>
      <c r="C44" s="295">
        <v>8628.7620000000006</v>
      </c>
      <c r="D44" s="295">
        <v>40388.595000000001</v>
      </c>
      <c r="E44" s="295">
        <v>2216.7429999999999</v>
      </c>
      <c r="F44" s="296" t="s">
        <v>227</v>
      </c>
      <c r="G44" s="297">
        <v>6661.9530000000004</v>
      </c>
      <c r="H44" s="298">
        <v>30201.098000000002</v>
      </c>
      <c r="I44" s="299">
        <v>2819.125</v>
      </c>
      <c r="J44" s="309"/>
      <c r="K44" s="294" t="s">
        <v>83</v>
      </c>
      <c r="L44" s="295">
        <v>4585.7219999999998</v>
      </c>
      <c r="M44" s="295">
        <v>21447.956999999999</v>
      </c>
      <c r="N44" s="295">
        <v>3802.5160000000001</v>
      </c>
      <c r="O44" s="296" t="s">
        <v>84</v>
      </c>
      <c r="P44" s="297">
        <v>3876.0239999999999</v>
      </c>
      <c r="Q44" s="298">
        <v>17685.174999999999</v>
      </c>
      <c r="R44" s="299">
        <v>1520.15</v>
      </c>
    </row>
    <row r="45" spans="2:20" ht="15.75" x14ac:dyDescent="0.25">
      <c r="B45" s="294" t="s">
        <v>78</v>
      </c>
      <c r="C45" s="295">
        <v>8471.7150000000001</v>
      </c>
      <c r="D45" s="295">
        <v>38975.745999999999</v>
      </c>
      <c r="E45" s="295">
        <v>2555.518</v>
      </c>
      <c r="F45" s="296" t="s">
        <v>75</v>
      </c>
      <c r="G45" s="297">
        <v>6611.0010000000002</v>
      </c>
      <c r="H45" s="298">
        <v>29968.923999999999</v>
      </c>
      <c r="I45" s="299">
        <v>4573.8140000000003</v>
      </c>
      <c r="J45" s="309"/>
      <c r="K45" s="294" t="s">
        <v>89</v>
      </c>
      <c r="L45" s="295">
        <v>3499.7660000000001</v>
      </c>
      <c r="M45" s="295">
        <v>16235.683999999999</v>
      </c>
      <c r="N45" s="295">
        <v>3249.395</v>
      </c>
      <c r="O45" s="296" t="s">
        <v>76</v>
      </c>
      <c r="P45" s="297">
        <v>3522.558</v>
      </c>
      <c r="Q45" s="298">
        <v>16018.514999999999</v>
      </c>
      <c r="R45" s="299">
        <v>880.154</v>
      </c>
      <c r="T45" s="31"/>
    </row>
    <row r="46" spans="2:20" ht="15.75" x14ac:dyDescent="0.25">
      <c r="B46" s="294" t="s">
        <v>96</v>
      </c>
      <c r="C46" s="295">
        <v>7376.7330000000002</v>
      </c>
      <c r="D46" s="295">
        <v>34481.909</v>
      </c>
      <c r="E46" s="295">
        <v>2181.8789999999999</v>
      </c>
      <c r="F46" s="296" t="s">
        <v>85</v>
      </c>
      <c r="G46" s="297">
        <v>6310.3670000000002</v>
      </c>
      <c r="H46" s="298">
        <v>28774.473999999998</v>
      </c>
      <c r="I46" s="299">
        <v>2370.8229999999999</v>
      </c>
      <c r="J46" s="309"/>
      <c r="K46" s="294" t="s">
        <v>84</v>
      </c>
      <c r="L46" s="295">
        <v>2160</v>
      </c>
      <c r="M46" s="295">
        <v>10051.388999999999</v>
      </c>
      <c r="N46" s="295">
        <v>619.01499999999999</v>
      </c>
      <c r="O46" s="296" t="s">
        <v>89</v>
      </c>
      <c r="P46" s="297">
        <v>2859.9560000000001</v>
      </c>
      <c r="Q46" s="298">
        <v>13132.894</v>
      </c>
      <c r="R46" s="299">
        <v>4291.1260000000002</v>
      </c>
    </row>
    <row r="47" spans="2:20" ht="15.75" x14ac:dyDescent="0.25">
      <c r="B47" s="294" t="s">
        <v>80</v>
      </c>
      <c r="C47" s="295">
        <v>7301.6350000000002</v>
      </c>
      <c r="D47" s="295">
        <v>34161.347999999998</v>
      </c>
      <c r="E47" s="295">
        <v>2147.0529999999999</v>
      </c>
      <c r="F47" s="296" t="s">
        <v>76</v>
      </c>
      <c r="G47" s="297">
        <v>6198.2460000000001</v>
      </c>
      <c r="H47" s="298">
        <v>28687.848999999998</v>
      </c>
      <c r="I47" s="299">
        <v>1726.431</v>
      </c>
      <c r="J47" s="309"/>
      <c r="K47" s="294" t="s">
        <v>90</v>
      </c>
      <c r="L47" s="295">
        <v>2017.6279999999999</v>
      </c>
      <c r="M47" s="295">
        <v>9297.1810000000005</v>
      </c>
      <c r="N47" s="295">
        <v>722.79200000000003</v>
      </c>
      <c r="O47" s="296" t="s">
        <v>34</v>
      </c>
      <c r="P47" s="297">
        <v>2128.3960000000002</v>
      </c>
      <c r="Q47" s="298">
        <v>9756.8430000000008</v>
      </c>
      <c r="R47" s="299">
        <v>863.40599999999995</v>
      </c>
    </row>
    <row r="48" spans="2:20" ht="16.5" thickBot="1" x14ac:dyDescent="0.3">
      <c r="B48" s="300" t="s">
        <v>76</v>
      </c>
      <c r="C48" s="301">
        <v>6949.1970000000001</v>
      </c>
      <c r="D48" s="301">
        <v>32400.888999999999</v>
      </c>
      <c r="E48" s="301">
        <v>1797.1469999999999</v>
      </c>
      <c r="F48" s="302" t="s">
        <v>233</v>
      </c>
      <c r="G48" s="303">
        <v>5367.1379999999999</v>
      </c>
      <c r="H48" s="304">
        <v>24288.452000000001</v>
      </c>
      <c r="I48" s="305">
        <v>1277.502</v>
      </c>
      <c r="J48" s="309"/>
      <c r="K48" s="300" t="s">
        <v>80</v>
      </c>
      <c r="L48" s="301">
        <v>1576.652</v>
      </c>
      <c r="M48" s="301">
        <v>7395.3190000000004</v>
      </c>
      <c r="N48" s="301">
        <v>2451.3330000000001</v>
      </c>
      <c r="O48" s="302" t="s">
        <v>90</v>
      </c>
      <c r="P48" s="303">
        <v>2076.6759999999999</v>
      </c>
      <c r="Q48" s="304">
        <v>9631.0730000000003</v>
      </c>
      <c r="R48" s="305">
        <v>815.95799999999997</v>
      </c>
    </row>
    <row r="49" spans="2:18" ht="15.75" x14ac:dyDescent="0.25">
      <c r="B49" s="322"/>
      <c r="C49" s="323"/>
      <c r="D49" s="323"/>
      <c r="E49" s="323"/>
      <c r="F49" s="322"/>
      <c r="G49" s="324"/>
      <c r="H49" s="324"/>
      <c r="I49" s="324"/>
      <c r="J49" s="325"/>
      <c r="K49" s="322"/>
      <c r="L49" s="323"/>
      <c r="M49" s="323"/>
      <c r="N49" s="323"/>
      <c r="O49" s="322"/>
      <c r="P49" s="324"/>
      <c r="Q49" s="324"/>
      <c r="R49" s="324"/>
    </row>
    <row r="50" spans="2:18" ht="15.75" x14ac:dyDescent="0.25">
      <c r="B50" s="322"/>
      <c r="C50" s="323"/>
      <c r="D50" s="323"/>
      <c r="E50" s="323"/>
      <c r="F50" s="322"/>
      <c r="G50" s="324"/>
      <c r="H50" s="324"/>
      <c r="I50" s="324"/>
      <c r="J50" s="325"/>
      <c r="K50" s="322"/>
      <c r="L50" s="323"/>
      <c r="M50" s="323"/>
      <c r="N50" s="323"/>
      <c r="O50" s="322"/>
      <c r="P50" s="324"/>
      <c r="Q50" s="324"/>
      <c r="R50" s="324"/>
    </row>
    <row r="51" spans="2:18" ht="15.75" x14ac:dyDescent="0.25">
      <c r="B51" s="322"/>
      <c r="C51" s="323"/>
      <c r="D51" s="323"/>
      <c r="E51" s="323"/>
      <c r="F51" s="322"/>
      <c r="G51" s="324"/>
      <c r="H51" s="324"/>
      <c r="I51" s="324"/>
      <c r="J51" s="325"/>
      <c r="K51" s="322"/>
      <c r="L51" s="323"/>
      <c r="M51" s="323"/>
      <c r="N51" s="323"/>
      <c r="O51" s="322"/>
      <c r="P51" s="324"/>
      <c r="Q51" s="324"/>
      <c r="R51" s="324"/>
    </row>
    <row r="52" spans="2:18" ht="15.75" x14ac:dyDescent="0.25">
      <c r="B52" s="326" t="s">
        <v>206</v>
      </c>
      <c r="C52" s="327"/>
      <c r="D52" s="327"/>
      <c r="E52" s="327"/>
      <c r="F52" s="326"/>
      <c r="G52" s="328"/>
      <c r="H52" s="328"/>
      <c r="I52" s="329"/>
      <c r="J52" s="276"/>
      <c r="K52" s="326" t="s">
        <v>207</v>
      </c>
      <c r="L52" s="327"/>
      <c r="M52" s="327"/>
      <c r="N52" s="327"/>
      <c r="O52" s="326"/>
      <c r="P52" s="328"/>
      <c r="Q52" s="328"/>
      <c r="R52" s="329"/>
    </row>
    <row r="53" spans="2:18" ht="16.5" thickBot="1" x14ac:dyDescent="0.3">
      <c r="B53" s="330" t="s">
        <v>128</v>
      </c>
      <c r="C53" s="331"/>
      <c r="D53" s="331"/>
      <c r="E53" s="331"/>
      <c r="F53" s="330"/>
      <c r="G53" s="329"/>
      <c r="H53" s="329"/>
      <c r="I53" s="329"/>
      <c r="J53" s="276"/>
      <c r="K53" s="330" t="s">
        <v>128</v>
      </c>
      <c r="L53" s="331"/>
      <c r="M53" s="331"/>
      <c r="N53" s="331"/>
      <c r="O53" s="330"/>
      <c r="P53" s="329"/>
      <c r="Q53" s="329"/>
      <c r="R53" s="329"/>
    </row>
    <row r="54" spans="2:18" ht="16.5" thickBot="1" x14ac:dyDescent="0.3">
      <c r="B54" s="311" t="s">
        <v>68</v>
      </c>
      <c r="C54" s="312"/>
      <c r="D54" s="312"/>
      <c r="E54" s="312"/>
      <c r="F54" s="312"/>
      <c r="G54" s="312"/>
      <c r="H54" s="312"/>
      <c r="I54" s="313"/>
      <c r="J54" s="276"/>
      <c r="K54" s="311" t="s">
        <v>69</v>
      </c>
      <c r="L54" s="312"/>
      <c r="M54" s="312"/>
      <c r="N54" s="312"/>
      <c r="O54" s="312"/>
      <c r="P54" s="312"/>
      <c r="Q54" s="312"/>
      <c r="R54" s="313"/>
    </row>
    <row r="55" spans="2:18" ht="16.5" thickBot="1" x14ac:dyDescent="0.3">
      <c r="B55" s="314" t="s">
        <v>231</v>
      </c>
      <c r="C55" s="315"/>
      <c r="D55" s="316"/>
      <c r="E55" s="317"/>
      <c r="F55" s="314" t="s">
        <v>232</v>
      </c>
      <c r="G55" s="315"/>
      <c r="H55" s="316"/>
      <c r="I55" s="317"/>
      <c r="J55" s="276"/>
      <c r="K55" s="314" t="s">
        <v>231</v>
      </c>
      <c r="L55" s="315"/>
      <c r="M55" s="316"/>
      <c r="N55" s="317"/>
      <c r="O55" s="314" t="s">
        <v>232</v>
      </c>
      <c r="P55" s="315"/>
      <c r="Q55" s="316"/>
      <c r="R55" s="317"/>
    </row>
    <row r="56" spans="2:18" ht="30.75" thickBot="1" x14ac:dyDescent="0.25">
      <c r="B56" s="277" t="s">
        <v>70</v>
      </c>
      <c r="C56" s="278" t="s">
        <v>50</v>
      </c>
      <c r="D56" s="279" t="s">
        <v>92</v>
      </c>
      <c r="E56" s="280" t="s">
        <v>71</v>
      </c>
      <c r="F56" s="277" t="s">
        <v>70</v>
      </c>
      <c r="G56" s="278" t="s">
        <v>50</v>
      </c>
      <c r="H56" s="279" t="s">
        <v>92</v>
      </c>
      <c r="I56" s="280" t="s">
        <v>71</v>
      </c>
      <c r="J56" s="276"/>
      <c r="K56" s="277" t="s">
        <v>70</v>
      </c>
      <c r="L56" s="278" t="s">
        <v>50</v>
      </c>
      <c r="M56" s="279" t="s">
        <v>92</v>
      </c>
      <c r="N56" s="280" t="s">
        <v>71</v>
      </c>
      <c r="O56" s="277" t="s">
        <v>70</v>
      </c>
      <c r="P56" s="278" t="s">
        <v>50</v>
      </c>
      <c r="Q56" s="279" t="s">
        <v>92</v>
      </c>
      <c r="R56" s="280" t="s">
        <v>71</v>
      </c>
    </row>
    <row r="57" spans="2:18" ht="16.5" thickBot="1" x14ac:dyDescent="0.3">
      <c r="B57" s="281" t="s">
        <v>63</v>
      </c>
      <c r="C57" s="282">
        <v>190007.81299999999</v>
      </c>
      <c r="D57" s="283">
        <v>888319.04799999995</v>
      </c>
      <c r="E57" s="284">
        <v>131409.21400000001</v>
      </c>
      <c r="F57" s="285" t="s">
        <v>63</v>
      </c>
      <c r="G57" s="286">
        <v>216014.114</v>
      </c>
      <c r="H57" s="287">
        <v>986770.495</v>
      </c>
      <c r="I57" s="284">
        <v>133070.03700000001</v>
      </c>
      <c r="J57" s="276"/>
      <c r="K57" s="281" t="s">
        <v>63</v>
      </c>
      <c r="L57" s="282">
        <v>91867.543999999994</v>
      </c>
      <c r="M57" s="283">
        <v>429245.57799999998</v>
      </c>
      <c r="N57" s="284">
        <v>60499.231</v>
      </c>
      <c r="O57" s="285" t="s">
        <v>63</v>
      </c>
      <c r="P57" s="286">
        <v>95338.077000000005</v>
      </c>
      <c r="Q57" s="287">
        <v>435486.38099999999</v>
      </c>
      <c r="R57" s="284">
        <v>57947.972999999998</v>
      </c>
    </row>
    <row r="58" spans="2:18" ht="15.75" x14ac:dyDescent="0.25">
      <c r="B58" s="288" t="s">
        <v>83</v>
      </c>
      <c r="C58" s="289">
        <v>24107.092000000001</v>
      </c>
      <c r="D58" s="289">
        <v>112673.30100000001</v>
      </c>
      <c r="E58" s="289">
        <v>16840.12</v>
      </c>
      <c r="F58" s="290" t="s">
        <v>83</v>
      </c>
      <c r="G58" s="291">
        <v>32110.315999999999</v>
      </c>
      <c r="H58" s="292">
        <v>146753.91899999999</v>
      </c>
      <c r="I58" s="293">
        <v>18674.919999999998</v>
      </c>
      <c r="J58" s="276"/>
      <c r="K58" s="288" t="s">
        <v>32</v>
      </c>
      <c r="L58" s="289">
        <v>30002.078000000001</v>
      </c>
      <c r="M58" s="289">
        <v>140111.61499999999</v>
      </c>
      <c r="N58" s="289">
        <v>18864.77</v>
      </c>
      <c r="O58" s="290" t="s">
        <v>32</v>
      </c>
      <c r="P58" s="291">
        <v>34235.074000000001</v>
      </c>
      <c r="Q58" s="292">
        <v>156189.16399999999</v>
      </c>
      <c r="R58" s="293">
        <v>21681.965</v>
      </c>
    </row>
    <row r="59" spans="2:18" ht="15.75" x14ac:dyDescent="0.25">
      <c r="B59" s="294" t="s">
        <v>80</v>
      </c>
      <c r="C59" s="295">
        <v>21704.468000000001</v>
      </c>
      <c r="D59" s="295">
        <v>101396.128</v>
      </c>
      <c r="E59" s="295">
        <v>17766.14</v>
      </c>
      <c r="F59" s="296" t="s">
        <v>80</v>
      </c>
      <c r="G59" s="297">
        <v>28694.868999999999</v>
      </c>
      <c r="H59" s="298">
        <v>131284.24100000001</v>
      </c>
      <c r="I59" s="299">
        <v>19083.019</v>
      </c>
      <c r="J59" s="276"/>
      <c r="K59" s="294" t="s">
        <v>78</v>
      </c>
      <c r="L59" s="295">
        <v>19094.306</v>
      </c>
      <c r="M59" s="295">
        <v>89219.626000000004</v>
      </c>
      <c r="N59" s="295">
        <v>19666.222000000002</v>
      </c>
      <c r="O59" s="296" t="s">
        <v>78</v>
      </c>
      <c r="P59" s="297">
        <v>25401.264999999999</v>
      </c>
      <c r="Q59" s="298">
        <v>116162.67</v>
      </c>
      <c r="R59" s="299">
        <v>18867.38</v>
      </c>
    </row>
    <row r="60" spans="2:18" ht="15.75" x14ac:dyDescent="0.25">
      <c r="B60" s="294" t="s">
        <v>85</v>
      </c>
      <c r="C60" s="295">
        <v>16798.222000000002</v>
      </c>
      <c r="D60" s="295">
        <v>78564.941999999995</v>
      </c>
      <c r="E60" s="295">
        <v>12339.16</v>
      </c>
      <c r="F60" s="296" t="s">
        <v>85</v>
      </c>
      <c r="G60" s="297">
        <v>19124.608</v>
      </c>
      <c r="H60" s="298">
        <v>87246.379000000001</v>
      </c>
      <c r="I60" s="299">
        <v>13974.995999999999</v>
      </c>
      <c r="J60" s="276"/>
      <c r="K60" s="294" t="s">
        <v>76</v>
      </c>
      <c r="L60" s="295">
        <v>15302.013999999999</v>
      </c>
      <c r="M60" s="295">
        <v>71444.225000000006</v>
      </c>
      <c r="N60" s="295">
        <v>7851.1909999999998</v>
      </c>
      <c r="O60" s="296" t="s">
        <v>76</v>
      </c>
      <c r="P60" s="297">
        <v>13972.814</v>
      </c>
      <c r="Q60" s="298">
        <v>63916.703000000001</v>
      </c>
      <c r="R60" s="299">
        <v>5648.8230000000003</v>
      </c>
    </row>
    <row r="61" spans="2:18" ht="15.75" x14ac:dyDescent="0.25">
      <c r="B61" s="294" t="s">
        <v>32</v>
      </c>
      <c r="C61" s="295">
        <v>14405.304</v>
      </c>
      <c r="D61" s="295">
        <v>67245.168000000005</v>
      </c>
      <c r="E61" s="295">
        <v>12605.715</v>
      </c>
      <c r="F61" s="296" t="s">
        <v>76</v>
      </c>
      <c r="G61" s="297">
        <v>18012.758000000002</v>
      </c>
      <c r="H61" s="298">
        <v>82332.070000000007</v>
      </c>
      <c r="I61" s="299">
        <v>11108.724</v>
      </c>
      <c r="J61" s="276"/>
      <c r="K61" s="294" t="s">
        <v>77</v>
      </c>
      <c r="L61" s="295">
        <v>14336.271000000001</v>
      </c>
      <c r="M61" s="295">
        <v>66944.444000000003</v>
      </c>
      <c r="N61" s="295">
        <v>9928.7099999999991</v>
      </c>
      <c r="O61" s="296" t="s">
        <v>77</v>
      </c>
      <c r="P61" s="297">
        <v>11394.215</v>
      </c>
      <c r="Q61" s="298">
        <v>51927.989000000001</v>
      </c>
      <c r="R61" s="299">
        <v>7216.1580000000004</v>
      </c>
    </row>
    <row r="62" spans="2:18" ht="15.75" x14ac:dyDescent="0.25">
      <c r="B62" s="294" t="s">
        <v>76</v>
      </c>
      <c r="C62" s="295">
        <v>14332.067999999999</v>
      </c>
      <c r="D62" s="295">
        <v>66957.817999999999</v>
      </c>
      <c r="E62" s="295">
        <v>10060.778</v>
      </c>
      <c r="F62" s="296" t="s">
        <v>32</v>
      </c>
      <c r="G62" s="297">
        <v>16007.732</v>
      </c>
      <c r="H62" s="298">
        <v>73035.691000000006</v>
      </c>
      <c r="I62" s="299">
        <v>11101.427</v>
      </c>
      <c r="J62" s="276"/>
      <c r="K62" s="294" t="s">
        <v>168</v>
      </c>
      <c r="L62" s="295">
        <v>3731.83</v>
      </c>
      <c r="M62" s="295">
        <v>17616.648000000001</v>
      </c>
      <c r="N62" s="295">
        <v>1077.5999999999999</v>
      </c>
      <c r="O62" s="296" t="s">
        <v>31</v>
      </c>
      <c r="P62" s="297">
        <v>2000.278</v>
      </c>
      <c r="Q62" s="298">
        <v>9118.5879999999997</v>
      </c>
      <c r="R62" s="299">
        <v>820.18299999999999</v>
      </c>
    </row>
    <row r="63" spans="2:18" ht="15.75" x14ac:dyDescent="0.25">
      <c r="B63" s="294" t="s">
        <v>114</v>
      </c>
      <c r="C63" s="295">
        <v>14226.065000000001</v>
      </c>
      <c r="D63" s="295">
        <v>66831.620999999999</v>
      </c>
      <c r="E63" s="295">
        <v>3852.625</v>
      </c>
      <c r="F63" s="296" t="s">
        <v>75</v>
      </c>
      <c r="G63" s="297">
        <v>11745.817999999999</v>
      </c>
      <c r="H63" s="298">
        <v>53730.605000000003</v>
      </c>
      <c r="I63" s="299">
        <v>9801.0609999999997</v>
      </c>
      <c r="J63" s="276"/>
      <c r="K63" s="294" t="s">
        <v>31</v>
      </c>
      <c r="L63" s="295">
        <v>3139.7440000000001</v>
      </c>
      <c r="M63" s="295">
        <v>14776.565000000001</v>
      </c>
      <c r="N63" s="295">
        <v>892.6</v>
      </c>
      <c r="O63" s="296" t="s">
        <v>88</v>
      </c>
      <c r="P63" s="297">
        <v>1712.636</v>
      </c>
      <c r="Q63" s="298">
        <v>7809.2529999999997</v>
      </c>
      <c r="R63" s="299">
        <v>773.84799999999996</v>
      </c>
    </row>
    <row r="64" spans="2:18" ht="15.75" x14ac:dyDescent="0.25">
      <c r="B64" s="294" t="s">
        <v>75</v>
      </c>
      <c r="C64" s="295">
        <v>12139.126</v>
      </c>
      <c r="D64" s="295">
        <v>56834.203000000001</v>
      </c>
      <c r="E64" s="295">
        <v>10734.772999999999</v>
      </c>
      <c r="F64" s="296" t="s">
        <v>125</v>
      </c>
      <c r="G64" s="297">
        <v>11729.545</v>
      </c>
      <c r="H64" s="298">
        <v>53724.741000000002</v>
      </c>
      <c r="I64" s="299">
        <v>7565.8419999999996</v>
      </c>
      <c r="J64" s="276"/>
      <c r="K64" s="294" t="s">
        <v>88</v>
      </c>
      <c r="L64" s="295">
        <v>1247.8499999999999</v>
      </c>
      <c r="M64" s="295">
        <v>5813.5169999999998</v>
      </c>
      <c r="N64" s="295">
        <v>567.58500000000004</v>
      </c>
      <c r="O64" s="296" t="s">
        <v>75</v>
      </c>
      <c r="P64" s="297">
        <v>1657.65</v>
      </c>
      <c r="Q64" s="298">
        <v>7559.7219999999998</v>
      </c>
      <c r="R64" s="299">
        <v>862.47199999999998</v>
      </c>
    </row>
    <row r="65" spans="2:18" ht="15.75" x14ac:dyDescent="0.25">
      <c r="B65" s="294" t="s">
        <v>125</v>
      </c>
      <c r="C65" s="295">
        <v>9633.3459999999995</v>
      </c>
      <c r="D65" s="295">
        <v>45149.42</v>
      </c>
      <c r="E65" s="295">
        <v>7470.1949999999997</v>
      </c>
      <c r="F65" s="296" t="s">
        <v>74</v>
      </c>
      <c r="G65" s="297">
        <v>11145.566000000001</v>
      </c>
      <c r="H65" s="298">
        <v>50851.794999999998</v>
      </c>
      <c r="I65" s="299">
        <v>4462.7640000000001</v>
      </c>
      <c r="J65" s="276"/>
      <c r="K65" s="294" t="s">
        <v>75</v>
      </c>
      <c r="L65" s="295">
        <v>1110.366</v>
      </c>
      <c r="M65" s="295">
        <v>5161.518</v>
      </c>
      <c r="N65" s="295">
        <v>375.83199999999999</v>
      </c>
      <c r="O65" s="296" t="s">
        <v>74</v>
      </c>
      <c r="P65" s="297">
        <v>1123.2329999999999</v>
      </c>
      <c r="Q65" s="298">
        <v>5123.25</v>
      </c>
      <c r="R65" s="299">
        <v>239.995</v>
      </c>
    </row>
    <row r="66" spans="2:18" ht="15.75" x14ac:dyDescent="0.25">
      <c r="B66" s="294" t="s">
        <v>168</v>
      </c>
      <c r="C66" s="295">
        <v>7678.5590000000002</v>
      </c>
      <c r="D66" s="295">
        <v>35803.534</v>
      </c>
      <c r="E66" s="295">
        <v>3765.3829999999998</v>
      </c>
      <c r="F66" s="296" t="s">
        <v>168</v>
      </c>
      <c r="G66" s="297">
        <v>9242.7530000000006</v>
      </c>
      <c r="H66" s="298">
        <v>42054.279000000002</v>
      </c>
      <c r="I66" s="299">
        <v>3955.7750000000001</v>
      </c>
      <c r="J66" s="276"/>
      <c r="K66" s="294" t="s">
        <v>34</v>
      </c>
      <c r="L66" s="295">
        <v>978.52</v>
      </c>
      <c r="M66" s="295">
        <v>4577.277</v>
      </c>
      <c r="N66" s="295">
        <v>289.327</v>
      </c>
      <c r="O66" s="296" t="s">
        <v>168</v>
      </c>
      <c r="P66" s="297">
        <v>969.60299999999995</v>
      </c>
      <c r="Q66" s="298">
        <v>4461.8549999999996</v>
      </c>
      <c r="R66" s="299">
        <v>496.65600000000001</v>
      </c>
    </row>
    <row r="67" spans="2:18" ht="15.75" x14ac:dyDescent="0.25">
      <c r="B67" s="294" t="s">
        <v>74</v>
      </c>
      <c r="C67" s="295">
        <v>7469.9740000000002</v>
      </c>
      <c r="D67" s="295">
        <v>34854.400999999998</v>
      </c>
      <c r="E67" s="295">
        <v>4497.8810000000003</v>
      </c>
      <c r="F67" s="296" t="s">
        <v>90</v>
      </c>
      <c r="G67" s="297">
        <v>8909.2549999999992</v>
      </c>
      <c r="H67" s="298">
        <v>40690.033000000003</v>
      </c>
      <c r="I67" s="299">
        <v>6775.3180000000002</v>
      </c>
      <c r="J67" s="276"/>
      <c r="K67" s="294" t="s">
        <v>74</v>
      </c>
      <c r="L67" s="295">
        <v>788.84799999999996</v>
      </c>
      <c r="M67" s="295">
        <v>3657.7170000000001</v>
      </c>
      <c r="N67" s="295">
        <v>212.13499999999999</v>
      </c>
      <c r="O67" s="296" t="s">
        <v>73</v>
      </c>
      <c r="P67" s="297">
        <v>783.04100000000005</v>
      </c>
      <c r="Q67" s="298">
        <v>3594.5929999999998</v>
      </c>
      <c r="R67" s="299">
        <v>408.56700000000001</v>
      </c>
    </row>
    <row r="68" spans="2:18" ht="15.75" x14ac:dyDescent="0.25">
      <c r="B68" s="294" t="s">
        <v>90</v>
      </c>
      <c r="C68" s="295">
        <v>7389.62</v>
      </c>
      <c r="D68" s="295">
        <v>34607.678</v>
      </c>
      <c r="E68" s="295">
        <v>6617.1760000000004</v>
      </c>
      <c r="F68" s="296" t="s">
        <v>89</v>
      </c>
      <c r="G68" s="297">
        <v>5922.8980000000001</v>
      </c>
      <c r="H68" s="298">
        <v>26984.044999999998</v>
      </c>
      <c r="I68" s="299">
        <v>2799.3009999999999</v>
      </c>
      <c r="J68" s="276"/>
      <c r="K68" s="294" t="s">
        <v>83</v>
      </c>
      <c r="L68" s="295">
        <v>439.59100000000001</v>
      </c>
      <c r="M68" s="295">
        <v>2027.2860000000001</v>
      </c>
      <c r="N68" s="295">
        <v>122.252</v>
      </c>
      <c r="O68" s="296" t="s">
        <v>34</v>
      </c>
      <c r="P68" s="297">
        <v>698.65</v>
      </c>
      <c r="Q68" s="298">
        <v>3252.6</v>
      </c>
      <c r="R68" s="299">
        <v>383.024</v>
      </c>
    </row>
    <row r="69" spans="2:18" ht="15.75" x14ac:dyDescent="0.25">
      <c r="B69" s="294" t="s">
        <v>89</v>
      </c>
      <c r="C69" s="295">
        <v>3992.3049999999998</v>
      </c>
      <c r="D69" s="295">
        <v>18641.011999999999</v>
      </c>
      <c r="E69" s="295">
        <v>2715.6010000000001</v>
      </c>
      <c r="F69" s="296" t="s">
        <v>84</v>
      </c>
      <c r="G69" s="297">
        <v>4876.2820000000002</v>
      </c>
      <c r="H69" s="298">
        <v>22239.600999999999</v>
      </c>
      <c r="I69" s="299">
        <v>2730.3939999999998</v>
      </c>
      <c r="J69" s="276"/>
      <c r="K69" s="294" t="s">
        <v>84</v>
      </c>
      <c r="L69" s="295">
        <v>375.34399999999999</v>
      </c>
      <c r="M69" s="295">
        <v>1731.375</v>
      </c>
      <c r="N69" s="295">
        <v>127.955</v>
      </c>
      <c r="O69" s="296" t="s">
        <v>82</v>
      </c>
      <c r="P69" s="297">
        <v>472.79</v>
      </c>
      <c r="Q69" s="298">
        <v>2162.9180000000001</v>
      </c>
      <c r="R69" s="299">
        <v>153.34100000000001</v>
      </c>
    </row>
    <row r="70" spans="2:18" ht="15.75" x14ac:dyDescent="0.25">
      <c r="B70" s="294" t="s">
        <v>84</v>
      </c>
      <c r="C70" s="295">
        <v>3655.6559999999999</v>
      </c>
      <c r="D70" s="295">
        <v>17086.883999999998</v>
      </c>
      <c r="E70" s="295">
        <v>2914.723</v>
      </c>
      <c r="F70" s="296" t="s">
        <v>78</v>
      </c>
      <c r="G70" s="297">
        <v>4457.9369999999999</v>
      </c>
      <c r="H70" s="298">
        <v>20349.452000000001</v>
      </c>
      <c r="I70" s="299">
        <v>2191.2620000000002</v>
      </c>
      <c r="J70" s="276"/>
      <c r="K70" s="294" t="s">
        <v>73</v>
      </c>
      <c r="L70" s="295">
        <v>357.577</v>
      </c>
      <c r="M70" s="295">
        <v>1661.337</v>
      </c>
      <c r="N70" s="295">
        <v>106.042</v>
      </c>
      <c r="O70" s="296" t="s">
        <v>72</v>
      </c>
      <c r="P70" s="297">
        <v>242.91</v>
      </c>
      <c r="Q70" s="298">
        <v>1113.194</v>
      </c>
      <c r="R70" s="299">
        <v>92.313000000000002</v>
      </c>
    </row>
    <row r="71" spans="2:18" ht="15.75" x14ac:dyDescent="0.25">
      <c r="B71" s="294" t="s">
        <v>78</v>
      </c>
      <c r="C71" s="295">
        <v>3203.009</v>
      </c>
      <c r="D71" s="295">
        <v>14951.535</v>
      </c>
      <c r="E71" s="295">
        <v>2294.5239999999999</v>
      </c>
      <c r="F71" s="296" t="s">
        <v>34</v>
      </c>
      <c r="G71" s="297">
        <v>4045.0569999999998</v>
      </c>
      <c r="H71" s="298">
        <v>18457.786</v>
      </c>
      <c r="I71" s="299">
        <v>2519.0949999999998</v>
      </c>
      <c r="J71" s="276"/>
      <c r="K71" s="294" t="s">
        <v>113</v>
      </c>
      <c r="L71" s="295">
        <v>333.31900000000002</v>
      </c>
      <c r="M71" s="295">
        <v>1551.2750000000001</v>
      </c>
      <c r="N71" s="295">
        <v>125.63200000000001</v>
      </c>
      <c r="O71" s="296" t="s">
        <v>122</v>
      </c>
      <c r="P71" s="297">
        <v>197.05699999999999</v>
      </c>
      <c r="Q71" s="298">
        <v>897.31299999999999</v>
      </c>
      <c r="R71" s="299">
        <v>99.018000000000001</v>
      </c>
    </row>
    <row r="72" spans="2:18" ht="15.75" x14ac:dyDescent="0.25">
      <c r="B72" s="294" t="s">
        <v>34</v>
      </c>
      <c r="C72" s="295">
        <v>3059.1419999999998</v>
      </c>
      <c r="D72" s="295">
        <v>14287.781000000001</v>
      </c>
      <c r="E72" s="295">
        <v>2191.8609999999999</v>
      </c>
      <c r="F72" s="296" t="s">
        <v>73</v>
      </c>
      <c r="G72" s="297">
        <v>3724.7890000000002</v>
      </c>
      <c r="H72" s="298">
        <v>16991.525000000001</v>
      </c>
      <c r="I72" s="299">
        <v>2287.77</v>
      </c>
      <c r="J72" s="276"/>
      <c r="K72" s="294" t="s">
        <v>96</v>
      </c>
      <c r="L72" s="295">
        <v>232.93100000000001</v>
      </c>
      <c r="M72" s="295">
        <v>1092.3240000000001</v>
      </c>
      <c r="N72" s="295">
        <v>105.52200000000001</v>
      </c>
      <c r="O72" s="296" t="s">
        <v>113</v>
      </c>
      <c r="P72" s="297">
        <v>185.14099999999999</v>
      </c>
      <c r="Q72" s="298">
        <v>869.00400000000002</v>
      </c>
      <c r="R72" s="299">
        <v>90.412000000000006</v>
      </c>
    </row>
    <row r="73" spans="2:18" ht="16.5" thickBot="1" x14ac:dyDescent="0.3">
      <c r="B73" s="300" t="s">
        <v>113</v>
      </c>
      <c r="C73" s="301">
        <v>2566.7469999999998</v>
      </c>
      <c r="D73" s="301">
        <v>11973.882</v>
      </c>
      <c r="E73" s="301">
        <v>2287.4859999999999</v>
      </c>
      <c r="F73" s="302" t="s">
        <v>114</v>
      </c>
      <c r="G73" s="303">
        <v>3154.2829999999999</v>
      </c>
      <c r="H73" s="304">
        <v>14337.018</v>
      </c>
      <c r="I73" s="305">
        <v>1491.05</v>
      </c>
      <c r="J73" s="276"/>
      <c r="K73" s="300" t="s">
        <v>72</v>
      </c>
      <c r="L73" s="301">
        <v>168.76</v>
      </c>
      <c r="M73" s="301">
        <v>788.01400000000001</v>
      </c>
      <c r="N73" s="301">
        <v>67.510999999999996</v>
      </c>
      <c r="O73" s="302" t="s">
        <v>96</v>
      </c>
      <c r="P73" s="303">
        <v>175.04400000000001</v>
      </c>
      <c r="Q73" s="304">
        <v>804.48500000000001</v>
      </c>
      <c r="R73" s="305">
        <v>67.27</v>
      </c>
    </row>
    <row r="74" spans="2:18" ht="15.75" x14ac:dyDescent="0.25">
      <c r="B74" s="322"/>
      <c r="C74" s="323"/>
      <c r="D74" s="323"/>
      <c r="E74" s="323"/>
      <c r="F74" s="322"/>
      <c r="G74" s="324"/>
      <c r="H74" s="324"/>
      <c r="I74" s="324"/>
      <c r="J74" s="325"/>
      <c r="K74" s="322"/>
      <c r="L74" s="323"/>
      <c r="M74" s="323"/>
      <c r="N74" s="323"/>
      <c r="O74" s="322"/>
      <c r="P74" s="324"/>
      <c r="Q74" s="324"/>
      <c r="R74" s="324"/>
    </row>
    <row r="75" spans="2:18" ht="15.75" x14ac:dyDescent="0.25">
      <c r="B75" s="322"/>
      <c r="C75" s="323"/>
      <c r="D75" s="323"/>
      <c r="E75" s="323"/>
      <c r="F75" s="322"/>
      <c r="G75" s="324"/>
      <c r="H75" s="324"/>
      <c r="I75" s="324"/>
      <c r="J75" s="325"/>
      <c r="K75" s="322"/>
      <c r="L75" s="323"/>
      <c r="M75" s="323"/>
      <c r="N75" s="323"/>
      <c r="O75" s="322"/>
      <c r="P75" s="324"/>
      <c r="Q75" s="324"/>
      <c r="R75" s="324"/>
    </row>
    <row r="76" spans="2:18" ht="15.75" x14ac:dyDescent="0.25">
      <c r="B76" s="322"/>
      <c r="C76" s="323"/>
      <c r="D76" s="323"/>
      <c r="E76" s="323"/>
      <c r="F76" s="322"/>
      <c r="G76" s="324"/>
      <c r="H76" s="324"/>
      <c r="I76" s="324"/>
      <c r="J76" s="325"/>
      <c r="K76" s="322"/>
      <c r="L76" s="323"/>
      <c r="M76" s="323"/>
      <c r="N76" s="323"/>
      <c r="O76" s="322"/>
      <c r="P76" s="324"/>
      <c r="Q76" s="324"/>
      <c r="R76" s="324"/>
    </row>
    <row r="77" spans="2:18" ht="15.75" x14ac:dyDescent="0.25">
      <c r="B77" s="326" t="s">
        <v>208</v>
      </c>
      <c r="C77" s="327"/>
      <c r="D77" s="327"/>
      <c r="E77" s="327"/>
      <c r="F77" s="326"/>
      <c r="G77" s="328"/>
      <c r="H77" s="328"/>
      <c r="I77" s="328"/>
      <c r="J77" s="276"/>
      <c r="K77" s="326" t="s">
        <v>209</v>
      </c>
      <c r="L77" s="327"/>
      <c r="M77" s="327"/>
      <c r="N77" s="327"/>
      <c r="O77" s="326"/>
      <c r="P77" s="328"/>
      <c r="Q77" s="328"/>
      <c r="R77" s="328"/>
    </row>
    <row r="78" spans="2:18" ht="16.5" thickBot="1" x14ac:dyDescent="0.3">
      <c r="B78" s="330" t="s">
        <v>128</v>
      </c>
      <c r="C78" s="331"/>
      <c r="D78" s="331"/>
      <c r="E78" s="331"/>
      <c r="F78" s="330"/>
      <c r="G78" s="329"/>
      <c r="H78" s="329"/>
      <c r="I78" s="329"/>
      <c r="J78" s="276"/>
      <c r="K78" s="330" t="s">
        <v>128</v>
      </c>
      <c r="L78" s="331"/>
      <c r="M78" s="331"/>
      <c r="N78" s="331"/>
      <c r="O78" s="330"/>
      <c r="P78" s="329"/>
      <c r="Q78" s="329"/>
      <c r="R78" s="329"/>
    </row>
    <row r="79" spans="2:18" ht="16.5" thickBot="1" x14ac:dyDescent="0.3">
      <c r="B79" s="311" t="s">
        <v>68</v>
      </c>
      <c r="C79" s="312"/>
      <c r="D79" s="312"/>
      <c r="E79" s="312"/>
      <c r="F79" s="312"/>
      <c r="G79" s="312"/>
      <c r="H79" s="312"/>
      <c r="I79" s="313"/>
      <c r="J79" s="276"/>
      <c r="K79" s="311" t="s">
        <v>69</v>
      </c>
      <c r="L79" s="312"/>
      <c r="M79" s="312"/>
      <c r="N79" s="312"/>
      <c r="O79" s="312"/>
      <c r="P79" s="312"/>
      <c r="Q79" s="312"/>
      <c r="R79" s="313"/>
    </row>
    <row r="80" spans="2:18" ht="16.5" thickBot="1" x14ac:dyDescent="0.3">
      <c r="B80" s="314" t="s">
        <v>231</v>
      </c>
      <c r="C80" s="315"/>
      <c r="D80" s="316"/>
      <c r="E80" s="317"/>
      <c r="F80" s="314" t="s">
        <v>232</v>
      </c>
      <c r="G80" s="315"/>
      <c r="H80" s="316"/>
      <c r="I80" s="317"/>
      <c r="J80" s="276"/>
      <c r="K80" s="314" t="s">
        <v>231</v>
      </c>
      <c r="L80" s="315"/>
      <c r="M80" s="316"/>
      <c r="N80" s="317"/>
      <c r="O80" s="314" t="s">
        <v>232</v>
      </c>
      <c r="P80" s="315"/>
      <c r="Q80" s="316"/>
      <c r="R80" s="317"/>
    </row>
    <row r="81" spans="2:18" ht="30.75" thickBot="1" x14ac:dyDescent="0.25">
      <c r="B81" s="277" t="s">
        <v>70</v>
      </c>
      <c r="C81" s="278" t="s">
        <v>50</v>
      </c>
      <c r="D81" s="279" t="s">
        <v>92</v>
      </c>
      <c r="E81" s="280" t="s">
        <v>71</v>
      </c>
      <c r="F81" s="277" t="s">
        <v>70</v>
      </c>
      <c r="G81" s="278" t="s">
        <v>50</v>
      </c>
      <c r="H81" s="279" t="s">
        <v>92</v>
      </c>
      <c r="I81" s="280" t="s">
        <v>71</v>
      </c>
      <c r="J81" s="276"/>
      <c r="K81" s="277" t="s">
        <v>70</v>
      </c>
      <c r="L81" s="278" t="s">
        <v>50</v>
      </c>
      <c r="M81" s="279" t="s">
        <v>92</v>
      </c>
      <c r="N81" s="280" t="s">
        <v>71</v>
      </c>
      <c r="O81" s="277" t="s">
        <v>70</v>
      </c>
      <c r="P81" s="278" t="s">
        <v>50</v>
      </c>
      <c r="Q81" s="279" t="s">
        <v>92</v>
      </c>
      <c r="R81" s="280" t="s">
        <v>71</v>
      </c>
    </row>
    <row r="82" spans="2:18" ht="16.5" thickBot="1" x14ac:dyDescent="0.3">
      <c r="B82" s="281" t="s">
        <v>63</v>
      </c>
      <c r="C82" s="282">
        <v>259915.12400000001</v>
      </c>
      <c r="D82" s="283">
        <v>1214204.4469999999</v>
      </c>
      <c r="E82" s="284">
        <v>221903.67800000001</v>
      </c>
      <c r="F82" s="285" t="s">
        <v>63</v>
      </c>
      <c r="G82" s="286">
        <v>184662.29500000001</v>
      </c>
      <c r="H82" s="287">
        <v>845627.60900000005</v>
      </c>
      <c r="I82" s="284">
        <v>214407.652</v>
      </c>
      <c r="J82" s="276"/>
      <c r="K82" s="281" t="s">
        <v>63</v>
      </c>
      <c r="L82" s="282">
        <v>85607.347999999998</v>
      </c>
      <c r="M82" s="283">
        <v>399213.75699999998</v>
      </c>
      <c r="N82" s="284">
        <v>106559.234</v>
      </c>
      <c r="O82" s="285" t="s">
        <v>63</v>
      </c>
      <c r="P82" s="286">
        <v>67239.945999999996</v>
      </c>
      <c r="Q82" s="287">
        <v>306996.67099999997</v>
      </c>
      <c r="R82" s="284">
        <v>94441.733999999997</v>
      </c>
    </row>
    <row r="83" spans="2:18" ht="15.75" x14ac:dyDescent="0.25">
      <c r="B83" s="288" t="s">
        <v>168</v>
      </c>
      <c r="C83" s="289">
        <v>50336.542999999998</v>
      </c>
      <c r="D83" s="289">
        <v>233961.046</v>
      </c>
      <c r="E83" s="289">
        <v>49209.178999999996</v>
      </c>
      <c r="F83" s="290" t="s">
        <v>97</v>
      </c>
      <c r="G83" s="291">
        <v>39253.697999999997</v>
      </c>
      <c r="H83" s="292">
        <v>180198.78700000001</v>
      </c>
      <c r="I83" s="293">
        <v>50737.285000000003</v>
      </c>
      <c r="J83" s="276"/>
      <c r="K83" s="288" t="s">
        <v>32</v>
      </c>
      <c r="L83" s="289">
        <v>20183.379000000001</v>
      </c>
      <c r="M83" s="289">
        <v>94143.584000000003</v>
      </c>
      <c r="N83" s="289">
        <v>21345.753000000001</v>
      </c>
      <c r="O83" s="290" t="s">
        <v>32</v>
      </c>
      <c r="P83" s="291">
        <v>20089.657999999999</v>
      </c>
      <c r="Q83" s="292">
        <v>91751.501999999993</v>
      </c>
      <c r="R83" s="293">
        <v>33265.332000000002</v>
      </c>
    </row>
    <row r="84" spans="2:18" ht="15.75" x14ac:dyDescent="0.25">
      <c r="B84" s="294" t="s">
        <v>97</v>
      </c>
      <c r="C84" s="295">
        <v>44679.046000000002</v>
      </c>
      <c r="D84" s="295">
        <v>210173.93799999999</v>
      </c>
      <c r="E84" s="295">
        <v>39844.498</v>
      </c>
      <c r="F84" s="296" t="s">
        <v>168</v>
      </c>
      <c r="G84" s="297">
        <v>25443.138999999999</v>
      </c>
      <c r="H84" s="298">
        <v>116387.764</v>
      </c>
      <c r="I84" s="299">
        <v>33099.714</v>
      </c>
      <c r="J84" s="276"/>
      <c r="K84" s="294" t="s">
        <v>31</v>
      </c>
      <c r="L84" s="295">
        <v>16060.552</v>
      </c>
      <c r="M84" s="295">
        <v>75016.429999999993</v>
      </c>
      <c r="N84" s="295">
        <v>7343.9759999999997</v>
      </c>
      <c r="O84" s="296" t="s">
        <v>31</v>
      </c>
      <c r="P84" s="297">
        <v>10503.083000000001</v>
      </c>
      <c r="Q84" s="298">
        <v>47979.430999999997</v>
      </c>
      <c r="R84" s="299">
        <v>6270.3639999999996</v>
      </c>
    </row>
    <row r="85" spans="2:18" ht="15.75" x14ac:dyDescent="0.25">
      <c r="B85" s="294" t="s">
        <v>32</v>
      </c>
      <c r="C85" s="295">
        <v>23171.498</v>
      </c>
      <c r="D85" s="295">
        <v>107980.16</v>
      </c>
      <c r="E85" s="295">
        <v>32652.135999999999</v>
      </c>
      <c r="F85" s="296" t="s">
        <v>32</v>
      </c>
      <c r="G85" s="297">
        <v>12827.32</v>
      </c>
      <c r="H85" s="298">
        <v>58717.652000000002</v>
      </c>
      <c r="I85" s="299">
        <v>27039.167000000001</v>
      </c>
      <c r="J85" s="276"/>
      <c r="K85" s="294" t="s">
        <v>168</v>
      </c>
      <c r="L85" s="295">
        <v>13333.191999999999</v>
      </c>
      <c r="M85" s="295">
        <v>62391.724000000002</v>
      </c>
      <c r="N85" s="295">
        <v>6500.576</v>
      </c>
      <c r="O85" s="296" t="s">
        <v>168</v>
      </c>
      <c r="P85" s="297">
        <v>8483.2860000000001</v>
      </c>
      <c r="Q85" s="298">
        <v>38918.857000000004</v>
      </c>
      <c r="R85" s="299">
        <v>6012.7780000000002</v>
      </c>
    </row>
    <row r="86" spans="2:18" ht="15.75" x14ac:dyDescent="0.25">
      <c r="B86" s="294" t="s">
        <v>127</v>
      </c>
      <c r="C86" s="295">
        <v>13764.975</v>
      </c>
      <c r="D86" s="295">
        <v>63957.667999999998</v>
      </c>
      <c r="E86" s="295">
        <v>9407.0040000000008</v>
      </c>
      <c r="F86" s="296" t="s">
        <v>127</v>
      </c>
      <c r="G86" s="297">
        <v>10907.351000000001</v>
      </c>
      <c r="H86" s="298">
        <v>50324.425999999999</v>
      </c>
      <c r="I86" s="299">
        <v>10139.054</v>
      </c>
      <c r="J86" s="276"/>
      <c r="K86" s="294" t="s">
        <v>78</v>
      </c>
      <c r="L86" s="295">
        <v>6252.0439999999999</v>
      </c>
      <c r="M86" s="295">
        <v>29107.987000000001</v>
      </c>
      <c r="N86" s="295">
        <v>7344.7579999999998</v>
      </c>
      <c r="O86" s="296" t="s">
        <v>78</v>
      </c>
      <c r="P86" s="297">
        <v>6212.3630000000003</v>
      </c>
      <c r="Q86" s="298">
        <v>28360.152999999998</v>
      </c>
      <c r="R86" s="299">
        <v>6752.3919999999998</v>
      </c>
    </row>
    <row r="87" spans="2:18" ht="15.75" x14ac:dyDescent="0.25">
      <c r="B87" s="294" t="s">
        <v>129</v>
      </c>
      <c r="C87" s="295">
        <v>12139.377</v>
      </c>
      <c r="D87" s="295">
        <v>56856.186000000002</v>
      </c>
      <c r="E87" s="295">
        <v>8289.6749999999993</v>
      </c>
      <c r="F87" s="296" t="s">
        <v>129</v>
      </c>
      <c r="G87" s="297">
        <v>9619.9480000000003</v>
      </c>
      <c r="H87" s="298">
        <v>43751.23</v>
      </c>
      <c r="I87" s="299">
        <v>10832.901</v>
      </c>
      <c r="J87" s="276"/>
      <c r="K87" s="294" t="s">
        <v>75</v>
      </c>
      <c r="L87" s="295">
        <v>4872.2759999999998</v>
      </c>
      <c r="M87" s="295">
        <v>22682.091</v>
      </c>
      <c r="N87" s="295">
        <v>25278.696</v>
      </c>
      <c r="O87" s="296" t="s">
        <v>97</v>
      </c>
      <c r="P87" s="297">
        <v>3382.9850000000001</v>
      </c>
      <c r="Q87" s="298">
        <v>15424.228999999999</v>
      </c>
      <c r="R87" s="299">
        <v>1426.1310000000001</v>
      </c>
    </row>
    <row r="88" spans="2:18" ht="15.75" x14ac:dyDescent="0.25">
      <c r="B88" s="294" t="s">
        <v>130</v>
      </c>
      <c r="C88" s="295">
        <v>10156.192999999999</v>
      </c>
      <c r="D88" s="295">
        <v>47401.178999999996</v>
      </c>
      <c r="E88" s="295">
        <v>6298.45</v>
      </c>
      <c r="F88" s="296" t="s">
        <v>125</v>
      </c>
      <c r="G88" s="297">
        <v>6917.1009999999997</v>
      </c>
      <c r="H88" s="298">
        <v>31762.361000000001</v>
      </c>
      <c r="I88" s="299">
        <v>5110.5770000000002</v>
      </c>
      <c r="J88" s="276"/>
      <c r="K88" s="294" t="s">
        <v>76</v>
      </c>
      <c r="L88" s="295">
        <v>3486.6950000000002</v>
      </c>
      <c r="M88" s="295">
        <v>16221.418</v>
      </c>
      <c r="N88" s="295">
        <v>15674.277</v>
      </c>
      <c r="O88" s="296" t="s">
        <v>72</v>
      </c>
      <c r="P88" s="297">
        <v>2638.1869999999999</v>
      </c>
      <c r="Q88" s="298">
        <v>12043.762000000001</v>
      </c>
      <c r="R88" s="299">
        <v>645.30100000000004</v>
      </c>
    </row>
    <row r="89" spans="2:18" ht="15.75" x14ac:dyDescent="0.25">
      <c r="B89" s="294" t="s">
        <v>72</v>
      </c>
      <c r="C89" s="295">
        <v>7412.8760000000002</v>
      </c>
      <c r="D89" s="295">
        <v>34713.635999999999</v>
      </c>
      <c r="E89" s="295">
        <v>5198.8090000000002</v>
      </c>
      <c r="F89" s="296" t="s">
        <v>189</v>
      </c>
      <c r="G89" s="297">
        <v>6733.4849999999997</v>
      </c>
      <c r="H89" s="298">
        <v>31064.437999999998</v>
      </c>
      <c r="I89" s="299">
        <v>7197.5029999999997</v>
      </c>
      <c r="J89" s="276"/>
      <c r="K89" s="294" t="s">
        <v>72</v>
      </c>
      <c r="L89" s="295">
        <v>3026.3229999999999</v>
      </c>
      <c r="M89" s="295">
        <v>14020.218000000001</v>
      </c>
      <c r="N89" s="295">
        <v>453.33699999999999</v>
      </c>
      <c r="O89" s="296" t="s">
        <v>75</v>
      </c>
      <c r="P89" s="297">
        <v>1986.433</v>
      </c>
      <c r="Q89" s="298">
        <v>9021.116</v>
      </c>
      <c r="R89" s="299">
        <v>10084.249</v>
      </c>
    </row>
    <row r="90" spans="2:18" ht="15.75" x14ac:dyDescent="0.25">
      <c r="B90" s="294" t="s">
        <v>189</v>
      </c>
      <c r="C90" s="295">
        <v>6820.6890000000003</v>
      </c>
      <c r="D90" s="295">
        <v>32225.695</v>
      </c>
      <c r="E90" s="295">
        <v>4853.5029999999997</v>
      </c>
      <c r="F90" s="296" t="s">
        <v>72</v>
      </c>
      <c r="G90" s="297">
        <v>6360.6480000000001</v>
      </c>
      <c r="H90" s="298">
        <v>29110.696</v>
      </c>
      <c r="I90" s="299">
        <v>4617.25</v>
      </c>
      <c r="J90" s="276"/>
      <c r="K90" s="294" t="s">
        <v>73</v>
      </c>
      <c r="L90" s="295">
        <v>2381.23</v>
      </c>
      <c r="M90" s="295">
        <v>11082.743</v>
      </c>
      <c r="N90" s="295">
        <v>1330.0609999999999</v>
      </c>
      <c r="O90" s="296" t="s">
        <v>80</v>
      </c>
      <c r="P90" s="297">
        <v>1984.2049999999999</v>
      </c>
      <c r="Q90" s="298">
        <v>9033.4660000000003</v>
      </c>
      <c r="R90" s="299">
        <v>2901.4369999999999</v>
      </c>
    </row>
    <row r="91" spans="2:18" ht="15.75" x14ac:dyDescent="0.25">
      <c r="B91" s="294" t="s">
        <v>114</v>
      </c>
      <c r="C91" s="295">
        <v>6273.5950000000003</v>
      </c>
      <c r="D91" s="295">
        <v>29291.575000000001</v>
      </c>
      <c r="E91" s="295">
        <v>5680.0029999999997</v>
      </c>
      <c r="F91" s="296" t="s">
        <v>130</v>
      </c>
      <c r="G91" s="297">
        <v>6196.3490000000002</v>
      </c>
      <c r="H91" s="298">
        <v>28223.200000000001</v>
      </c>
      <c r="I91" s="299">
        <v>5629.1570000000002</v>
      </c>
      <c r="J91" s="276"/>
      <c r="K91" s="294" t="s">
        <v>97</v>
      </c>
      <c r="L91" s="295">
        <v>2333.16</v>
      </c>
      <c r="M91" s="295">
        <v>10734.111999999999</v>
      </c>
      <c r="N91" s="295">
        <v>932.22900000000004</v>
      </c>
      <c r="O91" s="296" t="s">
        <v>125</v>
      </c>
      <c r="P91" s="297">
        <v>1723.143</v>
      </c>
      <c r="Q91" s="298">
        <v>7794.2759999999998</v>
      </c>
      <c r="R91" s="299">
        <v>2561</v>
      </c>
    </row>
    <row r="92" spans="2:18" ht="15.75" x14ac:dyDescent="0.25">
      <c r="B92" s="294" t="s">
        <v>166</v>
      </c>
      <c r="C92" s="295">
        <v>4948.616</v>
      </c>
      <c r="D92" s="295">
        <v>23084.201000000001</v>
      </c>
      <c r="E92" s="295">
        <v>3051.75</v>
      </c>
      <c r="F92" s="296" t="s">
        <v>114</v>
      </c>
      <c r="G92" s="297">
        <v>4360.0929999999998</v>
      </c>
      <c r="H92" s="298">
        <v>19928.903999999999</v>
      </c>
      <c r="I92" s="299">
        <v>5343</v>
      </c>
      <c r="J92" s="276"/>
      <c r="K92" s="294" t="s">
        <v>125</v>
      </c>
      <c r="L92" s="295">
        <v>2299.3519999999999</v>
      </c>
      <c r="M92" s="295">
        <v>10746.502</v>
      </c>
      <c r="N92" s="295">
        <v>2000</v>
      </c>
      <c r="O92" s="296" t="s">
        <v>76</v>
      </c>
      <c r="P92" s="297">
        <v>1531.52</v>
      </c>
      <c r="Q92" s="298">
        <v>6968.3140000000003</v>
      </c>
      <c r="R92" s="299">
        <v>10258.365</v>
      </c>
    </row>
    <row r="93" spans="2:18" ht="15.75" x14ac:dyDescent="0.25">
      <c r="B93" s="294" t="s">
        <v>82</v>
      </c>
      <c r="C93" s="295">
        <v>4575.5150000000003</v>
      </c>
      <c r="D93" s="295">
        <v>21416.046999999999</v>
      </c>
      <c r="E93" s="295">
        <v>4175.13</v>
      </c>
      <c r="F93" s="296" t="s">
        <v>221</v>
      </c>
      <c r="G93" s="297">
        <v>4043.1379999999999</v>
      </c>
      <c r="H93" s="298">
        <v>18491.681</v>
      </c>
      <c r="I93" s="299">
        <v>5366.81</v>
      </c>
      <c r="J93" s="276"/>
      <c r="K93" s="294" t="s">
        <v>34</v>
      </c>
      <c r="L93" s="295">
        <v>2228.5349999999999</v>
      </c>
      <c r="M93" s="295">
        <v>10400.805</v>
      </c>
      <c r="N93" s="295">
        <v>7262.9040000000005</v>
      </c>
      <c r="O93" s="296" t="s">
        <v>73</v>
      </c>
      <c r="P93" s="297">
        <v>1282.3779999999999</v>
      </c>
      <c r="Q93" s="298">
        <v>5858.768</v>
      </c>
      <c r="R93" s="299">
        <v>346.81799999999998</v>
      </c>
    </row>
    <row r="94" spans="2:18" ht="15.75" x14ac:dyDescent="0.25">
      <c r="B94" s="294" t="s">
        <v>118</v>
      </c>
      <c r="C94" s="295">
        <v>3846.3960000000002</v>
      </c>
      <c r="D94" s="295">
        <v>17792.652999999998</v>
      </c>
      <c r="E94" s="295">
        <v>2739</v>
      </c>
      <c r="F94" s="296" t="s">
        <v>82</v>
      </c>
      <c r="G94" s="297">
        <v>3526.511</v>
      </c>
      <c r="H94" s="298">
        <v>16099.486000000001</v>
      </c>
      <c r="I94" s="299">
        <v>4701.0720000000001</v>
      </c>
      <c r="J94" s="276"/>
      <c r="K94" s="294" t="s">
        <v>175</v>
      </c>
      <c r="L94" s="295">
        <v>1754.3720000000001</v>
      </c>
      <c r="M94" s="295">
        <v>8199.1890000000003</v>
      </c>
      <c r="N94" s="295">
        <v>1668.085</v>
      </c>
      <c r="O94" s="296" t="s">
        <v>113</v>
      </c>
      <c r="P94" s="297">
        <v>1264.028</v>
      </c>
      <c r="Q94" s="298">
        <v>5773.84</v>
      </c>
      <c r="R94" s="299">
        <v>2492.2510000000002</v>
      </c>
    </row>
    <row r="95" spans="2:18" ht="15.75" x14ac:dyDescent="0.25">
      <c r="B95" s="294" t="s">
        <v>177</v>
      </c>
      <c r="C95" s="295">
        <v>3684.1239999999998</v>
      </c>
      <c r="D95" s="295">
        <v>17209.858</v>
      </c>
      <c r="E95" s="295">
        <v>2264.3000000000002</v>
      </c>
      <c r="F95" s="296" t="s">
        <v>74</v>
      </c>
      <c r="G95" s="297">
        <v>3214.489</v>
      </c>
      <c r="H95" s="298">
        <v>14621.516</v>
      </c>
      <c r="I95" s="299">
        <v>1709.394</v>
      </c>
      <c r="J95" s="276"/>
      <c r="K95" s="294" t="s">
        <v>90</v>
      </c>
      <c r="L95" s="295">
        <v>1463.998</v>
      </c>
      <c r="M95" s="295">
        <v>6876.7160000000003</v>
      </c>
      <c r="N95" s="295">
        <v>4867.3360000000002</v>
      </c>
      <c r="O95" s="296" t="s">
        <v>88</v>
      </c>
      <c r="P95" s="297">
        <v>1060.181</v>
      </c>
      <c r="Q95" s="298">
        <v>4831.2240000000002</v>
      </c>
      <c r="R95" s="299">
        <v>253.75399999999999</v>
      </c>
    </row>
    <row r="96" spans="2:18" ht="15.75" x14ac:dyDescent="0.25">
      <c r="B96" s="294" t="s">
        <v>31</v>
      </c>
      <c r="C96" s="295">
        <v>3667.3420000000001</v>
      </c>
      <c r="D96" s="295">
        <v>16950.560000000001</v>
      </c>
      <c r="E96" s="295">
        <v>3107.4580000000001</v>
      </c>
      <c r="F96" s="296" t="s">
        <v>220</v>
      </c>
      <c r="G96" s="297">
        <v>2761.57</v>
      </c>
      <c r="H96" s="298">
        <v>12627.491</v>
      </c>
      <c r="I96" s="299">
        <v>3316.2</v>
      </c>
      <c r="J96" s="276"/>
      <c r="K96" s="294" t="s">
        <v>80</v>
      </c>
      <c r="L96" s="295">
        <v>1186.183</v>
      </c>
      <c r="M96" s="295">
        <v>5465.4549999999999</v>
      </c>
      <c r="N96" s="295">
        <v>1377.538</v>
      </c>
      <c r="O96" s="296" t="s">
        <v>175</v>
      </c>
      <c r="P96" s="297">
        <v>1020.245</v>
      </c>
      <c r="Q96" s="298">
        <v>4665.6559999999999</v>
      </c>
      <c r="R96" s="299">
        <v>1965.297</v>
      </c>
    </row>
    <row r="97" spans="2:18" ht="15.75" x14ac:dyDescent="0.25">
      <c r="B97" s="294" t="s">
        <v>80</v>
      </c>
      <c r="C97" s="295">
        <v>3362.0160000000001</v>
      </c>
      <c r="D97" s="295">
        <v>15611.59</v>
      </c>
      <c r="E97" s="295">
        <v>1895.3989999999999</v>
      </c>
      <c r="F97" s="296" t="s">
        <v>226</v>
      </c>
      <c r="G97" s="297">
        <v>2585.3739999999998</v>
      </c>
      <c r="H97" s="298">
        <v>11778.428</v>
      </c>
      <c r="I97" s="299">
        <v>2661</v>
      </c>
      <c r="J97" s="276"/>
      <c r="K97" s="294" t="s">
        <v>88</v>
      </c>
      <c r="L97" s="295">
        <v>1029.557</v>
      </c>
      <c r="M97" s="295">
        <v>4809.05</v>
      </c>
      <c r="N97" s="295">
        <v>275.61599999999999</v>
      </c>
      <c r="O97" s="296" t="s">
        <v>84</v>
      </c>
      <c r="P97" s="297">
        <v>636.08299999999997</v>
      </c>
      <c r="Q97" s="298">
        <v>2910.5</v>
      </c>
      <c r="R97" s="299">
        <v>285.91399999999999</v>
      </c>
    </row>
    <row r="98" spans="2:18" ht="16.5" thickBot="1" x14ac:dyDescent="0.3">
      <c r="B98" s="300" t="s">
        <v>115</v>
      </c>
      <c r="C98" s="301">
        <v>3305.6280000000002</v>
      </c>
      <c r="D98" s="301">
        <v>15413.425999999999</v>
      </c>
      <c r="E98" s="301">
        <v>2327.0500000000002</v>
      </c>
      <c r="F98" s="302" t="s">
        <v>78</v>
      </c>
      <c r="G98" s="303">
        <v>2355.6909999999998</v>
      </c>
      <c r="H98" s="304">
        <v>10748.268</v>
      </c>
      <c r="I98" s="305">
        <v>2560.4830000000002</v>
      </c>
      <c r="J98" s="276"/>
      <c r="K98" s="300" t="s">
        <v>84</v>
      </c>
      <c r="L98" s="301">
        <v>803.48599999999999</v>
      </c>
      <c r="M98" s="301">
        <v>3725.665</v>
      </c>
      <c r="N98" s="301">
        <v>479.67700000000002</v>
      </c>
      <c r="O98" s="302" t="s">
        <v>82</v>
      </c>
      <c r="P98" s="303">
        <v>625.98800000000006</v>
      </c>
      <c r="Q98" s="304">
        <v>2840.395</v>
      </c>
      <c r="R98" s="305">
        <v>251.01900000000001</v>
      </c>
    </row>
    <row r="99" spans="2:18" x14ac:dyDescent="0.2"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</row>
    <row r="100" spans="2:18" x14ac:dyDescent="0.2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</row>
    <row r="101" spans="2:18" ht="16.5" x14ac:dyDescent="0.25">
      <c r="B101" s="332"/>
      <c r="C101" s="332"/>
      <c r="D101" s="332"/>
      <c r="E101" s="332"/>
      <c r="F101" s="332"/>
      <c r="G101" s="332"/>
      <c r="H101" s="332"/>
      <c r="I101" s="333"/>
      <c r="J101" s="333"/>
      <c r="K101" s="332"/>
      <c r="L101" s="332"/>
      <c r="M101" s="332"/>
      <c r="N101" s="332"/>
      <c r="O101" s="332"/>
      <c r="P101" s="332"/>
      <c r="Q101" s="332"/>
      <c r="R101" s="333"/>
    </row>
    <row r="102" spans="2:18" ht="15.75" x14ac:dyDescent="0.25">
      <c r="B102" s="307" t="s">
        <v>210</v>
      </c>
      <c r="C102" s="307"/>
      <c r="D102" s="307"/>
      <c r="E102" s="307"/>
      <c r="F102" s="307"/>
      <c r="G102" s="309"/>
      <c r="H102" s="309"/>
      <c r="I102" s="309"/>
      <c r="J102" s="309"/>
      <c r="K102" s="307" t="s">
        <v>211</v>
      </c>
      <c r="L102" s="307"/>
      <c r="M102" s="307"/>
      <c r="N102" s="307"/>
      <c r="O102" s="307"/>
      <c r="P102" s="309"/>
      <c r="Q102" s="309"/>
      <c r="R102" s="309"/>
    </row>
    <row r="103" spans="2:18" ht="16.5" thickBot="1" x14ac:dyDescent="0.3">
      <c r="B103" s="310" t="s">
        <v>128</v>
      </c>
      <c r="C103" s="307"/>
      <c r="D103" s="307"/>
      <c r="E103" s="307"/>
      <c r="F103" s="307"/>
      <c r="G103" s="309"/>
      <c r="H103" s="309"/>
      <c r="I103" s="309"/>
      <c r="J103" s="309"/>
      <c r="K103" s="310" t="s">
        <v>128</v>
      </c>
      <c r="L103" s="307"/>
      <c r="M103" s="307"/>
      <c r="N103" s="307"/>
      <c r="O103" s="307"/>
      <c r="P103" s="309"/>
      <c r="Q103" s="309"/>
      <c r="R103" s="309"/>
    </row>
    <row r="104" spans="2:18" ht="16.5" thickBot="1" x14ac:dyDescent="0.3">
      <c r="B104" s="311" t="s">
        <v>68</v>
      </c>
      <c r="C104" s="312"/>
      <c r="D104" s="312"/>
      <c r="E104" s="312"/>
      <c r="F104" s="312"/>
      <c r="G104" s="312"/>
      <c r="H104" s="312"/>
      <c r="I104" s="313"/>
      <c r="J104" s="309"/>
      <c r="K104" s="311" t="s">
        <v>69</v>
      </c>
      <c r="L104" s="312"/>
      <c r="M104" s="312"/>
      <c r="N104" s="312"/>
      <c r="O104" s="312"/>
      <c r="P104" s="312"/>
      <c r="Q104" s="312"/>
      <c r="R104" s="313"/>
    </row>
    <row r="105" spans="2:18" ht="16.5" thickBot="1" x14ac:dyDescent="0.3">
      <c r="B105" s="314" t="s">
        <v>231</v>
      </c>
      <c r="C105" s="315"/>
      <c r="D105" s="316"/>
      <c r="E105" s="317"/>
      <c r="F105" s="314" t="s">
        <v>232</v>
      </c>
      <c r="G105" s="315"/>
      <c r="H105" s="316"/>
      <c r="I105" s="317"/>
      <c r="J105" s="309"/>
      <c r="K105" s="314" t="s">
        <v>231</v>
      </c>
      <c r="L105" s="315"/>
      <c r="M105" s="316"/>
      <c r="N105" s="317"/>
      <c r="O105" s="314" t="s">
        <v>232</v>
      </c>
      <c r="P105" s="315"/>
      <c r="Q105" s="316"/>
      <c r="R105" s="317"/>
    </row>
    <row r="106" spans="2:18" ht="32.25" thickBot="1" x14ac:dyDescent="0.3">
      <c r="B106" s="318" t="s">
        <v>70</v>
      </c>
      <c r="C106" s="319" t="s">
        <v>50</v>
      </c>
      <c r="D106" s="320" t="s">
        <v>92</v>
      </c>
      <c r="E106" s="321" t="s">
        <v>71</v>
      </c>
      <c r="F106" s="318" t="s">
        <v>70</v>
      </c>
      <c r="G106" s="319" t="s">
        <v>50</v>
      </c>
      <c r="H106" s="320" t="s">
        <v>92</v>
      </c>
      <c r="I106" s="321" t="s">
        <v>71</v>
      </c>
      <c r="J106" s="309"/>
      <c r="K106" s="318" t="s">
        <v>70</v>
      </c>
      <c r="L106" s="319" t="s">
        <v>50</v>
      </c>
      <c r="M106" s="320" t="s">
        <v>92</v>
      </c>
      <c r="N106" s="321" t="s">
        <v>71</v>
      </c>
      <c r="O106" s="318" t="s">
        <v>70</v>
      </c>
      <c r="P106" s="319" t="s">
        <v>50</v>
      </c>
      <c r="Q106" s="320" t="s">
        <v>92</v>
      </c>
      <c r="R106" s="321" t="s">
        <v>71</v>
      </c>
    </row>
    <row r="107" spans="2:18" ht="16.5" thickBot="1" x14ac:dyDescent="0.3">
      <c r="B107" s="281" t="s">
        <v>63</v>
      </c>
      <c r="C107" s="282">
        <v>475662.72499999998</v>
      </c>
      <c r="D107" s="283">
        <v>2219252.145</v>
      </c>
      <c r="E107" s="284">
        <v>74595.269</v>
      </c>
      <c r="F107" s="285" t="s">
        <v>63</v>
      </c>
      <c r="G107" s="286">
        <v>374442.799</v>
      </c>
      <c r="H107" s="287">
        <v>1715852.473</v>
      </c>
      <c r="I107" s="284">
        <v>74439.701000000001</v>
      </c>
      <c r="J107" s="309"/>
      <c r="K107" s="281" t="s">
        <v>63</v>
      </c>
      <c r="L107" s="282">
        <v>174600.19699999999</v>
      </c>
      <c r="M107" s="283">
        <v>818233.22900000005</v>
      </c>
      <c r="N107" s="284">
        <v>26995.035</v>
      </c>
      <c r="O107" s="285" t="s">
        <v>63</v>
      </c>
      <c r="P107" s="286">
        <v>126338.25</v>
      </c>
      <c r="Q107" s="287">
        <v>574975.554</v>
      </c>
      <c r="R107" s="284">
        <v>22018.864000000001</v>
      </c>
    </row>
    <row r="108" spans="2:18" ht="15.75" x14ac:dyDescent="0.25">
      <c r="B108" s="288" t="s">
        <v>76</v>
      </c>
      <c r="C108" s="289">
        <v>89658.032000000007</v>
      </c>
      <c r="D108" s="289">
        <v>421175.86300000001</v>
      </c>
      <c r="E108" s="289">
        <v>13544.045</v>
      </c>
      <c r="F108" s="290" t="s">
        <v>76</v>
      </c>
      <c r="G108" s="291">
        <v>79852.173999999999</v>
      </c>
      <c r="H108" s="292">
        <v>364162.85</v>
      </c>
      <c r="I108" s="293">
        <v>15822.573</v>
      </c>
      <c r="J108" s="309"/>
      <c r="K108" s="288" t="s">
        <v>32</v>
      </c>
      <c r="L108" s="289">
        <v>39174.514999999999</v>
      </c>
      <c r="M108" s="289">
        <v>183107.87400000001</v>
      </c>
      <c r="N108" s="289">
        <v>5894.2049999999999</v>
      </c>
      <c r="O108" s="290" t="s">
        <v>32</v>
      </c>
      <c r="P108" s="291">
        <v>38152.665000000001</v>
      </c>
      <c r="Q108" s="292">
        <v>173643.79800000001</v>
      </c>
      <c r="R108" s="293">
        <v>6026.0569999999998</v>
      </c>
    </row>
    <row r="109" spans="2:18" ht="15.75" x14ac:dyDescent="0.25">
      <c r="B109" s="294" t="s">
        <v>168</v>
      </c>
      <c r="C109" s="295">
        <v>64072.811000000002</v>
      </c>
      <c r="D109" s="295">
        <v>297386.321</v>
      </c>
      <c r="E109" s="295">
        <v>9812.7489999999998</v>
      </c>
      <c r="F109" s="296" t="s">
        <v>168</v>
      </c>
      <c r="G109" s="297">
        <v>38539.644999999997</v>
      </c>
      <c r="H109" s="298">
        <v>178945.58900000001</v>
      </c>
      <c r="I109" s="299">
        <v>8453.5499999999993</v>
      </c>
      <c r="J109" s="309"/>
      <c r="K109" s="294" t="s">
        <v>125</v>
      </c>
      <c r="L109" s="295">
        <v>33108.118000000002</v>
      </c>
      <c r="M109" s="295">
        <v>156986.69399999999</v>
      </c>
      <c r="N109" s="295">
        <v>5416.326</v>
      </c>
      <c r="O109" s="296" t="s">
        <v>78</v>
      </c>
      <c r="P109" s="297">
        <v>24398.764999999999</v>
      </c>
      <c r="Q109" s="298">
        <v>111955.016</v>
      </c>
      <c r="R109" s="299">
        <v>3356.7159999999999</v>
      </c>
    </row>
    <row r="110" spans="2:18" ht="15.75" x14ac:dyDescent="0.25">
      <c r="B110" s="294" t="s">
        <v>31</v>
      </c>
      <c r="C110" s="295">
        <v>61127.637000000002</v>
      </c>
      <c r="D110" s="295">
        <v>284898.97600000002</v>
      </c>
      <c r="E110" s="295">
        <v>9524.5310000000009</v>
      </c>
      <c r="F110" s="296" t="s">
        <v>85</v>
      </c>
      <c r="G110" s="297">
        <v>32806.947</v>
      </c>
      <c r="H110" s="298">
        <v>149702.258</v>
      </c>
      <c r="I110" s="299">
        <v>6512.3320000000003</v>
      </c>
      <c r="J110" s="309"/>
      <c r="K110" s="294" t="s">
        <v>78</v>
      </c>
      <c r="L110" s="295">
        <v>26238.797999999999</v>
      </c>
      <c r="M110" s="295">
        <v>122501.046</v>
      </c>
      <c r="N110" s="295">
        <v>3553.1559999999999</v>
      </c>
      <c r="O110" s="296" t="s">
        <v>168</v>
      </c>
      <c r="P110" s="297">
        <v>17086.29</v>
      </c>
      <c r="Q110" s="298">
        <v>77787.282000000007</v>
      </c>
      <c r="R110" s="299">
        <v>3162.0770000000002</v>
      </c>
    </row>
    <row r="111" spans="2:18" ht="15.75" x14ac:dyDescent="0.25">
      <c r="B111" s="294" t="s">
        <v>32</v>
      </c>
      <c r="C111" s="295">
        <v>41743.39</v>
      </c>
      <c r="D111" s="295">
        <v>194271.34299999999</v>
      </c>
      <c r="E111" s="295">
        <v>7579.8209999999999</v>
      </c>
      <c r="F111" s="296" t="s">
        <v>34</v>
      </c>
      <c r="G111" s="297">
        <v>28657.08</v>
      </c>
      <c r="H111" s="298">
        <v>130654.72100000001</v>
      </c>
      <c r="I111" s="299">
        <v>5525.9290000000001</v>
      </c>
      <c r="J111" s="309"/>
      <c r="K111" s="294" t="s">
        <v>168</v>
      </c>
      <c r="L111" s="295">
        <v>24128.157999999999</v>
      </c>
      <c r="M111" s="295">
        <v>112800.77099999999</v>
      </c>
      <c r="N111" s="295">
        <v>3542.5990000000002</v>
      </c>
      <c r="O111" s="296" t="s">
        <v>31</v>
      </c>
      <c r="P111" s="297">
        <v>15771.58</v>
      </c>
      <c r="Q111" s="298">
        <v>71377.828999999998</v>
      </c>
      <c r="R111" s="299">
        <v>2816.1350000000002</v>
      </c>
    </row>
    <row r="112" spans="2:18" ht="15.75" x14ac:dyDescent="0.25">
      <c r="B112" s="294" t="s">
        <v>85</v>
      </c>
      <c r="C112" s="295">
        <v>38012.85</v>
      </c>
      <c r="D112" s="295">
        <v>177794.45699999999</v>
      </c>
      <c r="E112" s="295">
        <v>5813.2470000000003</v>
      </c>
      <c r="F112" s="296" t="s">
        <v>32</v>
      </c>
      <c r="G112" s="297">
        <v>26580.581999999999</v>
      </c>
      <c r="H112" s="298">
        <v>122143.531</v>
      </c>
      <c r="I112" s="299">
        <v>5388.6109999999999</v>
      </c>
      <c r="J112" s="309"/>
      <c r="K112" s="294" t="s">
        <v>73</v>
      </c>
      <c r="L112" s="295">
        <v>13104.418</v>
      </c>
      <c r="M112" s="295">
        <v>61322.665999999997</v>
      </c>
      <c r="N112" s="295">
        <v>2067.9250000000002</v>
      </c>
      <c r="O112" s="296" t="s">
        <v>73</v>
      </c>
      <c r="P112" s="297">
        <v>10681.055</v>
      </c>
      <c r="Q112" s="298">
        <v>48075.857000000004</v>
      </c>
      <c r="R112" s="299">
        <v>2153.7979999999998</v>
      </c>
    </row>
    <row r="113" spans="2:18" ht="15.75" x14ac:dyDescent="0.25">
      <c r="B113" s="294" t="s">
        <v>34</v>
      </c>
      <c r="C113" s="295">
        <v>29456.314999999999</v>
      </c>
      <c r="D113" s="295">
        <v>138654.995</v>
      </c>
      <c r="E113" s="295">
        <v>4379.4160000000002</v>
      </c>
      <c r="F113" s="296" t="s">
        <v>31</v>
      </c>
      <c r="G113" s="297">
        <v>23600.594000000001</v>
      </c>
      <c r="H113" s="298">
        <v>109151.685</v>
      </c>
      <c r="I113" s="299">
        <v>4338.085</v>
      </c>
      <c r="J113" s="309"/>
      <c r="K113" s="294" t="s">
        <v>31</v>
      </c>
      <c r="L113" s="295">
        <v>11859.130999999999</v>
      </c>
      <c r="M113" s="295">
        <v>55642.692999999999</v>
      </c>
      <c r="N113" s="295">
        <v>1915.6489999999999</v>
      </c>
      <c r="O113" s="296" t="s">
        <v>72</v>
      </c>
      <c r="P113" s="297">
        <v>5045.7920000000004</v>
      </c>
      <c r="Q113" s="298">
        <v>22930.330999999998</v>
      </c>
      <c r="R113" s="299">
        <v>1146.9680000000001</v>
      </c>
    </row>
    <row r="114" spans="2:18" ht="15.75" x14ac:dyDescent="0.25">
      <c r="B114" s="294" t="s">
        <v>75</v>
      </c>
      <c r="C114" s="295">
        <v>26825.037</v>
      </c>
      <c r="D114" s="295">
        <v>125365.817</v>
      </c>
      <c r="E114" s="295">
        <v>4093.9560000000001</v>
      </c>
      <c r="F114" s="296" t="s">
        <v>224</v>
      </c>
      <c r="G114" s="297">
        <v>21759.073</v>
      </c>
      <c r="H114" s="298">
        <v>98104.172000000006</v>
      </c>
      <c r="I114" s="299">
        <v>4827.3500000000004</v>
      </c>
      <c r="J114" s="309"/>
      <c r="K114" s="294" t="s">
        <v>84</v>
      </c>
      <c r="L114" s="295">
        <v>6895.808</v>
      </c>
      <c r="M114" s="295">
        <v>31849.481</v>
      </c>
      <c r="N114" s="295">
        <v>1281.78</v>
      </c>
      <c r="O114" s="296" t="s">
        <v>82</v>
      </c>
      <c r="P114" s="297">
        <v>4915.6880000000001</v>
      </c>
      <c r="Q114" s="298">
        <v>22270.9</v>
      </c>
      <c r="R114" s="299">
        <v>1325.2049999999999</v>
      </c>
    </row>
    <row r="115" spans="2:18" ht="15.75" x14ac:dyDescent="0.25">
      <c r="B115" s="294" t="s">
        <v>78</v>
      </c>
      <c r="C115" s="295">
        <v>20052.52</v>
      </c>
      <c r="D115" s="295">
        <v>92589.065000000002</v>
      </c>
      <c r="E115" s="295">
        <v>3400.2620000000002</v>
      </c>
      <c r="F115" s="296" t="s">
        <v>75</v>
      </c>
      <c r="G115" s="297">
        <v>19207.04</v>
      </c>
      <c r="H115" s="298">
        <v>88277.398000000001</v>
      </c>
      <c r="I115" s="299">
        <v>3831.5160000000001</v>
      </c>
      <c r="J115" s="309"/>
      <c r="K115" s="294" t="s">
        <v>82</v>
      </c>
      <c r="L115" s="295">
        <v>6609.3119999999999</v>
      </c>
      <c r="M115" s="295">
        <v>30853.611000000001</v>
      </c>
      <c r="N115" s="295">
        <v>1247.001</v>
      </c>
      <c r="O115" s="296" t="s">
        <v>84</v>
      </c>
      <c r="P115" s="297">
        <v>2791.9609999999998</v>
      </c>
      <c r="Q115" s="298">
        <v>12582.723</v>
      </c>
      <c r="R115" s="299">
        <v>576.29999999999995</v>
      </c>
    </row>
    <row r="116" spans="2:18" ht="15.75" x14ac:dyDescent="0.25">
      <c r="B116" s="294" t="s">
        <v>90</v>
      </c>
      <c r="C116" s="295">
        <v>19239.969000000001</v>
      </c>
      <c r="D116" s="295">
        <v>89447.320999999996</v>
      </c>
      <c r="E116" s="295">
        <v>3228.0630000000001</v>
      </c>
      <c r="F116" s="296" t="s">
        <v>90</v>
      </c>
      <c r="G116" s="297">
        <v>14767.634</v>
      </c>
      <c r="H116" s="298">
        <v>67623.508000000002</v>
      </c>
      <c r="I116" s="299">
        <v>2931.6959999999999</v>
      </c>
      <c r="J116" s="309"/>
      <c r="K116" s="294" t="s">
        <v>72</v>
      </c>
      <c r="L116" s="295">
        <v>2606.259</v>
      </c>
      <c r="M116" s="295">
        <v>12210.300999999999</v>
      </c>
      <c r="N116" s="295">
        <v>415.52600000000001</v>
      </c>
      <c r="O116" s="296" t="s">
        <v>83</v>
      </c>
      <c r="P116" s="297">
        <v>1725.954</v>
      </c>
      <c r="Q116" s="298">
        <v>7857.2910000000002</v>
      </c>
      <c r="R116" s="299">
        <v>340.24900000000002</v>
      </c>
    </row>
    <row r="117" spans="2:18" ht="15.75" x14ac:dyDescent="0.25">
      <c r="B117" s="294" t="s">
        <v>72</v>
      </c>
      <c r="C117" s="295">
        <v>10656.300999999999</v>
      </c>
      <c r="D117" s="295">
        <v>49457.341</v>
      </c>
      <c r="E117" s="295">
        <v>1714.405</v>
      </c>
      <c r="F117" s="296" t="s">
        <v>115</v>
      </c>
      <c r="G117" s="297">
        <v>14285.156999999999</v>
      </c>
      <c r="H117" s="298">
        <v>65908.585999999996</v>
      </c>
      <c r="I117" s="299">
        <v>2570.14</v>
      </c>
      <c r="J117" s="309"/>
      <c r="K117" s="294" t="s">
        <v>218</v>
      </c>
      <c r="L117" s="295">
        <v>2284.0340000000001</v>
      </c>
      <c r="M117" s="295">
        <v>10884.647000000001</v>
      </c>
      <c r="N117" s="295">
        <v>317.95</v>
      </c>
      <c r="O117" s="296" t="s">
        <v>125</v>
      </c>
      <c r="P117" s="297">
        <v>1494.91</v>
      </c>
      <c r="Q117" s="298">
        <v>6844.7950000000001</v>
      </c>
      <c r="R117" s="299">
        <v>271.23</v>
      </c>
    </row>
    <row r="118" spans="2:18" ht="15.75" x14ac:dyDescent="0.25">
      <c r="B118" s="294" t="s">
        <v>74</v>
      </c>
      <c r="C118" s="295">
        <v>10099.858</v>
      </c>
      <c r="D118" s="295">
        <v>46511.197</v>
      </c>
      <c r="E118" s="295">
        <v>1561.02</v>
      </c>
      <c r="F118" s="296" t="s">
        <v>80</v>
      </c>
      <c r="G118" s="297">
        <v>7283.817</v>
      </c>
      <c r="H118" s="298">
        <v>33338.741000000002</v>
      </c>
      <c r="I118" s="299">
        <v>1334.434</v>
      </c>
      <c r="J118" s="309"/>
      <c r="K118" s="294" t="s">
        <v>75</v>
      </c>
      <c r="L118" s="295">
        <v>1929.173</v>
      </c>
      <c r="M118" s="295">
        <v>8931.4950000000008</v>
      </c>
      <c r="N118" s="295">
        <v>282.029</v>
      </c>
      <c r="O118" s="296" t="s">
        <v>218</v>
      </c>
      <c r="P118" s="297">
        <v>1152.26</v>
      </c>
      <c r="Q118" s="298">
        <v>5412.549</v>
      </c>
      <c r="R118" s="299">
        <v>189</v>
      </c>
    </row>
    <row r="119" spans="2:18" ht="15.75" x14ac:dyDescent="0.25">
      <c r="B119" s="294" t="s">
        <v>80</v>
      </c>
      <c r="C119" s="295">
        <v>8752.2170000000006</v>
      </c>
      <c r="D119" s="295">
        <v>40853.339</v>
      </c>
      <c r="E119" s="295">
        <v>1282.586</v>
      </c>
      <c r="F119" s="296" t="s">
        <v>83</v>
      </c>
      <c r="G119" s="297">
        <v>6132.8019999999997</v>
      </c>
      <c r="H119" s="298">
        <v>27996.384999999998</v>
      </c>
      <c r="I119" s="299">
        <v>985.01599999999996</v>
      </c>
      <c r="J119" s="309"/>
      <c r="K119" s="294" t="s">
        <v>113</v>
      </c>
      <c r="L119" s="295">
        <v>1878.4960000000001</v>
      </c>
      <c r="M119" s="295">
        <v>8923.6749999999993</v>
      </c>
      <c r="N119" s="295">
        <v>321</v>
      </c>
      <c r="O119" s="296" t="s">
        <v>75</v>
      </c>
      <c r="P119" s="297">
        <v>930.16</v>
      </c>
      <c r="Q119" s="298">
        <v>4263.5219999999999</v>
      </c>
      <c r="R119" s="299">
        <v>203.48500000000001</v>
      </c>
    </row>
    <row r="120" spans="2:18" ht="15.75" x14ac:dyDescent="0.25">
      <c r="B120" s="294" t="s">
        <v>115</v>
      </c>
      <c r="C120" s="295">
        <v>7681.9210000000003</v>
      </c>
      <c r="D120" s="295">
        <v>35660.402999999998</v>
      </c>
      <c r="E120" s="295">
        <v>1487.7</v>
      </c>
      <c r="F120" s="296" t="s">
        <v>72</v>
      </c>
      <c r="G120" s="297">
        <v>6127.6360000000004</v>
      </c>
      <c r="H120" s="298">
        <v>28059.151000000002</v>
      </c>
      <c r="I120" s="299">
        <v>1117.364</v>
      </c>
      <c r="J120" s="309"/>
      <c r="K120" s="294" t="s">
        <v>74</v>
      </c>
      <c r="L120" s="295">
        <v>1202.7049999999999</v>
      </c>
      <c r="M120" s="295">
        <v>5535.9040000000005</v>
      </c>
      <c r="N120" s="295">
        <v>187.71600000000001</v>
      </c>
      <c r="O120" s="296" t="s">
        <v>113</v>
      </c>
      <c r="P120" s="297">
        <v>646.32399999999996</v>
      </c>
      <c r="Q120" s="298">
        <v>2998.8780000000002</v>
      </c>
      <c r="R120" s="299">
        <v>153.4</v>
      </c>
    </row>
    <row r="121" spans="2:18" ht="15.75" x14ac:dyDescent="0.25">
      <c r="B121" s="294" t="s">
        <v>83</v>
      </c>
      <c r="C121" s="295">
        <v>7151.9539999999997</v>
      </c>
      <c r="D121" s="295">
        <v>33429.542000000001</v>
      </c>
      <c r="E121" s="295">
        <v>965.66700000000003</v>
      </c>
      <c r="F121" s="296" t="s">
        <v>166</v>
      </c>
      <c r="G121" s="297">
        <v>4731.74</v>
      </c>
      <c r="H121" s="298">
        <v>22086.61</v>
      </c>
      <c r="I121" s="299">
        <v>1039.4000000000001</v>
      </c>
      <c r="J121" s="309"/>
      <c r="K121" s="294" t="s">
        <v>83</v>
      </c>
      <c r="L121" s="295">
        <v>1185.4449999999999</v>
      </c>
      <c r="M121" s="295">
        <v>5484.6379999999999</v>
      </c>
      <c r="N121" s="295">
        <v>198.53899999999999</v>
      </c>
      <c r="O121" s="296" t="s">
        <v>77</v>
      </c>
      <c r="P121" s="297">
        <v>521.26800000000003</v>
      </c>
      <c r="Q121" s="298">
        <v>2297.9580000000001</v>
      </c>
      <c r="R121" s="299">
        <v>66.64</v>
      </c>
    </row>
    <row r="122" spans="2:18" ht="15.75" x14ac:dyDescent="0.25">
      <c r="B122" s="294" t="s">
        <v>225</v>
      </c>
      <c r="C122" s="295">
        <v>5660.43</v>
      </c>
      <c r="D122" s="295">
        <v>26531.543000000001</v>
      </c>
      <c r="E122" s="295">
        <v>843.21699999999998</v>
      </c>
      <c r="F122" s="296" t="s">
        <v>78</v>
      </c>
      <c r="G122" s="297">
        <v>4376.8360000000002</v>
      </c>
      <c r="H122" s="298">
        <v>20192.396000000001</v>
      </c>
      <c r="I122" s="299">
        <v>885.93399999999997</v>
      </c>
      <c r="J122" s="309"/>
      <c r="K122" s="294" t="s">
        <v>85</v>
      </c>
      <c r="L122" s="295">
        <v>1032.6020000000001</v>
      </c>
      <c r="M122" s="295">
        <v>4881.8140000000003</v>
      </c>
      <c r="N122" s="295">
        <v>141.34299999999999</v>
      </c>
      <c r="O122" s="296" t="s">
        <v>89</v>
      </c>
      <c r="P122" s="297">
        <v>254.423</v>
      </c>
      <c r="Q122" s="298">
        <v>1200.606</v>
      </c>
      <c r="R122" s="299">
        <v>62.4</v>
      </c>
    </row>
    <row r="123" spans="2:18" ht="16.5" thickBot="1" x14ac:dyDescent="0.3">
      <c r="B123" s="300" t="s">
        <v>96</v>
      </c>
      <c r="C123" s="301">
        <v>5263.45</v>
      </c>
      <c r="D123" s="301">
        <v>24693.075000000001</v>
      </c>
      <c r="E123" s="301">
        <v>788.18600000000004</v>
      </c>
      <c r="F123" s="302" t="s">
        <v>74</v>
      </c>
      <c r="G123" s="303">
        <v>4175.8789999999999</v>
      </c>
      <c r="H123" s="304">
        <v>19358.133000000002</v>
      </c>
      <c r="I123" s="305">
        <v>826.03399999999999</v>
      </c>
      <c r="J123" s="309"/>
      <c r="K123" s="300" t="s">
        <v>117</v>
      </c>
      <c r="L123" s="301">
        <v>533.428</v>
      </c>
      <c r="M123" s="301">
        <v>2490.5010000000002</v>
      </c>
      <c r="N123" s="301">
        <v>81.599999999999994</v>
      </c>
      <c r="O123" s="302" t="s">
        <v>88</v>
      </c>
      <c r="P123" s="303">
        <v>205.96</v>
      </c>
      <c r="Q123" s="304">
        <v>916.27300000000002</v>
      </c>
      <c r="R123" s="305">
        <v>44.4</v>
      </c>
    </row>
    <row r="124" spans="2:18" x14ac:dyDescent="0.2"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</row>
    <row r="125" spans="2:18" x14ac:dyDescent="0.2"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</row>
    <row r="126" spans="2:18" x14ac:dyDescent="0.2"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</row>
    <row r="127" spans="2:18" ht="16.5" x14ac:dyDescent="0.25">
      <c r="B127" s="332"/>
      <c r="C127" s="332"/>
      <c r="D127" s="332"/>
      <c r="E127" s="332"/>
      <c r="F127" s="332"/>
      <c r="G127" s="332"/>
      <c r="H127" s="332"/>
      <c r="I127" s="333"/>
      <c r="J127" s="333"/>
      <c r="K127" s="332"/>
      <c r="L127" s="332"/>
      <c r="M127" s="332"/>
      <c r="N127" s="332"/>
      <c r="O127" s="332"/>
      <c r="P127" s="334"/>
      <c r="Q127" s="334"/>
      <c r="R127" s="325"/>
    </row>
    <row r="128" spans="2:18" ht="15.75" x14ac:dyDescent="0.25">
      <c r="B128" s="307" t="s">
        <v>212</v>
      </c>
      <c r="C128" s="307"/>
      <c r="D128" s="307"/>
      <c r="E128" s="307"/>
      <c r="F128" s="307"/>
      <c r="G128" s="307"/>
      <c r="H128" s="307"/>
      <c r="I128" s="309"/>
      <c r="J128" s="309"/>
      <c r="K128" s="307" t="s">
        <v>213</v>
      </c>
      <c r="L128" s="307"/>
      <c r="M128" s="307"/>
      <c r="N128" s="307"/>
      <c r="O128" s="307"/>
      <c r="P128" s="307"/>
      <c r="Q128" s="307"/>
      <c r="R128" s="309"/>
    </row>
    <row r="129" spans="2:31" ht="16.5" thickBot="1" x14ac:dyDescent="0.3">
      <c r="B129" s="310" t="s">
        <v>128</v>
      </c>
      <c r="C129" s="307"/>
      <c r="D129" s="307"/>
      <c r="E129" s="307"/>
      <c r="F129" s="309"/>
      <c r="G129" s="309"/>
      <c r="H129" s="309"/>
      <c r="I129" s="309"/>
      <c r="J129" s="309"/>
      <c r="K129" s="310" t="s">
        <v>128</v>
      </c>
      <c r="L129" s="307"/>
      <c r="M129" s="307"/>
      <c r="N129" s="307"/>
      <c r="O129" s="309"/>
      <c r="P129" s="309"/>
      <c r="Q129" s="309"/>
      <c r="R129" s="309"/>
    </row>
    <row r="130" spans="2:31" ht="16.5" thickBot="1" x14ac:dyDescent="0.3">
      <c r="B130" s="311" t="s">
        <v>68</v>
      </c>
      <c r="C130" s="312"/>
      <c r="D130" s="312"/>
      <c r="E130" s="312"/>
      <c r="F130" s="312"/>
      <c r="G130" s="312"/>
      <c r="H130" s="312"/>
      <c r="I130" s="313"/>
      <c r="J130" s="309"/>
      <c r="K130" s="311" t="s">
        <v>69</v>
      </c>
      <c r="L130" s="312"/>
      <c r="M130" s="312"/>
      <c r="N130" s="312"/>
      <c r="O130" s="312"/>
      <c r="P130" s="312"/>
      <c r="Q130" s="312"/>
      <c r="R130" s="313"/>
    </row>
    <row r="131" spans="2:31" ht="16.5" thickBot="1" x14ac:dyDescent="0.3">
      <c r="B131" s="314" t="s">
        <v>231</v>
      </c>
      <c r="C131" s="315"/>
      <c r="D131" s="316"/>
      <c r="E131" s="317"/>
      <c r="F131" s="314" t="s">
        <v>232</v>
      </c>
      <c r="G131" s="315"/>
      <c r="H131" s="316"/>
      <c r="I131" s="317"/>
      <c r="J131" s="309"/>
      <c r="K131" s="314" t="s">
        <v>231</v>
      </c>
      <c r="L131" s="315"/>
      <c r="M131" s="316"/>
      <c r="N131" s="317"/>
      <c r="O131" s="314" t="s">
        <v>232</v>
      </c>
      <c r="P131" s="315"/>
      <c r="Q131" s="316"/>
      <c r="R131" s="317"/>
    </row>
    <row r="132" spans="2:31" ht="32.25" thickBot="1" x14ac:dyDescent="0.3">
      <c r="B132" s="318" t="s">
        <v>70</v>
      </c>
      <c r="C132" s="319" t="s">
        <v>50</v>
      </c>
      <c r="D132" s="320" t="s">
        <v>92</v>
      </c>
      <c r="E132" s="321" t="s">
        <v>71</v>
      </c>
      <c r="F132" s="318" t="s">
        <v>70</v>
      </c>
      <c r="G132" s="319" t="s">
        <v>50</v>
      </c>
      <c r="H132" s="320" t="s">
        <v>92</v>
      </c>
      <c r="I132" s="321" t="s">
        <v>71</v>
      </c>
      <c r="J132" s="309"/>
      <c r="K132" s="318" t="s">
        <v>70</v>
      </c>
      <c r="L132" s="319" t="s">
        <v>50</v>
      </c>
      <c r="M132" s="320" t="s">
        <v>92</v>
      </c>
      <c r="N132" s="321" t="s">
        <v>71</v>
      </c>
      <c r="O132" s="318" t="s">
        <v>70</v>
      </c>
      <c r="P132" s="319" t="s">
        <v>50</v>
      </c>
      <c r="Q132" s="320" t="s">
        <v>92</v>
      </c>
      <c r="R132" s="321" t="s">
        <v>71</v>
      </c>
    </row>
    <row r="133" spans="2:31" ht="16.5" thickBot="1" x14ac:dyDescent="0.3">
      <c r="B133" s="281" t="s">
        <v>63</v>
      </c>
      <c r="C133" s="282">
        <v>1149436.6470000001</v>
      </c>
      <c r="D133" s="283">
        <v>5372822.5810000002</v>
      </c>
      <c r="E133" s="284">
        <v>279058.00400000002</v>
      </c>
      <c r="F133" s="285" t="s">
        <v>63</v>
      </c>
      <c r="G133" s="286">
        <v>1154615.0430000001</v>
      </c>
      <c r="H133" s="287">
        <v>5273279.7750000004</v>
      </c>
      <c r="I133" s="284">
        <v>281613.21500000003</v>
      </c>
      <c r="J133" s="309"/>
      <c r="K133" s="281" t="s">
        <v>63</v>
      </c>
      <c r="L133" s="282">
        <v>543333.43900000001</v>
      </c>
      <c r="M133" s="283">
        <v>2542486.6800000002</v>
      </c>
      <c r="N133" s="284">
        <v>108011.473</v>
      </c>
      <c r="O133" s="285" t="s">
        <v>63</v>
      </c>
      <c r="P133" s="286">
        <v>604177.07200000004</v>
      </c>
      <c r="Q133" s="287">
        <v>2758440.9840000002</v>
      </c>
      <c r="R133" s="284">
        <v>117932.28</v>
      </c>
    </row>
    <row r="134" spans="2:31" ht="15.75" x14ac:dyDescent="0.25">
      <c r="B134" s="288" t="s">
        <v>32</v>
      </c>
      <c r="C134" s="289">
        <v>127216.69100000001</v>
      </c>
      <c r="D134" s="289">
        <v>593969.70499999996</v>
      </c>
      <c r="E134" s="289">
        <v>37547.83</v>
      </c>
      <c r="F134" s="290" t="s">
        <v>32</v>
      </c>
      <c r="G134" s="291">
        <v>133680.22899999999</v>
      </c>
      <c r="H134" s="292">
        <v>610424.36300000001</v>
      </c>
      <c r="I134" s="293">
        <v>40228.493000000002</v>
      </c>
      <c r="J134" s="309"/>
      <c r="K134" s="288" t="s">
        <v>32</v>
      </c>
      <c r="L134" s="289">
        <v>194353.87400000001</v>
      </c>
      <c r="M134" s="289">
        <v>909158.19200000004</v>
      </c>
      <c r="N134" s="289">
        <v>43460.163999999997</v>
      </c>
      <c r="O134" s="290" t="s">
        <v>32</v>
      </c>
      <c r="P134" s="291">
        <v>215126.36300000001</v>
      </c>
      <c r="Q134" s="292">
        <v>982260.41500000004</v>
      </c>
      <c r="R134" s="293">
        <v>46274.455999999998</v>
      </c>
    </row>
    <row r="135" spans="2:31" ht="15.75" x14ac:dyDescent="0.25">
      <c r="B135" s="294" t="s">
        <v>76</v>
      </c>
      <c r="C135" s="295">
        <v>117229.784</v>
      </c>
      <c r="D135" s="295">
        <v>547761.397</v>
      </c>
      <c r="E135" s="295">
        <v>26425.550999999999</v>
      </c>
      <c r="F135" s="296" t="s">
        <v>76</v>
      </c>
      <c r="G135" s="297">
        <v>104466.026</v>
      </c>
      <c r="H135" s="298">
        <v>476839.30200000003</v>
      </c>
      <c r="I135" s="299">
        <v>23681.279999999999</v>
      </c>
      <c r="J135" s="309"/>
      <c r="K135" s="294" t="s">
        <v>72</v>
      </c>
      <c r="L135" s="295">
        <v>73449.851999999999</v>
      </c>
      <c r="M135" s="295">
        <v>343497.28600000002</v>
      </c>
      <c r="N135" s="295">
        <v>10303.819</v>
      </c>
      <c r="O135" s="296" t="s">
        <v>72</v>
      </c>
      <c r="P135" s="297">
        <v>85569.626999999993</v>
      </c>
      <c r="Q135" s="298">
        <v>389959.29599999997</v>
      </c>
      <c r="R135" s="299">
        <v>11039.77</v>
      </c>
    </row>
    <row r="136" spans="2:31" ht="15.75" x14ac:dyDescent="0.25">
      <c r="B136" s="294" t="s">
        <v>72</v>
      </c>
      <c r="C136" s="295">
        <v>111701.833</v>
      </c>
      <c r="D136" s="295">
        <v>523115.80200000003</v>
      </c>
      <c r="E136" s="295">
        <v>22411.23</v>
      </c>
      <c r="F136" s="296" t="s">
        <v>72</v>
      </c>
      <c r="G136" s="297">
        <v>90554.611000000004</v>
      </c>
      <c r="H136" s="298">
        <v>413362.25699999998</v>
      </c>
      <c r="I136" s="299">
        <v>22076.106</v>
      </c>
      <c r="J136" s="309"/>
      <c r="K136" s="294" t="s">
        <v>168</v>
      </c>
      <c r="L136" s="295">
        <v>51439.406999999999</v>
      </c>
      <c r="M136" s="295">
        <v>240784.302</v>
      </c>
      <c r="N136" s="295">
        <v>9492.1</v>
      </c>
      <c r="O136" s="296" t="s">
        <v>168</v>
      </c>
      <c r="P136" s="297">
        <v>74979.316000000006</v>
      </c>
      <c r="Q136" s="298">
        <v>342655.59600000002</v>
      </c>
      <c r="R136" s="299">
        <v>16303.749</v>
      </c>
    </row>
    <row r="137" spans="2:31" ht="15.75" x14ac:dyDescent="0.25">
      <c r="B137" s="294" t="s">
        <v>125</v>
      </c>
      <c r="C137" s="295">
        <v>86647.774000000005</v>
      </c>
      <c r="D137" s="295">
        <v>405339.087</v>
      </c>
      <c r="E137" s="295">
        <v>17508.934000000001</v>
      </c>
      <c r="F137" s="296" t="s">
        <v>125</v>
      </c>
      <c r="G137" s="297">
        <v>86669.705000000002</v>
      </c>
      <c r="H137" s="298">
        <v>395891.761</v>
      </c>
      <c r="I137" s="299">
        <v>16943.367999999999</v>
      </c>
      <c r="J137" s="309"/>
      <c r="K137" s="294" t="s">
        <v>82</v>
      </c>
      <c r="L137" s="295">
        <v>36670.158000000003</v>
      </c>
      <c r="M137" s="295">
        <v>171773.83499999999</v>
      </c>
      <c r="N137" s="295">
        <v>9038.42</v>
      </c>
      <c r="O137" s="296" t="s">
        <v>76</v>
      </c>
      <c r="P137" s="297">
        <v>43813.981</v>
      </c>
      <c r="Q137" s="298">
        <v>199963.111</v>
      </c>
      <c r="R137" s="299">
        <v>9683.74</v>
      </c>
    </row>
    <row r="138" spans="2:31" ht="15.75" x14ac:dyDescent="0.25">
      <c r="B138" s="294" t="s">
        <v>83</v>
      </c>
      <c r="C138" s="295">
        <v>70700.942999999999</v>
      </c>
      <c r="D138" s="295">
        <v>330452.52500000002</v>
      </c>
      <c r="E138" s="295">
        <v>16493.499</v>
      </c>
      <c r="F138" s="296" t="s">
        <v>85</v>
      </c>
      <c r="G138" s="297">
        <v>77257.506999999998</v>
      </c>
      <c r="H138" s="298">
        <v>352350.71299999999</v>
      </c>
      <c r="I138" s="299">
        <v>23098.924999999999</v>
      </c>
      <c r="J138" s="309"/>
      <c r="K138" s="294" t="s">
        <v>31</v>
      </c>
      <c r="L138" s="295">
        <v>34139.665999999997</v>
      </c>
      <c r="M138" s="295">
        <v>159792.723</v>
      </c>
      <c r="N138" s="295">
        <v>6517.1959999999999</v>
      </c>
      <c r="O138" s="296" t="s">
        <v>31</v>
      </c>
      <c r="P138" s="297">
        <v>40858.822999999997</v>
      </c>
      <c r="Q138" s="298">
        <v>186912.88099999999</v>
      </c>
      <c r="R138" s="299">
        <v>7752.0479999999998</v>
      </c>
    </row>
    <row r="139" spans="2:31" ht="15.75" x14ac:dyDescent="0.25">
      <c r="B139" s="294" t="s">
        <v>85</v>
      </c>
      <c r="C139" s="295">
        <v>70354.361000000004</v>
      </c>
      <c r="D139" s="295">
        <v>329097.32</v>
      </c>
      <c r="E139" s="295">
        <v>20689.133999999998</v>
      </c>
      <c r="F139" s="296" t="s">
        <v>83</v>
      </c>
      <c r="G139" s="297">
        <v>72950.240000000005</v>
      </c>
      <c r="H139" s="298">
        <v>332980.40100000001</v>
      </c>
      <c r="I139" s="299">
        <v>15948.87</v>
      </c>
      <c r="J139" s="309"/>
      <c r="K139" s="294" t="s">
        <v>76</v>
      </c>
      <c r="L139" s="295">
        <v>33148.777999999998</v>
      </c>
      <c r="M139" s="295">
        <v>155115.73699999999</v>
      </c>
      <c r="N139" s="295">
        <v>7333.5280000000002</v>
      </c>
      <c r="O139" s="296" t="s">
        <v>82</v>
      </c>
      <c r="P139" s="297">
        <v>40374.326000000001</v>
      </c>
      <c r="Q139" s="298">
        <v>184432.01199999999</v>
      </c>
      <c r="R139" s="299">
        <v>9437.8490000000002</v>
      </c>
    </row>
    <row r="140" spans="2:31" ht="15.75" x14ac:dyDescent="0.25">
      <c r="B140" s="294" t="s">
        <v>34</v>
      </c>
      <c r="C140" s="295">
        <v>68382.351999999999</v>
      </c>
      <c r="D140" s="295">
        <v>319619.79599999997</v>
      </c>
      <c r="E140" s="295">
        <v>14949.466</v>
      </c>
      <c r="F140" s="296" t="s">
        <v>34</v>
      </c>
      <c r="G140" s="297">
        <v>60418.358</v>
      </c>
      <c r="H140" s="298">
        <v>276087.34299999999</v>
      </c>
      <c r="I140" s="299">
        <v>14923.93</v>
      </c>
      <c r="J140" s="309"/>
      <c r="K140" s="294" t="s">
        <v>75</v>
      </c>
      <c r="L140" s="295">
        <v>14299.237999999999</v>
      </c>
      <c r="M140" s="295">
        <v>66940.847999999998</v>
      </c>
      <c r="N140" s="295">
        <v>2161.3679999999999</v>
      </c>
      <c r="O140" s="296" t="s">
        <v>75</v>
      </c>
      <c r="P140" s="297">
        <v>15144.501</v>
      </c>
      <c r="Q140" s="298">
        <v>69135.918999999994</v>
      </c>
      <c r="R140" s="299">
        <v>2199.1179999999999</v>
      </c>
    </row>
    <row r="141" spans="2:31" ht="15.75" x14ac:dyDescent="0.25">
      <c r="B141" s="294" t="s">
        <v>74</v>
      </c>
      <c r="C141" s="295">
        <v>54309.383000000002</v>
      </c>
      <c r="D141" s="295">
        <v>253851.33199999999</v>
      </c>
      <c r="E141" s="295">
        <v>11386.023999999999</v>
      </c>
      <c r="F141" s="296" t="s">
        <v>80</v>
      </c>
      <c r="G141" s="297">
        <v>47392.985999999997</v>
      </c>
      <c r="H141" s="298">
        <v>216653.74600000001</v>
      </c>
      <c r="I141" s="299">
        <v>12063.522999999999</v>
      </c>
      <c r="J141" s="309"/>
      <c r="K141" s="294" t="s">
        <v>125</v>
      </c>
      <c r="L141" s="295">
        <v>11521.17</v>
      </c>
      <c r="M141" s="295">
        <v>54643.1</v>
      </c>
      <c r="N141" s="295">
        <v>2612.25</v>
      </c>
      <c r="O141" s="296" t="s">
        <v>78</v>
      </c>
      <c r="P141" s="297">
        <v>13935.096</v>
      </c>
      <c r="Q141" s="298">
        <v>63590.639000000003</v>
      </c>
      <c r="R141" s="299">
        <v>3389.3719999999998</v>
      </c>
      <c r="AE141" s="13">
        <v>0</v>
      </c>
    </row>
    <row r="142" spans="2:31" ht="15.75" x14ac:dyDescent="0.25">
      <c r="B142" s="294" t="s">
        <v>75</v>
      </c>
      <c r="C142" s="295">
        <v>39970.646999999997</v>
      </c>
      <c r="D142" s="295">
        <v>186980.72700000001</v>
      </c>
      <c r="E142" s="295">
        <v>10388.18</v>
      </c>
      <c r="F142" s="296" t="s">
        <v>79</v>
      </c>
      <c r="G142" s="297">
        <v>43314.516000000003</v>
      </c>
      <c r="H142" s="298">
        <v>198071.14600000001</v>
      </c>
      <c r="I142" s="299">
        <v>8351.2469999999994</v>
      </c>
      <c r="J142" s="309"/>
      <c r="K142" s="294" t="s">
        <v>96</v>
      </c>
      <c r="L142" s="295">
        <v>11279.65</v>
      </c>
      <c r="M142" s="295">
        <v>52593.832999999999</v>
      </c>
      <c r="N142" s="295">
        <v>1562.1420000000001</v>
      </c>
      <c r="O142" s="296" t="s">
        <v>120</v>
      </c>
      <c r="P142" s="297">
        <v>13347.078</v>
      </c>
      <c r="Q142" s="298">
        <v>61122.264999999999</v>
      </c>
      <c r="R142" s="299">
        <v>1654.78</v>
      </c>
    </row>
    <row r="143" spans="2:31" ht="15.75" x14ac:dyDescent="0.25">
      <c r="B143" s="294" t="s">
        <v>80</v>
      </c>
      <c r="C143" s="295">
        <v>37388.021000000001</v>
      </c>
      <c r="D143" s="295">
        <v>174730.46400000001</v>
      </c>
      <c r="E143" s="295">
        <v>8448.0560000000005</v>
      </c>
      <c r="F143" s="296" t="s">
        <v>74</v>
      </c>
      <c r="G143" s="297">
        <v>42630.13</v>
      </c>
      <c r="H143" s="298">
        <v>194635.66800000001</v>
      </c>
      <c r="I143" s="299">
        <v>10175.183000000001</v>
      </c>
      <c r="J143" s="309"/>
      <c r="K143" s="294" t="s">
        <v>74</v>
      </c>
      <c r="L143" s="295">
        <v>10889.161</v>
      </c>
      <c r="M143" s="295">
        <v>50755.606</v>
      </c>
      <c r="N143" s="295">
        <v>1194.58</v>
      </c>
      <c r="O143" s="296" t="s">
        <v>96</v>
      </c>
      <c r="P143" s="297">
        <v>13219.642</v>
      </c>
      <c r="Q143" s="298">
        <v>60354.542000000001</v>
      </c>
      <c r="R143" s="299">
        <v>1598.4970000000001</v>
      </c>
    </row>
    <row r="144" spans="2:31" ht="15.75" x14ac:dyDescent="0.25">
      <c r="B144" s="294" t="s">
        <v>79</v>
      </c>
      <c r="C144" s="295">
        <v>35010.175999999999</v>
      </c>
      <c r="D144" s="295">
        <v>163067.834</v>
      </c>
      <c r="E144" s="295">
        <v>10159.583000000001</v>
      </c>
      <c r="F144" s="296" t="s">
        <v>75</v>
      </c>
      <c r="G144" s="297">
        <v>41072.485000000001</v>
      </c>
      <c r="H144" s="298">
        <v>187383.34400000001</v>
      </c>
      <c r="I144" s="299">
        <v>10571.328</v>
      </c>
      <c r="J144" s="309"/>
      <c r="K144" s="294" t="s">
        <v>120</v>
      </c>
      <c r="L144" s="295">
        <v>10132.691000000001</v>
      </c>
      <c r="M144" s="295">
        <v>47225.074999999997</v>
      </c>
      <c r="N144" s="295">
        <v>1389.53</v>
      </c>
      <c r="O144" s="296" t="s">
        <v>74</v>
      </c>
      <c r="P144" s="297">
        <v>9440.4210000000003</v>
      </c>
      <c r="Q144" s="298">
        <v>43190.114999999998</v>
      </c>
      <c r="R144" s="299">
        <v>851.98099999999999</v>
      </c>
    </row>
    <row r="145" spans="1:18" ht="15.75" x14ac:dyDescent="0.25">
      <c r="B145" s="294" t="s">
        <v>90</v>
      </c>
      <c r="C145" s="295">
        <v>33091.252999999997</v>
      </c>
      <c r="D145" s="295">
        <v>154762.66699999999</v>
      </c>
      <c r="E145" s="295">
        <v>7808.2120000000004</v>
      </c>
      <c r="F145" s="296" t="s">
        <v>90</v>
      </c>
      <c r="G145" s="297">
        <v>33331.536999999997</v>
      </c>
      <c r="H145" s="298">
        <v>152113.56</v>
      </c>
      <c r="I145" s="299">
        <v>8125.9470000000001</v>
      </c>
      <c r="J145" s="309"/>
      <c r="K145" s="294" t="s">
        <v>78</v>
      </c>
      <c r="L145" s="295">
        <v>10129.995999999999</v>
      </c>
      <c r="M145" s="295">
        <v>47633.857000000004</v>
      </c>
      <c r="N145" s="295">
        <v>2273.299</v>
      </c>
      <c r="O145" s="296" t="s">
        <v>83</v>
      </c>
      <c r="P145" s="297">
        <v>9036.5259999999998</v>
      </c>
      <c r="Q145" s="298">
        <v>41257.021000000001</v>
      </c>
      <c r="R145" s="299">
        <v>1657.548</v>
      </c>
    </row>
    <row r="146" spans="1:18" ht="15.75" x14ac:dyDescent="0.25">
      <c r="B146" s="294" t="s">
        <v>82</v>
      </c>
      <c r="C146" s="295">
        <v>29415.307000000001</v>
      </c>
      <c r="D146" s="295">
        <v>137635.87299999999</v>
      </c>
      <c r="E146" s="295">
        <v>5083.0249999999996</v>
      </c>
      <c r="F146" s="296" t="s">
        <v>82</v>
      </c>
      <c r="G146" s="297">
        <v>27897.233</v>
      </c>
      <c r="H146" s="298">
        <v>127410.435</v>
      </c>
      <c r="I146" s="299">
        <v>4767.6559999999999</v>
      </c>
      <c r="J146" s="309"/>
      <c r="K146" s="294" t="s">
        <v>80</v>
      </c>
      <c r="L146" s="295">
        <v>9657.3889999999992</v>
      </c>
      <c r="M146" s="295">
        <v>45664.838000000003</v>
      </c>
      <c r="N146" s="295">
        <v>1800.57</v>
      </c>
      <c r="O146" s="296" t="s">
        <v>80</v>
      </c>
      <c r="P146" s="297">
        <v>6936.3180000000002</v>
      </c>
      <c r="Q146" s="298">
        <v>30978.884999999998</v>
      </c>
      <c r="R146" s="299">
        <v>1280.1420000000001</v>
      </c>
    </row>
    <row r="147" spans="1:18" ht="15.75" x14ac:dyDescent="0.25">
      <c r="B147" s="294" t="s">
        <v>168</v>
      </c>
      <c r="C147" s="295">
        <v>28256.400000000001</v>
      </c>
      <c r="D147" s="295">
        <v>131783.4</v>
      </c>
      <c r="E147" s="295">
        <v>8529.4629999999997</v>
      </c>
      <c r="F147" s="296" t="s">
        <v>168</v>
      </c>
      <c r="G147" s="297">
        <v>25029.59</v>
      </c>
      <c r="H147" s="298">
        <v>114732.072</v>
      </c>
      <c r="I147" s="299">
        <v>6662.5820000000003</v>
      </c>
      <c r="J147" s="309"/>
      <c r="K147" s="294" t="s">
        <v>83</v>
      </c>
      <c r="L147" s="295">
        <v>9022.9380000000001</v>
      </c>
      <c r="M147" s="295">
        <v>42284.552000000003</v>
      </c>
      <c r="N147" s="295">
        <v>1555.1420000000001</v>
      </c>
      <c r="O147" s="296" t="s">
        <v>113</v>
      </c>
      <c r="P147" s="297">
        <v>5437.9480000000003</v>
      </c>
      <c r="Q147" s="298">
        <v>25085.596000000001</v>
      </c>
      <c r="R147" s="299">
        <v>1475.018</v>
      </c>
    </row>
    <row r="148" spans="1:18" ht="15.75" x14ac:dyDescent="0.25">
      <c r="B148" s="294" t="s">
        <v>81</v>
      </c>
      <c r="C148" s="295">
        <v>27287.326000000001</v>
      </c>
      <c r="D148" s="295">
        <v>127760.94100000001</v>
      </c>
      <c r="E148" s="295">
        <v>6467.1629999999996</v>
      </c>
      <c r="F148" s="296" t="s">
        <v>222</v>
      </c>
      <c r="G148" s="297">
        <v>22085.805</v>
      </c>
      <c r="H148" s="298">
        <v>100912.144</v>
      </c>
      <c r="I148" s="299">
        <v>4585.9719999999998</v>
      </c>
      <c r="J148" s="309"/>
      <c r="K148" s="294" t="s">
        <v>113</v>
      </c>
      <c r="L148" s="295">
        <v>8825.4940000000006</v>
      </c>
      <c r="M148" s="295">
        <v>41031.987000000001</v>
      </c>
      <c r="N148" s="295">
        <v>1878.636</v>
      </c>
      <c r="O148" s="296" t="s">
        <v>73</v>
      </c>
      <c r="P148" s="297">
        <v>4400.3770000000004</v>
      </c>
      <c r="Q148" s="298">
        <v>20070.460999999999</v>
      </c>
      <c r="R148" s="299">
        <v>900.36099999999999</v>
      </c>
    </row>
    <row r="149" spans="1:18" ht="16.5" thickBot="1" x14ac:dyDescent="0.3">
      <c r="B149" s="300" t="s">
        <v>78</v>
      </c>
      <c r="C149" s="301">
        <v>21111.530999999999</v>
      </c>
      <c r="D149" s="301">
        <v>98525.945000000007</v>
      </c>
      <c r="E149" s="301">
        <v>4834.6689999999999</v>
      </c>
      <c r="F149" s="302" t="s">
        <v>81</v>
      </c>
      <c r="G149" s="303">
        <v>21953.675999999999</v>
      </c>
      <c r="H149" s="304">
        <v>100116.921</v>
      </c>
      <c r="I149" s="305">
        <v>5752.8459999999995</v>
      </c>
      <c r="J149" s="309"/>
      <c r="K149" s="300" t="s">
        <v>73</v>
      </c>
      <c r="L149" s="301">
        <v>7130.9110000000001</v>
      </c>
      <c r="M149" s="301">
        <v>33060.629999999997</v>
      </c>
      <c r="N149" s="301">
        <v>1334.2190000000001</v>
      </c>
      <c r="O149" s="302" t="s">
        <v>34</v>
      </c>
      <c r="P149" s="303">
        <v>3649.4780000000001</v>
      </c>
      <c r="Q149" s="304">
        <v>16727.094000000001</v>
      </c>
      <c r="R149" s="305">
        <v>702.01499999999999</v>
      </c>
    </row>
    <row r="151" spans="1:18" ht="15" x14ac:dyDescent="0.2">
      <c r="A151" s="247"/>
      <c r="B151" s="248" t="s">
        <v>214</v>
      </c>
      <c r="C151" s="247"/>
      <c r="D151" s="247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T29" sqref="T2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2" t="s">
        <v>162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2:25" ht="18.75" x14ac:dyDescent="0.3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5" spans="2:25" ht="13.5" thickBot="1" x14ac:dyDescent="0.25"/>
    <row r="6" spans="2:25" ht="20.100000000000001" customHeight="1" thickBot="1" x14ac:dyDescent="0.3">
      <c r="D6" s="69" t="s">
        <v>136</v>
      </c>
      <c r="E6" s="70" t="s">
        <v>22</v>
      </c>
      <c r="F6" s="71" t="s">
        <v>23</v>
      </c>
      <c r="G6" s="71" t="s">
        <v>24</v>
      </c>
      <c r="H6" s="71" t="s">
        <v>25</v>
      </c>
      <c r="I6" s="72" t="s">
        <v>26</v>
      </c>
      <c r="J6" s="71" t="s">
        <v>27</v>
      </c>
      <c r="K6" s="71" t="s">
        <v>28</v>
      </c>
      <c r="L6" s="71" t="s">
        <v>29</v>
      </c>
      <c r="M6" s="71" t="s">
        <v>30</v>
      </c>
      <c r="N6" s="385" t="s">
        <v>18</v>
      </c>
      <c r="O6" s="385" t="s">
        <v>20</v>
      </c>
      <c r="P6" s="385" t="s">
        <v>21</v>
      </c>
      <c r="Q6" s="385" t="s">
        <v>22</v>
      </c>
      <c r="R6" s="385" t="s">
        <v>23</v>
      </c>
      <c r="S6" s="385" t="s">
        <v>24</v>
      </c>
      <c r="T6" s="385" t="s">
        <v>25</v>
      </c>
      <c r="U6" s="385" t="s">
        <v>26</v>
      </c>
      <c r="V6" s="385" t="s">
        <v>27</v>
      </c>
      <c r="W6" s="385" t="s">
        <v>28</v>
      </c>
      <c r="X6" s="385" t="s">
        <v>29</v>
      </c>
      <c r="Y6" s="386" t="s">
        <v>30</v>
      </c>
    </row>
    <row r="7" spans="2:25" ht="20.100000000000001" customHeight="1" x14ac:dyDescent="0.25">
      <c r="D7" s="399">
        <v>2004</v>
      </c>
      <c r="E7" s="73"/>
      <c r="F7" s="74"/>
      <c r="G7" s="74"/>
      <c r="H7" s="74"/>
      <c r="I7" s="75"/>
      <c r="J7" s="74"/>
      <c r="K7" s="74"/>
      <c r="L7" s="74"/>
      <c r="M7" s="387"/>
      <c r="N7" s="392"/>
      <c r="O7" s="393"/>
      <c r="P7" s="393"/>
      <c r="Q7" s="393">
        <v>91.28</v>
      </c>
      <c r="R7" s="393">
        <v>92.56</v>
      </c>
      <c r="S7" s="393">
        <v>95.02</v>
      </c>
      <c r="T7" s="393">
        <v>98.22</v>
      </c>
      <c r="U7" s="393">
        <v>98.784999999999997</v>
      </c>
      <c r="V7" s="393">
        <v>99.84</v>
      </c>
      <c r="W7" s="393">
        <v>101.28100000000001</v>
      </c>
      <c r="X7" s="393">
        <v>105.122</v>
      </c>
      <c r="Y7" s="394">
        <v>105.57</v>
      </c>
    </row>
    <row r="8" spans="2:25" ht="20.100000000000001" customHeight="1" x14ac:dyDescent="0.25">
      <c r="D8" s="76">
        <v>2005</v>
      </c>
      <c r="E8" s="77">
        <v>91.28</v>
      </c>
      <c r="F8" s="78">
        <v>92.56</v>
      </c>
      <c r="G8" s="78">
        <v>95.02</v>
      </c>
      <c r="H8" s="78">
        <v>98.22</v>
      </c>
      <c r="I8" s="78">
        <v>98.784999999999997</v>
      </c>
      <c r="J8" s="78">
        <v>99.84</v>
      </c>
      <c r="K8" s="78">
        <v>101.28100000000001</v>
      </c>
      <c r="L8" s="78">
        <v>105.122</v>
      </c>
      <c r="M8" s="388">
        <v>105.57</v>
      </c>
      <c r="N8" s="395">
        <v>104.43</v>
      </c>
      <c r="O8" s="79">
        <v>104.352</v>
      </c>
      <c r="P8" s="79">
        <v>101.8</v>
      </c>
      <c r="Q8" s="79">
        <v>99.44</v>
      </c>
      <c r="R8" s="79">
        <v>99.09</v>
      </c>
      <c r="S8" s="79">
        <v>97.32</v>
      </c>
      <c r="T8" s="79">
        <v>96.46</v>
      </c>
      <c r="U8" s="79">
        <v>96.4</v>
      </c>
      <c r="V8" s="79">
        <v>97.92</v>
      </c>
      <c r="W8" s="79">
        <v>99.135999999999996</v>
      </c>
      <c r="X8" s="79">
        <v>100.962</v>
      </c>
      <c r="Y8" s="80">
        <v>103.75</v>
      </c>
    </row>
    <row r="9" spans="2:25" ht="20.100000000000001" customHeight="1" x14ac:dyDescent="0.25">
      <c r="D9" s="76">
        <v>2006</v>
      </c>
      <c r="E9" s="77">
        <v>64.67</v>
      </c>
      <c r="F9" s="78">
        <v>66.5</v>
      </c>
      <c r="G9" s="78">
        <v>63.96</v>
      </c>
      <c r="H9" s="78">
        <v>62.7</v>
      </c>
      <c r="I9" s="78">
        <v>68.103999999999999</v>
      </c>
      <c r="J9" s="78">
        <v>63.75</v>
      </c>
      <c r="K9" s="78">
        <v>66.798000000000002</v>
      </c>
      <c r="L9" s="78">
        <v>66.757999999999996</v>
      </c>
      <c r="M9" s="388">
        <v>74.313000000000002</v>
      </c>
      <c r="N9" s="395">
        <v>101.77</v>
      </c>
      <c r="O9" s="79">
        <v>100.21</v>
      </c>
      <c r="P9" s="79">
        <v>100.21</v>
      </c>
      <c r="Q9" s="79">
        <v>98.7</v>
      </c>
      <c r="R9" s="79">
        <v>97.05</v>
      </c>
      <c r="S9" s="79">
        <v>96.44</v>
      </c>
      <c r="T9" s="79">
        <v>95.77</v>
      </c>
      <c r="U9" s="79">
        <v>96</v>
      </c>
      <c r="V9" s="79">
        <v>97.58</v>
      </c>
      <c r="W9" s="79">
        <v>99.47</v>
      </c>
      <c r="X9" s="79">
        <v>102.05</v>
      </c>
      <c r="Y9" s="80">
        <v>102.24</v>
      </c>
    </row>
    <row r="10" spans="2:25" ht="20.100000000000001" customHeight="1" x14ac:dyDescent="0.25">
      <c r="D10" s="76">
        <v>2007</v>
      </c>
      <c r="E10" s="77">
        <v>64.67</v>
      </c>
      <c r="F10" s="78">
        <v>66.5</v>
      </c>
      <c r="G10" s="78">
        <v>63.96</v>
      </c>
      <c r="H10" s="78">
        <v>62.7</v>
      </c>
      <c r="I10" s="78">
        <v>68.103999999999999</v>
      </c>
      <c r="J10" s="78">
        <v>63.75</v>
      </c>
      <c r="K10" s="78">
        <v>66.798000000000002</v>
      </c>
      <c r="L10" s="78">
        <v>66.757999999999996</v>
      </c>
      <c r="M10" s="388">
        <v>74.313000000000002</v>
      </c>
      <c r="N10" s="395">
        <v>102.64</v>
      </c>
      <c r="O10" s="79">
        <v>103.3</v>
      </c>
      <c r="P10" s="79">
        <v>103.5</v>
      </c>
      <c r="Q10" s="79">
        <v>102.91</v>
      </c>
      <c r="R10" s="79">
        <v>103.07</v>
      </c>
      <c r="S10" s="79">
        <v>102.94</v>
      </c>
      <c r="T10" s="79">
        <v>105.84</v>
      </c>
      <c r="U10" s="79">
        <v>109.87</v>
      </c>
      <c r="V10" s="79">
        <v>117.15</v>
      </c>
      <c r="W10" s="79">
        <v>124.18</v>
      </c>
      <c r="X10" s="79">
        <v>130.59</v>
      </c>
      <c r="Y10" s="80">
        <v>132.29</v>
      </c>
    </row>
    <row r="11" spans="2:25" ht="20.100000000000001" customHeight="1" x14ac:dyDescent="0.25">
      <c r="D11" s="81">
        <v>2008</v>
      </c>
      <c r="E11" s="82"/>
      <c r="F11" s="83"/>
      <c r="G11" s="83"/>
      <c r="H11" s="83"/>
      <c r="I11" s="83"/>
      <c r="J11" s="83"/>
      <c r="K11" s="83"/>
      <c r="L11" s="83"/>
      <c r="M11" s="389"/>
      <c r="N11" s="396">
        <v>123.69</v>
      </c>
      <c r="O11" s="83">
        <v>121.17</v>
      </c>
      <c r="P11" s="83">
        <v>117.54</v>
      </c>
      <c r="Q11" s="83">
        <v>111.68</v>
      </c>
      <c r="R11" s="83">
        <v>107.23</v>
      </c>
      <c r="S11" s="83">
        <v>103.71</v>
      </c>
      <c r="T11" s="83">
        <v>101.61</v>
      </c>
      <c r="U11" s="83">
        <v>99.71</v>
      </c>
      <c r="V11" s="83">
        <v>99.33</v>
      </c>
      <c r="W11" s="83">
        <v>97.15</v>
      </c>
      <c r="X11" s="83">
        <v>95.98</v>
      </c>
      <c r="Y11" s="85">
        <v>96.03</v>
      </c>
    </row>
    <row r="12" spans="2:25" ht="20.100000000000001" customHeight="1" x14ac:dyDescent="0.25">
      <c r="D12" s="81">
        <v>2009</v>
      </c>
      <c r="E12" s="82"/>
      <c r="F12" s="83"/>
      <c r="G12" s="83"/>
      <c r="H12" s="83"/>
      <c r="I12" s="83"/>
      <c r="J12" s="83"/>
      <c r="K12" s="83"/>
      <c r="L12" s="83"/>
      <c r="M12" s="389"/>
      <c r="N12" s="396">
        <v>93.98</v>
      </c>
      <c r="O12" s="83">
        <v>94.05</v>
      </c>
      <c r="P12" s="83">
        <v>94.53</v>
      </c>
      <c r="Q12" s="83">
        <v>93.42</v>
      </c>
      <c r="R12" s="83">
        <v>92.71</v>
      </c>
      <c r="S12" s="83">
        <v>92.6</v>
      </c>
      <c r="T12" s="83">
        <v>91.95</v>
      </c>
      <c r="U12" s="83">
        <v>92.77</v>
      </c>
      <c r="V12" s="83">
        <v>94.42</v>
      </c>
      <c r="W12" s="83">
        <v>97.77</v>
      </c>
      <c r="X12" s="83">
        <v>105.25</v>
      </c>
      <c r="Y12" s="85">
        <v>106.66</v>
      </c>
    </row>
    <row r="13" spans="2:25" ht="20.100000000000001" customHeight="1" x14ac:dyDescent="0.25">
      <c r="D13" s="81">
        <v>2010</v>
      </c>
      <c r="E13" s="82"/>
      <c r="F13" s="83"/>
      <c r="G13" s="83"/>
      <c r="H13" s="83"/>
      <c r="I13" s="83"/>
      <c r="J13" s="83"/>
      <c r="K13" s="83"/>
      <c r="L13" s="83"/>
      <c r="M13" s="389"/>
      <c r="N13" s="396">
        <v>106.09</v>
      </c>
      <c r="O13" s="84">
        <v>106.88</v>
      </c>
      <c r="P13" s="84">
        <v>104.79</v>
      </c>
      <c r="Q13" s="84">
        <v>104.21</v>
      </c>
      <c r="R13" s="84">
        <v>104.54</v>
      </c>
      <c r="S13" s="83">
        <v>105.18</v>
      </c>
      <c r="T13" s="83">
        <v>105.54</v>
      </c>
      <c r="U13" s="83">
        <v>108.53</v>
      </c>
      <c r="V13" s="83">
        <v>111.57</v>
      </c>
      <c r="W13" s="83">
        <v>114.33</v>
      </c>
      <c r="X13" s="83">
        <v>118.87</v>
      </c>
      <c r="Y13" s="85">
        <v>119.09</v>
      </c>
    </row>
    <row r="14" spans="2:25" ht="20.100000000000001" customHeight="1" x14ac:dyDescent="0.25">
      <c r="D14" s="81">
        <v>2011</v>
      </c>
      <c r="E14" s="82"/>
      <c r="F14" s="83"/>
      <c r="G14" s="83"/>
      <c r="H14" s="83"/>
      <c r="I14" s="83"/>
      <c r="J14" s="83"/>
      <c r="K14" s="83"/>
      <c r="L14" s="83"/>
      <c r="M14" s="389"/>
      <c r="N14" s="396">
        <v>116.95</v>
      </c>
      <c r="O14" s="83">
        <v>118.78</v>
      </c>
      <c r="P14" s="83">
        <v>121.59</v>
      </c>
      <c r="Q14" s="83">
        <v>120.08</v>
      </c>
      <c r="R14" s="83">
        <v>119.14</v>
      </c>
      <c r="S14" s="83">
        <v>118.62</v>
      </c>
      <c r="T14" s="83">
        <v>120.06</v>
      </c>
      <c r="U14" s="83">
        <v>119.99</v>
      </c>
      <c r="V14" s="83">
        <v>121.1</v>
      </c>
      <c r="W14" s="83">
        <v>123.43</v>
      </c>
      <c r="X14" s="83">
        <v>127.94</v>
      </c>
      <c r="Y14" s="85">
        <v>128.66999999999999</v>
      </c>
    </row>
    <row r="15" spans="2:25" ht="20.100000000000001" customHeight="1" x14ac:dyDescent="0.25">
      <c r="D15" s="81">
        <v>2012</v>
      </c>
      <c r="E15" s="82"/>
      <c r="F15" s="83"/>
      <c r="G15" s="83"/>
      <c r="H15" s="83"/>
      <c r="I15" s="83"/>
      <c r="J15" s="83"/>
      <c r="K15" s="83"/>
      <c r="L15" s="83"/>
      <c r="M15" s="389"/>
      <c r="N15" s="396">
        <v>126.31</v>
      </c>
      <c r="O15" s="86">
        <v>127.07</v>
      </c>
      <c r="P15" s="86">
        <v>125.05</v>
      </c>
      <c r="Q15" s="86">
        <v>120.27</v>
      </c>
      <c r="R15" s="86">
        <v>117.49</v>
      </c>
      <c r="S15" s="86">
        <v>115.56</v>
      </c>
      <c r="T15" s="86">
        <v>114.52</v>
      </c>
      <c r="U15" s="86">
        <v>115.33</v>
      </c>
      <c r="V15" s="86">
        <v>116.24</v>
      </c>
      <c r="W15" s="86">
        <v>118.85</v>
      </c>
      <c r="X15" s="86">
        <v>122.94</v>
      </c>
      <c r="Y15" s="87">
        <v>123.24</v>
      </c>
    </row>
    <row r="16" spans="2:25" ht="20.100000000000001" customHeight="1" x14ac:dyDescent="0.25">
      <c r="D16" s="81">
        <v>2013</v>
      </c>
      <c r="E16" s="82"/>
      <c r="F16" s="83"/>
      <c r="G16" s="83"/>
      <c r="H16" s="83"/>
      <c r="I16" s="83"/>
      <c r="J16" s="83"/>
      <c r="K16" s="83"/>
      <c r="L16" s="83"/>
      <c r="M16" s="389"/>
      <c r="N16" s="396">
        <v>122.98</v>
      </c>
      <c r="O16" s="86">
        <v>123.61</v>
      </c>
      <c r="P16" s="86">
        <v>124.81</v>
      </c>
      <c r="Q16" s="86">
        <v>125.21</v>
      </c>
      <c r="R16" s="86">
        <v>125.23</v>
      </c>
      <c r="S16" s="86">
        <v>126.36</v>
      </c>
      <c r="T16" s="86">
        <v>129.22</v>
      </c>
      <c r="U16" s="86">
        <v>131.80000000000001</v>
      </c>
      <c r="V16" s="86">
        <v>138.4</v>
      </c>
      <c r="W16" s="86">
        <v>142.83000000000001</v>
      </c>
      <c r="X16" s="86">
        <v>153.07</v>
      </c>
      <c r="Y16" s="87">
        <v>155.26</v>
      </c>
    </row>
    <row r="17" spans="4:25" ht="20.100000000000001" customHeight="1" x14ac:dyDescent="0.25">
      <c r="D17" s="81">
        <v>2014</v>
      </c>
      <c r="E17" s="82"/>
      <c r="F17" s="83"/>
      <c r="G17" s="83"/>
      <c r="H17" s="83"/>
      <c r="I17" s="83"/>
      <c r="J17" s="83"/>
      <c r="K17" s="83"/>
      <c r="L17" s="83"/>
      <c r="M17" s="389"/>
      <c r="N17" s="396">
        <v>149.49</v>
      </c>
      <c r="O17" s="86">
        <v>148.83000000000001</v>
      </c>
      <c r="P17" s="86">
        <v>147.58000000000001</v>
      </c>
      <c r="Q17" s="86">
        <v>141.59</v>
      </c>
      <c r="R17" s="86">
        <v>137.78</v>
      </c>
      <c r="S17" s="86">
        <v>134.12</v>
      </c>
      <c r="T17" s="86">
        <v>132.77000000000001</v>
      </c>
      <c r="U17" s="86">
        <v>126.48</v>
      </c>
      <c r="V17" s="86">
        <v>124.64</v>
      </c>
      <c r="W17" s="86">
        <v>124.63</v>
      </c>
      <c r="X17" s="86">
        <v>124.76</v>
      </c>
      <c r="Y17" s="87">
        <v>126.57</v>
      </c>
    </row>
    <row r="18" spans="4:25" ht="20.100000000000001" customHeight="1" x14ac:dyDescent="0.25">
      <c r="D18" s="81">
        <v>2015</v>
      </c>
      <c r="E18" s="82"/>
      <c r="F18" s="83"/>
      <c r="G18" s="83"/>
      <c r="H18" s="83"/>
      <c r="I18" s="83"/>
      <c r="J18" s="83"/>
      <c r="K18" s="83"/>
      <c r="L18" s="83"/>
      <c r="M18" s="389"/>
      <c r="N18" s="396">
        <v>122.15</v>
      </c>
      <c r="O18" s="86">
        <v>121.55</v>
      </c>
      <c r="P18" s="86">
        <v>122.06</v>
      </c>
      <c r="Q18" s="86">
        <v>118.17</v>
      </c>
      <c r="R18" s="86">
        <v>115.01</v>
      </c>
      <c r="S18" s="86">
        <v>112.17</v>
      </c>
      <c r="T18" s="86">
        <v>111.99</v>
      </c>
      <c r="U18" s="86">
        <v>111.26</v>
      </c>
      <c r="V18" s="86">
        <v>111.98</v>
      </c>
      <c r="W18" s="86">
        <v>116.01</v>
      </c>
      <c r="X18" s="86">
        <v>116.49</v>
      </c>
      <c r="Y18" s="87">
        <v>117.52</v>
      </c>
    </row>
    <row r="19" spans="4:25" ht="20.100000000000001" customHeight="1" x14ac:dyDescent="0.25">
      <c r="D19" s="81">
        <v>2016</v>
      </c>
      <c r="E19" s="82"/>
      <c r="F19" s="83"/>
      <c r="G19" s="83"/>
      <c r="H19" s="83"/>
      <c r="I19" s="83"/>
      <c r="J19" s="83"/>
      <c r="K19" s="83"/>
      <c r="L19" s="83"/>
      <c r="M19" s="389"/>
      <c r="N19" s="396">
        <v>114.76</v>
      </c>
      <c r="O19" s="86">
        <v>112.6</v>
      </c>
      <c r="P19" s="86">
        <v>110.45</v>
      </c>
      <c r="Q19" s="86">
        <v>105.16</v>
      </c>
      <c r="R19" s="86">
        <v>102.76</v>
      </c>
      <c r="S19" s="86">
        <v>101.75</v>
      </c>
      <c r="T19" s="86">
        <v>102.42</v>
      </c>
      <c r="U19" s="86">
        <v>107.26</v>
      </c>
      <c r="V19" s="86">
        <v>114.21</v>
      </c>
      <c r="W19" s="86">
        <v>121.95</v>
      </c>
      <c r="X19" s="88">
        <v>129.99700000000001</v>
      </c>
      <c r="Y19" s="87">
        <v>136.07</v>
      </c>
    </row>
    <row r="20" spans="4:25" ht="20.100000000000001" customHeight="1" x14ac:dyDescent="0.25">
      <c r="D20" s="81">
        <v>2017</v>
      </c>
      <c r="E20" s="82"/>
      <c r="F20" s="83"/>
      <c r="G20" s="83"/>
      <c r="H20" s="83"/>
      <c r="I20" s="83"/>
      <c r="J20" s="83"/>
      <c r="K20" s="83"/>
      <c r="L20" s="83"/>
      <c r="M20" s="389"/>
      <c r="N20" s="396">
        <v>132.02000000000001</v>
      </c>
      <c r="O20" s="86">
        <v>131.69999999999999</v>
      </c>
      <c r="P20" s="86">
        <v>131.03</v>
      </c>
      <c r="Q20" s="86">
        <v>129.94999999999999</v>
      </c>
      <c r="R20" s="86">
        <v>130.1</v>
      </c>
      <c r="S20" s="86">
        <v>131.53</v>
      </c>
      <c r="T20" s="86">
        <v>133.83000000000001</v>
      </c>
      <c r="U20" s="86">
        <v>138.97</v>
      </c>
      <c r="V20" s="86">
        <v>143.80000000000001</v>
      </c>
      <c r="W20" s="86">
        <v>146.97</v>
      </c>
      <c r="X20" s="86">
        <v>151.4</v>
      </c>
      <c r="Y20" s="87">
        <v>151.58000000000001</v>
      </c>
    </row>
    <row r="21" spans="4:25" ht="20.100000000000001" customHeight="1" x14ac:dyDescent="0.25">
      <c r="D21" s="81">
        <v>2018</v>
      </c>
      <c r="E21" s="82"/>
      <c r="F21" s="83"/>
      <c r="G21" s="83"/>
      <c r="H21" s="83"/>
      <c r="I21" s="83"/>
      <c r="J21" s="83"/>
      <c r="K21" s="83"/>
      <c r="L21" s="83"/>
      <c r="M21" s="389"/>
      <c r="N21" s="396">
        <v>141.66999999999999</v>
      </c>
      <c r="O21" s="86">
        <v>137.26</v>
      </c>
      <c r="P21" s="86">
        <v>136.38</v>
      </c>
      <c r="Q21" s="86">
        <v>133.995</v>
      </c>
      <c r="R21" s="86">
        <v>131.33000000000001</v>
      </c>
      <c r="S21" s="86">
        <v>130.77000000000001</v>
      </c>
      <c r="T21" s="86">
        <v>131.53</v>
      </c>
      <c r="U21" s="86">
        <v>131.63</v>
      </c>
      <c r="V21" s="86">
        <v>135.85</v>
      </c>
      <c r="W21" s="86">
        <v>140.12</v>
      </c>
      <c r="X21" s="86">
        <v>141.41</v>
      </c>
      <c r="Y21" s="87">
        <v>142.44999999999999</v>
      </c>
    </row>
    <row r="22" spans="4:25" ht="20.100000000000001" customHeight="1" x14ac:dyDescent="0.25">
      <c r="D22" s="81">
        <v>2019</v>
      </c>
      <c r="E22" s="82"/>
      <c r="F22" s="83"/>
      <c r="G22" s="83"/>
      <c r="H22" s="83"/>
      <c r="I22" s="83"/>
      <c r="J22" s="83"/>
      <c r="K22" s="83"/>
      <c r="L22" s="83"/>
      <c r="M22" s="389"/>
      <c r="N22" s="396">
        <v>139.47</v>
      </c>
      <c r="O22" s="86">
        <v>139.1</v>
      </c>
      <c r="P22" s="86">
        <v>139.24</v>
      </c>
      <c r="Q22" s="86">
        <v>136.16</v>
      </c>
      <c r="R22" s="86">
        <v>135.25</v>
      </c>
      <c r="S22" s="86">
        <v>132.31</v>
      </c>
      <c r="T22" s="86">
        <v>131.05000000000001</v>
      </c>
      <c r="U22" s="86">
        <v>130.74</v>
      </c>
      <c r="V22" s="88">
        <v>132.375</v>
      </c>
      <c r="W22" s="86">
        <v>135.26</v>
      </c>
      <c r="X22" s="86">
        <v>140.62</v>
      </c>
      <c r="Y22" s="87">
        <v>142.47</v>
      </c>
    </row>
    <row r="23" spans="4:25" ht="20.100000000000001" customHeight="1" x14ac:dyDescent="0.25">
      <c r="D23" s="81">
        <v>2020</v>
      </c>
      <c r="E23" s="82"/>
      <c r="F23" s="83"/>
      <c r="G23" s="83"/>
      <c r="H23" s="83"/>
      <c r="I23" s="83"/>
      <c r="J23" s="83"/>
      <c r="K23" s="83"/>
      <c r="L23" s="83"/>
      <c r="M23" s="389"/>
      <c r="N23" s="396">
        <v>139.18</v>
      </c>
      <c r="O23" s="86">
        <v>139.15</v>
      </c>
      <c r="P23" s="86">
        <v>137.97999999999999</v>
      </c>
      <c r="Q23" s="86">
        <v>134.30000000000001</v>
      </c>
      <c r="R23" s="83">
        <v>133.1</v>
      </c>
      <c r="S23" s="83">
        <v>131.71</v>
      </c>
      <c r="T23" s="83">
        <v>132.88999999999999</v>
      </c>
      <c r="U23" s="83">
        <v>135.47</v>
      </c>
      <c r="V23" s="83">
        <v>140.26</v>
      </c>
      <c r="W23" s="83">
        <v>147.52000000000001</v>
      </c>
      <c r="X23" s="83">
        <v>155.43</v>
      </c>
      <c r="Y23" s="85">
        <v>155.24</v>
      </c>
    </row>
    <row r="24" spans="4:25" ht="20.100000000000001" customHeight="1" x14ac:dyDescent="0.25">
      <c r="D24" s="89">
        <v>2021</v>
      </c>
      <c r="E24" s="90"/>
      <c r="F24" s="91"/>
      <c r="G24" s="91"/>
      <c r="H24" s="91"/>
      <c r="I24" s="91"/>
      <c r="J24" s="91"/>
      <c r="K24" s="91"/>
      <c r="L24" s="91"/>
      <c r="M24" s="390"/>
      <c r="N24" s="396">
        <v>149.29</v>
      </c>
      <c r="O24" s="86">
        <v>148.44999999999999</v>
      </c>
      <c r="P24" s="86">
        <v>150.97</v>
      </c>
      <c r="Q24" s="86">
        <v>151.197</v>
      </c>
      <c r="R24" s="83">
        <v>151.05000000000001</v>
      </c>
      <c r="S24" s="83">
        <v>149.44999999999999</v>
      </c>
      <c r="T24" s="83">
        <v>148.99</v>
      </c>
      <c r="U24" s="83">
        <v>152.65</v>
      </c>
      <c r="V24" s="83">
        <v>157.47999999999999</v>
      </c>
      <c r="W24" s="83">
        <v>165.78</v>
      </c>
      <c r="X24" s="83">
        <v>177.44</v>
      </c>
      <c r="Y24" s="85">
        <v>185.49</v>
      </c>
    </row>
    <row r="25" spans="4:25" ht="20.100000000000001" customHeight="1" thickBot="1" x14ac:dyDescent="0.3">
      <c r="D25" s="89">
        <v>2022</v>
      </c>
      <c r="E25" s="92"/>
      <c r="F25" s="93"/>
      <c r="G25" s="93"/>
      <c r="H25" s="93"/>
      <c r="I25" s="93"/>
      <c r="J25" s="93"/>
      <c r="K25" s="93"/>
      <c r="L25" s="93"/>
      <c r="M25" s="391"/>
      <c r="N25" s="396">
        <v>182.61</v>
      </c>
      <c r="O25" s="86">
        <v>184.7</v>
      </c>
      <c r="P25" s="86">
        <v>197.16</v>
      </c>
      <c r="Q25" s="88">
        <v>209.9</v>
      </c>
      <c r="R25" s="86">
        <v>216.37</v>
      </c>
      <c r="S25" s="86">
        <v>228.71</v>
      </c>
      <c r="T25" s="86">
        <v>235.69</v>
      </c>
      <c r="U25" s="86">
        <v>240.29</v>
      </c>
      <c r="V25" s="86">
        <v>251.71</v>
      </c>
      <c r="W25" s="83">
        <v>263.31</v>
      </c>
      <c r="X25" s="83">
        <v>274.01</v>
      </c>
      <c r="Y25" s="85">
        <v>277.93</v>
      </c>
    </row>
    <row r="26" spans="4:25" ht="20.100000000000001" customHeight="1" thickBot="1" x14ac:dyDescent="0.3">
      <c r="D26" s="81">
        <v>2023</v>
      </c>
      <c r="E26" s="92"/>
      <c r="F26" s="93"/>
      <c r="G26" s="93"/>
      <c r="H26" s="93"/>
      <c r="I26" s="93"/>
      <c r="J26" s="93"/>
      <c r="K26" s="93"/>
      <c r="L26" s="93"/>
      <c r="M26" s="391"/>
      <c r="N26" s="396">
        <v>242.3</v>
      </c>
      <c r="O26" s="86">
        <v>227.91</v>
      </c>
      <c r="P26" s="86">
        <v>223.63</v>
      </c>
      <c r="Q26" s="88">
        <v>216.82</v>
      </c>
      <c r="R26" s="86">
        <v>207.08</v>
      </c>
      <c r="S26" s="86">
        <v>192.54</v>
      </c>
      <c r="T26" s="86">
        <v>187.43</v>
      </c>
      <c r="U26" s="86">
        <v>185.96</v>
      </c>
      <c r="V26" s="86">
        <v>189.58</v>
      </c>
      <c r="W26" s="83">
        <v>197.85</v>
      </c>
      <c r="X26" s="83">
        <v>210.34</v>
      </c>
      <c r="Y26" s="85">
        <v>214.29</v>
      </c>
    </row>
    <row r="27" spans="4:25" ht="20.100000000000001" customHeight="1" thickBot="1" x14ac:dyDescent="0.3">
      <c r="D27" s="398">
        <v>2024</v>
      </c>
      <c r="E27" s="92"/>
      <c r="F27" s="93"/>
      <c r="G27" s="93"/>
      <c r="H27" s="93"/>
      <c r="I27" s="93"/>
      <c r="J27" s="93"/>
      <c r="K27" s="93"/>
      <c r="L27" s="93"/>
      <c r="M27" s="391"/>
      <c r="N27" s="397">
        <v>207.92</v>
      </c>
      <c r="O27" s="94">
        <v>206.11</v>
      </c>
      <c r="P27" s="94">
        <v>206.06</v>
      </c>
      <c r="Q27" s="95">
        <v>204.68</v>
      </c>
      <c r="R27" s="94">
        <v>198.34</v>
      </c>
      <c r="S27" s="94">
        <v>196.47</v>
      </c>
      <c r="T27" s="94">
        <v>196.47</v>
      </c>
      <c r="U27" s="94">
        <v>203.35</v>
      </c>
      <c r="V27" s="94"/>
      <c r="W27" s="93"/>
      <c r="X27" s="93"/>
      <c r="Y27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X9" sqref="X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97" t="s">
        <v>187</v>
      </c>
      <c r="D3" s="100"/>
      <c r="E3" s="100"/>
      <c r="F3" s="100"/>
      <c r="G3" s="100"/>
      <c r="H3" s="100"/>
      <c r="I3" s="100"/>
      <c r="J3" s="100"/>
      <c r="K3" s="100"/>
      <c r="L3" s="100"/>
    </row>
    <row r="4" spans="3:12" x14ac:dyDescent="0.2"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10" spans="3:12" ht="13.5" thickBot="1" x14ac:dyDescent="0.25"/>
    <row r="11" spans="3:12" ht="16.5" thickBot="1" x14ac:dyDescent="0.25">
      <c r="H11" s="602" t="s">
        <v>0</v>
      </c>
      <c r="I11" s="620"/>
      <c r="J11" s="608" t="s">
        <v>1</v>
      </c>
      <c r="K11" s="609"/>
      <c r="L11" s="610"/>
    </row>
    <row r="12" spans="3:12" ht="24" customHeight="1" thickBot="1" x14ac:dyDescent="0.25">
      <c r="H12" s="604"/>
      <c r="I12" s="621"/>
      <c r="J12" s="348" t="s">
        <v>17</v>
      </c>
      <c r="K12" s="367"/>
      <c r="L12" s="611" t="s">
        <v>171</v>
      </c>
    </row>
    <row r="13" spans="3:12" ht="27" customHeight="1" thickBot="1" x14ac:dyDescent="0.25">
      <c r="H13" s="622"/>
      <c r="I13" s="623"/>
      <c r="J13" s="59" t="s">
        <v>325</v>
      </c>
      <c r="K13" s="59" t="s">
        <v>244</v>
      </c>
      <c r="L13" s="626"/>
    </row>
    <row r="14" spans="3:12" ht="54" customHeight="1" thickBot="1" x14ac:dyDescent="0.25">
      <c r="H14" s="627" t="s">
        <v>186</v>
      </c>
      <c r="I14" s="628"/>
      <c r="J14" s="426">
        <v>260.05</v>
      </c>
      <c r="K14" s="426">
        <v>266.66000000000003</v>
      </c>
      <c r="L14" s="427">
        <v>-2.4788119702992621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P77" sqref="P77"/>
    </sheetView>
  </sheetViews>
  <sheetFormatPr defaultRowHeight="15" x14ac:dyDescent="0.25"/>
  <cols>
    <col min="1" max="1" width="9.140625" style="433"/>
    <col min="2" max="2" width="13.85546875" style="433" customWidth="1"/>
    <col min="3" max="3" width="15.7109375" style="433" customWidth="1"/>
    <col min="4" max="5" width="10.7109375" style="433" customWidth="1"/>
    <col min="6" max="6" width="11.42578125" style="433" customWidth="1"/>
    <col min="7" max="8" width="10.7109375" style="433" customWidth="1"/>
    <col min="9" max="9" width="11.42578125" style="433" customWidth="1"/>
    <col min="10" max="11" width="10.7109375" style="433" customWidth="1"/>
    <col min="12" max="12" width="11.5703125" style="433" customWidth="1"/>
    <col min="13" max="14" width="10.7109375" style="433" customWidth="1"/>
    <col min="15" max="15" width="11.28515625" style="433" customWidth="1"/>
    <col min="16" max="17" width="10.7109375" style="433" customWidth="1"/>
    <col min="18" max="18" width="11.5703125" style="433" customWidth="1"/>
    <col min="19" max="19" width="0.140625" style="433" customWidth="1"/>
    <col min="20" max="16384" width="9.140625" style="433"/>
  </cols>
  <sheetData>
    <row r="2" spans="2:18" x14ac:dyDescent="0.25">
      <c r="B2" s="437" t="s">
        <v>318</v>
      </c>
    </row>
    <row r="3" spans="2:18" x14ac:dyDescent="0.25">
      <c r="B3" s="433" t="s">
        <v>16</v>
      </c>
    </row>
    <row r="4" spans="2:18" x14ac:dyDescent="0.25">
      <c r="B4" s="433" t="s">
        <v>269</v>
      </c>
    </row>
    <row r="5" spans="2:18" ht="2.85" customHeight="1" x14ac:dyDescent="0.25"/>
    <row r="6" spans="2:18" ht="17.100000000000001" customHeight="1" x14ac:dyDescent="0.25">
      <c r="B6" s="629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N6" s="630"/>
      <c r="O6" s="630"/>
      <c r="P6" s="630"/>
      <c r="Q6" s="630"/>
      <c r="R6" s="630"/>
    </row>
    <row r="7" spans="2:18" ht="0.95" customHeight="1" thickBot="1" x14ac:dyDescent="0.3"/>
    <row r="8" spans="2:18" ht="16.5" thickBot="1" x14ac:dyDescent="0.3">
      <c r="B8" s="654" t="s">
        <v>0</v>
      </c>
      <c r="C8" s="655"/>
      <c r="D8" s="631" t="s">
        <v>33</v>
      </c>
      <c r="E8" s="632"/>
      <c r="F8" s="633"/>
      <c r="G8" s="636" t="s">
        <v>245</v>
      </c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3"/>
    </row>
    <row r="9" spans="2:18" ht="15.75" thickBot="1" x14ac:dyDescent="0.3">
      <c r="B9" s="656"/>
      <c r="C9" s="657"/>
      <c r="D9" s="634"/>
      <c r="E9" s="634"/>
      <c r="F9" s="635"/>
      <c r="G9" s="637" t="s">
        <v>246</v>
      </c>
      <c r="H9" s="638"/>
      <c r="I9" s="639"/>
      <c r="J9" s="640" t="s">
        <v>247</v>
      </c>
      <c r="K9" s="641"/>
      <c r="L9" s="642"/>
      <c r="M9" s="637" t="s">
        <v>248</v>
      </c>
      <c r="N9" s="638"/>
      <c r="O9" s="639"/>
      <c r="P9" s="637" t="s">
        <v>249</v>
      </c>
      <c r="Q9" s="638"/>
      <c r="R9" s="639"/>
    </row>
    <row r="10" spans="2:18" ht="15.75" thickBot="1" x14ac:dyDescent="0.3">
      <c r="B10" s="656"/>
      <c r="C10" s="657"/>
      <c r="D10" s="637" t="s">
        <v>17</v>
      </c>
      <c r="E10" s="638"/>
      <c r="F10" s="639"/>
      <c r="G10" s="643" t="s">
        <v>17</v>
      </c>
      <c r="H10" s="644"/>
      <c r="I10" s="644"/>
      <c r="J10" s="644"/>
      <c r="K10" s="644"/>
      <c r="L10" s="644"/>
      <c r="M10" s="644"/>
      <c r="N10" s="644"/>
      <c r="O10" s="644"/>
      <c r="P10" s="644"/>
      <c r="Q10" s="644"/>
      <c r="R10" s="645"/>
    </row>
    <row r="11" spans="2:18" ht="51.75" thickBot="1" x14ac:dyDescent="0.3">
      <c r="B11" s="658"/>
      <c r="C11" s="659"/>
      <c r="D11" s="434" t="s">
        <v>319</v>
      </c>
      <c r="E11" s="465" t="s">
        <v>313</v>
      </c>
      <c r="F11" s="466" t="s">
        <v>250</v>
      </c>
      <c r="G11" s="460" t="s">
        <v>319</v>
      </c>
      <c r="H11" s="461" t="s">
        <v>313</v>
      </c>
      <c r="I11" s="462" t="s">
        <v>250</v>
      </c>
      <c r="J11" s="460" t="s">
        <v>319</v>
      </c>
      <c r="K11" s="461" t="s">
        <v>313</v>
      </c>
      <c r="L11" s="462" t="s">
        <v>250</v>
      </c>
      <c r="M11" s="460" t="s">
        <v>319</v>
      </c>
      <c r="N11" s="461" t="s">
        <v>313</v>
      </c>
      <c r="O11" s="462" t="s">
        <v>250</v>
      </c>
      <c r="P11" s="460" t="s">
        <v>319</v>
      </c>
      <c r="Q11" s="461" t="s">
        <v>313</v>
      </c>
      <c r="R11" s="462" t="s">
        <v>250</v>
      </c>
    </row>
    <row r="12" spans="2:18" x14ac:dyDescent="0.25">
      <c r="B12" s="646" t="s">
        <v>251</v>
      </c>
      <c r="C12" s="463" t="s">
        <v>252</v>
      </c>
      <c r="D12" s="457">
        <v>3135.7000248109375</v>
      </c>
      <c r="E12" s="455">
        <v>3124.4919982138858</v>
      </c>
      <c r="F12" s="456">
        <v>0.35871516404775017</v>
      </c>
      <c r="G12" s="454" t="s">
        <v>253</v>
      </c>
      <c r="H12" s="455" t="s">
        <v>253</v>
      </c>
      <c r="I12" s="458" t="s">
        <v>254</v>
      </c>
      <c r="J12" s="454">
        <v>3296.4351757422228</v>
      </c>
      <c r="K12" s="455">
        <v>3318.5792280701753</v>
      </c>
      <c r="L12" s="456">
        <v>-0.6672750838867203</v>
      </c>
      <c r="M12" s="454">
        <v>3055.3134158413936</v>
      </c>
      <c r="N12" s="455">
        <v>3082.7526474409137</v>
      </c>
      <c r="O12" s="456">
        <v>-0.89008865574402762</v>
      </c>
      <c r="P12" s="454" t="s">
        <v>253</v>
      </c>
      <c r="Q12" s="455" t="s">
        <v>253</v>
      </c>
      <c r="R12" s="458" t="s">
        <v>254</v>
      </c>
    </row>
    <row r="13" spans="2:18" ht="27" customHeight="1" thickBot="1" x14ac:dyDescent="0.3">
      <c r="B13" s="647"/>
      <c r="C13" s="464" t="s">
        <v>255</v>
      </c>
      <c r="D13" s="438">
        <v>3606.1024586042845</v>
      </c>
      <c r="E13" s="439">
        <v>3504.1589001958891</v>
      </c>
      <c r="F13" s="440">
        <v>2.9092162002897877</v>
      </c>
      <c r="G13" s="459">
        <v>3609.0168464889562</v>
      </c>
      <c r="H13" s="439">
        <v>3494.032100944697</v>
      </c>
      <c r="I13" s="440">
        <v>3.2908897864209639</v>
      </c>
      <c r="J13" s="459">
        <v>3479.3208727811652</v>
      </c>
      <c r="K13" s="439">
        <v>3406.8690006234356</v>
      </c>
      <c r="L13" s="441">
        <v>2.1266409757601941</v>
      </c>
      <c r="M13" s="459">
        <v>3635.0797287148011</v>
      </c>
      <c r="N13" s="439">
        <v>3533.8904341650682</v>
      </c>
      <c r="O13" s="440">
        <v>2.8633964870968178</v>
      </c>
      <c r="P13" s="459">
        <v>3452.4949677072123</v>
      </c>
      <c r="Q13" s="439">
        <v>3396.9886080190613</v>
      </c>
      <c r="R13" s="441">
        <v>1.6339872190657494</v>
      </c>
    </row>
    <row r="14" spans="2:18" ht="15.75" thickBot="1" x14ac:dyDescent="0.3">
      <c r="B14" s="449" t="s">
        <v>256</v>
      </c>
      <c r="C14" s="449" t="s">
        <v>257</v>
      </c>
      <c r="D14" s="448">
        <v>3562.4363084880797</v>
      </c>
      <c r="E14" s="446">
        <v>3448.5357733641581</v>
      </c>
      <c r="F14" s="447">
        <v>3.3028665674187745</v>
      </c>
      <c r="G14" s="445">
        <v>3609.8567742463151</v>
      </c>
      <c r="H14" s="446">
        <v>3496.1182453467131</v>
      </c>
      <c r="I14" s="447">
        <v>3.2532803789170002</v>
      </c>
      <c r="J14" s="445">
        <v>3448.0074797621942</v>
      </c>
      <c r="K14" s="446">
        <v>3387.536800724994</v>
      </c>
      <c r="L14" s="450">
        <v>1.7850929036182954</v>
      </c>
      <c r="M14" s="445">
        <v>3587.4139198545749</v>
      </c>
      <c r="N14" s="446">
        <v>3461.3653023370484</v>
      </c>
      <c r="O14" s="447">
        <v>3.6415866719534287</v>
      </c>
      <c r="P14" s="445">
        <v>3448.9927315665182</v>
      </c>
      <c r="Q14" s="446">
        <v>3394.8932248726687</v>
      </c>
      <c r="R14" s="447">
        <v>1.5935554702424677</v>
      </c>
    </row>
    <row r="15" spans="2:18" x14ac:dyDescent="0.25">
      <c r="B15" s="646" t="s">
        <v>258</v>
      </c>
      <c r="C15" s="453" t="s">
        <v>259</v>
      </c>
      <c r="D15" s="436">
        <v>1805.4419357620177</v>
      </c>
      <c r="E15" s="442">
        <v>1700.6501392659034</v>
      </c>
      <c r="F15" s="443">
        <v>6.1618668106156314</v>
      </c>
      <c r="G15" s="435">
        <v>1879.478336221837</v>
      </c>
      <c r="H15" s="442">
        <v>1987.1612903225807</v>
      </c>
      <c r="I15" s="444">
        <v>-5.4189337637139223</v>
      </c>
      <c r="J15" s="435" t="s">
        <v>260</v>
      </c>
      <c r="K15" s="442" t="s">
        <v>260</v>
      </c>
      <c r="L15" s="444" t="s">
        <v>254</v>
      </c>
      <c r="M15" s="435">
        <v>1772.7460327507913</v>
      </c>
      <c r="N15" s="442">
        <v>1616.6661847031557</v>
      </c>
      <c r="O15" s="443">
        <v>9.6544264687700032</v>
      </c>
      <c r="P15" s="435" t="s">
        <v>253</v>
      </c>
      <c r="Q15" s="442" t="s">
        <v>253</v>
      </c>
      <c r="R15" s="458" t="s">
        <v>254</v>
      </c>
    </row>
    <row r="16" spans="2:18" ht="15.75" thickBot="1" x14ac:dyDescent="0.3">
      <c r="B16" s="647"/>
      <c r="C16" s="464" t="s">
        <v>261</v>
      </c>
      <c r="D16" s="438">
        <v>1079.8158024177383</v>
      </c>
      <c r="E16" s="439">
        <v>1031.2019508371866</v>
      </c>
      <c r="F16" s="440">
        <v>4.7142901098164538</v>
      </c>
      <c r="G16" s="459">
        <v>1034.2224216710183</v>
      </c>
      <c r="H16" s="439">
        <v>1014.0586509674697</v>
      </c>
      <c r="I16" s="441">
        <v>1.9884225320015938</v>
      </c>
      <c r="J16" s="459" t="s">
        <v>253</v>
      </c>
      <c r="K16" s="439" t="s">
        <v>253</v>
      </c>
      <c r="L16" s="451" t="s">
        <v>254</v>
      </c>
      <c r="M16" s="459">
        <v>1113.8578876359243</v>
      </c>
      <c r="N16" s="439">
        <v>1042.584414884428</v>
      </c>
      <c r="O16" s="441">
        <v>6.8362304034054677</v>
      </c>
      <c r="P16" s="459">
        <v>1057.5375788869765</v>
      </c>
      <c r="Q16" s="439">
        <v>1045.601291791151</v>
      </c>
      <c r="R16" s="440">
        <v>1.1415715712609977</v>
      </c>
    </row>
    <row r="17" spans="2:18" ht="15.75" thickBot="1" x14ac:dyDescent="0.3">
      <c r="B17" s="648"/>
      <c r="C17" s="449" t="s">
        <v>257</v>
      </c>
      <c r="D17" s="448">
        <v>1455.3965080817322</v>
      </c>
      <c r="E17" s="446">
        <v>1212.357520391934</v>
      </c>
      <c r="F17" s="450">
        <v>20.046808272466365</v>
      </c>
      <c r="G17" s="445">
        <v>1550.4952999957657</v>
      </c>
      <c r="H17" s="446">
        <v>1175.7832263901221</v>
      </c>
      <c r="I17" s="447">
        <v>31.869146046255558</v>
      </c>
      <c r="J17" s="445" t="s">
        <v>253</v>
      </c>
      <c r="K17" s="446" t="s">
        <v>253</v>
      </c>
      <c r="L17" s="452" t="s">
        <v>254</v>
      </c>
      <c r="M17" s="445">
        <v>1505.2696550314722</v>
      </c>
      <c r="N17" s="446">
        <v>1325.1021946725627</v>
      </c>
      <c r="O17" s="450">
        <v>13.596495506780863</v>
      </c>
      <c r="P17" s="445">
        <v>1164.8593678424186</v>
      </c>
      <c r="Q17" s="446">
        <v>1106.1741661398407</v>
      </c>
      <c r="R17" s="450">
        <v>5.3052406663381717</v>
      </c>
    </row>
    <row r="18" spans="2:18" x14ac:dyDescent="0.25">
      <c r="B18" s="649" t="s">
        <v>262</v>
      </c>
      <c r="C18" s="453" t="s">
        <v>263</v>
      </c>
      <c r="D18" s="436" t="s">
        <v>253</v>
      </c>
      <c r="E18" s="442" t="s">
        <v>253</v>
      </c>
      <c r="F18" s="444" t="s">
        <v>254</v>
      </c>
      <c r="G18" s="435" t="s">
        <v>260</v>
      </c>
      <c r="H18" s="442" t="s">
        <v>260</v>
      </c>
      <c r="I18" s="444" t="s">
        <v>254</v>
      </c>
      <c r="J18" s="435" t="s">
        <v>260</v>
      </c>
      <c r="K18" s="442" t="s">
        <v>260</v>
      </c>
      <c r="L18" s="444" t="s">
        <v>254</v>
      </c>
      <c r="M18" s="435" t="s">
        <v>260</v>
      </c>
      <c r="N18" s="442" t="s">
        <v>260</v>
      </c>
      <c r="O18" s="444" t="s">
        <v>254</v>
      </c>
      <c r="P18" s="435" t="s">
        <v>253</v>
      </c>
      <c r="Q18" s="442" t="s">
        <v>253</v>
      </c>
      <c r="R18" s="444" t="s">
        <v>254</v>
      </c>
    </row>
    <row r="19" spans="2:18" ht="15.75" thickBot="1" x14ac:dyDescent="0.3">
      <c r="B19" s="647"/>
      <c r="C19" s="464" t="s">
        <v>264</v>
      </c>
      <c r="D19" s="438" t="s">
        <v>253</v>
      </c>
      <c r="E19" s="439" t="s">
        <v>253</v>
      </c>
      <c r="F19" s="451" t="s">
        <v>254</v>
      </c>
      <c r="G19" s="459" t="s">
        <v>260</v>
      </c>
      <c r="H19" s="439" t="s">
        <v>260</v>
      </c>
      <c r="I19" s="451" t="s">
        <v>254</v>
      </c>
      <c r="J19" s="459" t="s">
        <v>260</v>
      </c>
      <c r="K19" s="439" t="s">
        <v>260</v>
      </c>
      <c r="L19" s="451" t="s">
        <v>254</v>
      </c>
      <c r="M19" s="459" t="s">
        <v>253</v>
      </c>
      <c r="N19" s="439" t="s">
        <v>253</v>
      </c>
      <c r="O19" s="451" t="s">
        <v>254</v>
      </c>
      <c r="P19" s="459" t="s">
        <v>253</v>
      </c>
      <c r="Q19" s="439" t="s">
        <v>253</v>
      </c>
      <c r="R19" s="451" t="s">
        <v>254</v>
      </c>
    </row>
    <row r="20" spans="2:18" ht="15.75" thickBot="1" x14ac:dyDescent="0.3">
      <c r="B20" s="647"/>
      <c r="C20" s="449" t="s">
        <v>257</v>
      </c>
      <c r="D20" s="448" t="s">
        <v>253</v>
      </c>
      <c r="E20" s="446" t="s">
        <v>253</v>
      </c>
      <c r="F20" s="452" t="s">
        <v>254</v>
      </c>
      <c r="G20" s="445" t="s">
        <v>260</v>
      </c>
      <c r="H20" s="446" t="s">
        <v>260</v>
      </c>
      <c r="I20" s="452" t="s">
        <v>254</v>
      </c>
      <c r="J20" s="445" t="s">
        <v>260</v>
      </c>
      <c r="K20" s="446" t="s">
        <v>260</v>
      </c>
      <c r="L20" s="452" t="s">
        <v>254</v>
      </c>
      <c r="M20" s="445" t="s">
        <v>253</v>
      </c>
      <c r="N20" s="446" t="s">
        <v>253</v>
      </c>
      <c r="O20" s="452" t="s">
        <v>254</v>
      </c>
      <c r="P20" s="445" t="s">
        <v>253</v>
      </c>
      <c r="Q20" s="446" t="s">
        <v>253</v>
      </c>
      <c r="R20" s="452" t="s">
        <v>254</v>
      </c>
    </row>
    <row r="21" spans="2:18" ht="26.25" customHeight="1" thickBot="1" x14ac:dyDescent="0.3">
      <c r="B21" s="650" t="s">
        <v>265</v>
      </c>
      <c r="C21" s="651"/>
      <c r="D21" s="448" t="s">
        <v>253</v>
      </c>
      <c r="E21" s="446" t="s">
        <v>253</v>
      </c>
      <c r="F21" s="452" t="s">
        <v>254</v>
      </c>
      <c r="G21" s="445" t="s">
        <v>260</v>
      </c>
      <c r="H21" s="446" t="s">
        <v>260</v>
      </c>
      <c r="I21" s="452" t="s">
        <v>254</v>
      </c>
      <c r="J21" s="445" t="s">
        <v>260</v>
      </c>
      <c r="K21" s="446" t="s">
        <v>260</v>
      </c>
      <c r="L21" s="452" t="s">
        <v>254</v>
      </c>
      <c r="M21" s="445" t="s">
        <v>253</v>
      </c>
      <c r="N21" s="446" t="s">
        <v>253</v>
      </c>
      <c r="O21" s="452" t="s">
        <v>254</v>
      </c>
      <c r="P21" s="445" t="s">
        <v>260</v>
      </c>
      <c r="Q21" s="446" t="s">
        <v>260</v>
      </c>
      <c r="R21" s="452" t="s">
        <v>254</v>
      </c>
    </row>
    <row r="22" spans="2:18" ht="26.25" customHeight="1" thickBot="1" x14ac:dyDescent="0.3">
      <c r="B22" s="650" t="s">
        <v>266</v>
      </c>
      <c r="C22" s="651"/>
      <c r="D22" s="448">
        <v>359.61564335820339</v>
      </c>
      <c r="E22" s="446">
        <v>369.68216410134977</v>
      </c>
      <c r="F22" s="450">
        <v>-2.7230203998661322</v>
      </c>
      <c r="G22" s="445">
        <v>388.57281303602059</v>
      </c>
      <c r="H22" s="446">
        <v>335.19604213005363</v>
      </c>
      <c r="I22" s="450">
        <v>15.924045691821485</v>
      </c>
      <c r="J22" s="445">
        <v>432.41203202769964</v>
      </c>
      <c r="K22" s="446">
        <v>415.87926768926275</v>
      </c>
      <c r="L22" s="450">
        <v>3.9753759379007718</v>
      </c>
      <c r="M22" s="445">
        <v>330.58510020892982</v>
      </c>
      <c r="N22" s="446">
        <v>367.25635944209819</v>
      </c>
      <c r="O22" s="450">
        <v>-9.9851938000136826</v>
      </c>
      <c r="P22" s="445" t="s">
        <v>253</v>
      </c>
      <c r="Q22" s="446" t="s">
        <v>253</v>
      </c>
      <c r="R22" s="452" t="s">
        <v>254</v>
      </c>
    </row>
    <row r="23" spans="2:18" ht="15.75" thickBot="1" x14ac:dyDescent="0.3">
      <c r="B23" s="652" t="s">
        <v>267</v>
      </c>
      <c r="C23" s="653"/>
      <c r="D23" s="445" t="s">
        <v>253</v>
      </c>
      <c r="E23" s="446" t="s">
        <v>253</v>
      </c>
      <c r="F23" s="452" t="s">
        <v>254</v>
      </c>
      <c r="G23" s="445" t="s">
        <v>260</v>
      </c>
      <c r="H23" s="446" t="s">
        <v>260</v>
      </c>
      <c r="I23" s="452" t="s">
        <v>254</v>
      </c>
      <c r="J23" s="445" t="s">
        <v>260</v>
      </c>
      <c r="K23" s="446" t="s">
        <v>260</v>
      </c>
      <c r="L23" s="452" t="s">
        <v>254</v>
      </c>
      <c r="M23" s="445" t="s">
        <v>253</v>
      </c>
      <c r="N23" s="446" t="s">
        <v>253</v>
      </c>
      <c r="O23" s="452" t="s">
        <v>254</v>
      </c>
      <c r="P23" s="445" t="s">
        <v>260</v>
      </c>
      <c r="Q23" s="446" t="s">
        <v>260</v>
      </c>
      <c r="R23" s="452" t="s">
        <v>254</v>
      </c>
    </row>
    <row r="24" spans="2:18" ht="26.25" customHeight="1" thickBot="1" x14ac:dyDescent="0.3">
      <c r="B24" s="650" t="s">
        <v>268</v>
      </c>
      <c r="C24" s="651"/>
      <c r="D24" s="467" t="s">
        <v>260</v>
      </c>
      <c r="E24" s="468" t="s">
        <v>260</v>
      </c>
      <c r="F24" s="469" t="s">
        <v>254</v>
      </c>
      <c r="G24" s="470" t="s">
        <v>260</v>
      </c>
      <c r="H24" s="468" t="s">
        <v>260</v>
      </c>
      <c r="I24" s="469" t="s">
        <v>254</v>
      </c>
      <c r="J24" s="470" t="s">
        <v>260</v>
      </c>
      <c r="K24" s="468" t="s">
        <v>260</v>
      </c>
      <c r="L24" s="469" t="s">
        <v>254</v>
      </c>
      <c r="M24" s="470" t="s">
        <v>260</v>
      </c>
      <c r="N24" s="468" t="s">
        <v>260</v>
      </c>
      <c r="O24" s="469" t="s">
        <v>254</v>
      </c>
      <c r="P24" s="470" t="s">
        <v>260</v>
      </c>
      <c r="Q24" s="468" t="s">
        <v>260</v>
      </c>
      <c r="R24" s="469" t="s">
        <v>254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/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F12:F24 I12:I24 L12:L24 O12:O24 R12:R24">
    <cfRule type="cellIs" dxfId="29" priority="3" operator="lessThan">
      <formula>0</formula>
    </cfRule>
    <cfRule type="cellIs" dxfId="28" priority="4" operator="greaterThan">
      <formula>0</formula>
    </cfRule>
    <cfRule type="containsText" dxfId="27" priority="5" operator="containsText" text="*">
      <formula>NOT(ISERROR(SEARCH("*",F12)))</formula>
    </cfRule>
    <cfRule type="cellIs" dxfId="26" priority="6" operator="lessThan">
      <formula>0</formula>
    </cfRule>
    <cfRule type="cellIs" dxfId="25" priority="7" operator="greaterThan">
      <formula>0</formula>
    </cfRule>
  </conditionalFormatting>
  <conditionalFormatting sqref="F18:F21 F23:F24 I12 I18:I21 I23:I24 L15:L21 L23:L24 O18:O21 O23:O24 R12 R18:R24">
    <cfRule type="beginsWith" dxfId="24" priority="2" operator="beginsWith" text="*">
      <formula>LEFT(F12,LEN("*"))="*"</formula>
    </cfRule>
  </conditionalFormatting>
  <conditionalFormatting sqref="R15">
    <cfRule type="beginsWith" dxfId="23" priority="1" operator="beginsWith" text="*">
      <formula>LEFT(R15,LEN("*"))="*"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T53" sqref="T53"/>
    </sheetView>
  </sheetViews>
  <sheetFormatPr defaultRowHeight="15" x14ac:dyDescent="0.25"/>
  <cols>
    <col min="1" max="1" width="9.140625" style="471"/>
    <col min="2" max="2" width="13.28515625" style="471" customWidth="1"/>
    <col min="3" max="3" width="17.5703125" style="471" customWidth="1"/>
    <col min="4" max="5" width="10.7109375" style="471" customWidth="1"/>
    <col min="6" max="6" width="12.85546875" style="471" customWidth="1"/>
    <col min="7" max="8" width="10.7109375" style="471" customWidth="1"/>
    <col min="9" max="9" width="11.28515625" style="471" customWidth="1"/>
    <col min="10" max="11" width="10.7109375" style="471" customWidth="1"/>
    <col min="12" max="12" width="11.7109375" style="471" customWidth="1"/>
    <col min="13" max="14" width="10.7109375" style="471" customWidth="1"/>
    <col min="15" max="15" width="11.7109375" style="471" customWidth="1"/>
    <col min="16" max="18" width="10.7109375" style="471" customWidth="1"/>
    <col min="19" max="19" width="0.140625" style="471" customWidth="1"/>
    <col min="20" max="16384" width="9.140625" style="471"/>
  </cols>
  <sheetData>
    <row r="1" spans="2:18" ht="23.25" customHeight="1" x14ac:dyDescent="0.25">
      <c r="B1" s="156" t="s">
        <v>320</v>
      </c>
      <c r="C1" s="101"/>
      <c r="D1" s="101"/>
      <c r="E1" s="101"/>
      <c r="F1" s="101"/>
      <c r="G1" s="101"/>
      <c r="H1" s="101"/>
    </row>
    <row r="2" spans="2:18" ht="21" customHeight="1" x14ac:dyDescent="0.25">
      <c r="B2" s="156" t="s">
        <v>16</v>
      </c>
      <c r="C2" s="101"/>
      <c r="D2" s="101"/>
      <c r="E2" s="156"/>
      <c r="F2" s="101"/>
      <c r="G2" s="101"/>
      <c r="H2" s="101"/>
    </row>
    <row r="3" spans="2:18" ht="21" customHeight="1" x14ac:dyDescent="0.25">
      <c r="B3" s="101" t="s">
        <v>190</v>
      </c>
      <c r="C3" s="156"/>
      <c r="D3" s="101"/>
      <c r="E3" s="101"/>
      <c r="F3" s="101"/>
      <c r="G3" s="101"/>
      <c r="H3" s="101"/>
    </row>
    <row r="4" spans="2:18" ht="17.100000000000001" customHeight="1" x14ac:dyDescent="0.25">
      <c r="B4" s="629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</row>
    <row r="5" spans="2:18" ht="0.95" customHeight="1" thickBot="1" x14ac:dyDescent="0.3"/>
    <row r="6" spans="2:18" ht="15.75" thickBot="1" x14ac:dyDescent="0.3">
      <c r="B6" s="668" t="s">
        <v>33</v>
      </c>
      <c r="C6" s="669"/>
      <c r="D6" s="669"/>
      <c r="E6" s="669"/>
      <c r="F6" s="670"/>
      <c r="G6" s="660" t="s">
        <v>245</v>
      </c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2"/>
    </row>
    <row r="7" spans="2:18" ht="15.75" thickBot="1" x14ac:dyDescent="0.3">
      <c r="B7" s="671"/>
      <c r="C7" s="672"/>
      <c r="D7" s="672"/>
      <c r="E7" s="672"/>
      <c r="F7" s="673"/>
      <c r="G7" s="663" t="s">
        <v>271</v>
      </c>
      <c r="H7" s="664"/>
      <c r="I7" s="665"/>
      <c r="J7" s="666" t="s">
        <v>247</v>
      </c>
      <c r="K7" s="666"/>
      <c r="L7" s="666"/>
      <c r="M7" s="663" t="s">
        <v>272</v>
      </c>
      <c r="N7" s="664"/>
      <c r="O7" s="665"/>
      <c r="P7" s="667" t="s">
        <v>273</v>
      </c>
      <c r="Q7" s="664"/>
      <c r="R7" s="665"/>
    </row>
    <row r="8" spans="2:18" ht="15.75" thickBot="1" x14ac:dyDescent="0.3">
      <c r="B8" s="678" t="s">
        <v>37</v>
      </c>
      <c r="C8" s="680" t="s">
        <v>274</v>
      </c>
      <c r="D8" s="663" t="s">
        <v>17</v>
      </c>
      <c r="E8" s="664"/>
      <c r="F8" s="665"/>
      <c r="G8" s="667" t="s">
        <v>17</v>
      </c>
      <c r="H8" s="664"/>
      <c r="I8" s="664"/>
      <c r="J8" s="664"/>
      <c r="K8" s="664"/>
      <c r="L8" s="664"/>
      <c r="M8" s="664"/>
      <c r="N8" s="664"/>
      <c r="O8" s="664"/>
      <c r="P8" s="664"/>
      <c r="Q8" s="664"/>
      <c r="R8" s="665"/>
    </row>
    <row r="9" spans="2:18" ht="51.75" thickBot="1" x14ac:dyDescent="0.3">
      <c r="B9" s="679"/>
      <c r="C9" s="681"/>
      <c r="D9" s="474" t="s">
        <v>319</v>
      </c>
      <c r="E9" s="475" t="s">
        <v>313</v>
      </c>
      <c r="F9" s="476" t="s">
        <v>250</v>
      </c>
      <c r="G9" s="506" t="s">
        <v>319</v>
      </c>
      <c r="H9" s="475" t="s">
        <v>313</v>
      </c>
      <c r="I9" s="476" t="s">
        <v>250</v>
      </c>
      <c r="J9" s="506" t="s">
        <v>319</v>
      </c>
      <c r="K9" s="475" t="s">
        <v>313</v>
      </c>
      <c r="L9" s="476" t="s">
        <v>250</v>
      </c>
      <c r="M9" s="506" t="s">
        <v>319</v>
      </c>
      <c r="N9" s="475" t="s">
        <v>313</v>
      </c>
      <c r="O9" s="476" t="s">
        <v>250</v>
      </c>
      <c r="P9" s="477" t="s">
        <v>319</v>
      </c>
      <c r="Q9" s="475" t="s">
        <v>313</v>
      </c>
      <c r="R9" s="476" t="s">
        <v>250</v>
      </c>
    </row>
    <row r="10" spans="2:18" ht="25.5" customHeight="1" x14ac:dyDescent="0.25">
      <c r="B10" s="674" t="s">
        <v>275</v>
      </c>
      <c r="C10" s="478" t="s">
        <v>276</v>
      </c>
      <c r="D10" s="510">
        <v>2043.7384051569902</v>
      </c>
      <c r="E10" s="511">
        <v>1960.0929711595413</v>
      </c>
      <c r="F10" s="479">
        <v>4.2674217615282934</v>
      </c>
      <c r="G10" s="522">
        <v>1957.0938236617185</v>
      </c>
      <c r="H10" s="511">
        <v>1760.1258134805346</v>
      </c>
      <c r="I10" s="507">
        <v>11.190564258113593</v>
      </c>
      <c r="J10" s="522" t="s">
        <v>253</v>
      </c>
      <c r="K10" s="511" t="s">
        <v>253</v>
      </c>
      <c r="L10" s="481" t="s">
        <v>254</v>
      </c>
      <c r="M10" s="522">
        <v>2053.6047652458128</v>
      </c>
      <c r="N10" s="511">
        <v>2121.2623999703701</v>
      </c>
      <c r="O10" s="479">
        <v>-3.1894986082580803</v>
      </c>
      <c r="P10" s="497" t="s">
        <v>253</v>
      </c>
      <c r="Q10" s="480" t="s">
        <v>253</v>
      </c>
      <c r="R10" s="481" t="s">
        <v>254</v>
      </c>
    </row>
    <row r="11" spans="2:18" ht="26.25" customHeight="1" x14ac:dyDescent="0.25">
      <c r="B11" s="675"/>
      <c r="C11" s="482" t="s">
        <v>277</v>
      </c>
      <c r="D11" s="512">
        <v>2070.1804248825961</v>
      </c>
      <c r="E11" s="513">
        <v>2037.577373923546</v>
      </c>
      <c r="F11" s="483">
        <v>1.6000889770516868</v>
      </c>
      <c r="G11" s="523">
        <v>1947.5100877346904</v>
      </c>
      <c r="H11" s="513">
        <v>1789.3963212399603</v>
      </c>
      <c r="I11" s="487">
        <v>8.8361513108043681</v>
      </c>
      <c r="J11" s="523">
        <v>2077.672029509914</v>
      </c>
      <c r="K11" s="513">
        <v>1890.4029571197536</v>
      </c>
      <c r="L11" s="483">
        <v>9.9063044566691989</v>
      </c>
      <c r="M11" s="523">
        <v>2109.5637247097161</v>
      </c>
      <c r="N11" s="513">
        <v>2113.2198083347776</v>
      </c>
      <c r="O11" s="483">
        <v>-0.1730100962825363</v>
      </c>
      <c r="P11" s="486" t="s">
        <v>253</v>
      </c>
      <c r="Q11" s="484" t="s">
        <v>253</v>
      </c>
      <c r="R11" s="485" t="s">
        <v>254</v>
      </c>
    </row>
    <row r="12" spans="2:18" ht="25.5" customHeight="1" x14ac:dyDescent="0.25">
      <c r="B12" s="675"/>
      <c r="C12" s="482" t="s">
        <v>278</v>
      </c>
      <c r="D12" s="512" t="s">
        <v>253</v>
      </c>
      <c r="E12" s="513" t="s">
        <v>253</v>
      </c>
      <c r="F12" s="485" t="s">
        <v>254</v>
      </c>
      <c r="G12" s="523" t="s">
        <v>253</v>
      </c>
      <c r="H12" s="513" t="s">
        <v>253</v>
      </c>
      <c r="I12" s="485" t="s">
        <v>254</v>
      </c>
      <c r="J12" s="523" t="s">
        <v>260</v>
      </c>
      <c r="K12" s="513" t="s">
        <v>260</v>
      </c>
      <c r="L12" s="485" t="s">
        <v>254</v>
      </c>
      <c r="M12" s="523" t="s">
        <v>253</v>
      </c>
      <c r="N12" s="513" t="s">
        <v>253</v>
      </c>
      <c r="O12" s="485" t="s">
        <v>254</v>
      </c>
      <c r="P12" s="486" t="s">
        <v>260</v>
      </c>
      <c r="Q12" s="484" t="s">
        <v>260</v>
      </c>
      <c r="R12" s="485" t="s">
        <v>254</v>
      </c>
    </row>
    <row r="13" spans="2:18" ht="25.5" customHeight="1" x14ac:dyDescent="0.25">
      <c r="B13" s="675"/>
      <c r="C13" s="482" t="s">
        <v>279</v>
      </c>
      <c r="D13" s="512">
        <v>2283.5777490815608</v>
      </c>
      <c r="E13" s="513">
        <v>2263.3556388332731</v>
      </c>
      <c r="F13" s="483">
        <v>0.89345703791879694</v>
      </c>
      <c r="G13" s="523" t="s">
        <v>253</v>
      </c>
      <c r="H13" s="513" t="s">
        <v>253</v>
      </c>
      <c r="I13" s="485" t="s">
        <v>254</v>
      </c>
      <c r="J13" s="523" t="s">
        <v>253</v>
      </c>
      <c r="K13" s="513" t="s">
        <v>253</v>
      </c>
      <c r="L13" s="485" t="s">
        <v>254</v>
      </c>
      <c r="M13" s="523" t="s">
        <v>253</v>
      </c>
      <c r="N13" s="513" t="s">
        <v>253</v>
      </c>
      <c r="O13" s="485" t="s">
        <v>254</v>
      </c>
      <c r="P13" s="486" t="s">
        <v>260</v>
      </c>
      <c r="Q13" s="484" t="s">
        <v>260</v>
      </c>
      <c r="R13" s="485" t="s">
        <v>254</v>
      </c>
    </row>
    <row r="14" spans="2:18" ht="35.25" customHeight="1" x14ac:dyDescent="0.25">
      <c r="B14" s="675"/>
      <c r="C14" s="482" t="s">
        <v>280</v>
      </c>
      <c r="D14" s="512">
        <v>2051.0666619153521</v>
      </c>
      <c r="E14" s="513">
        <v>2071.6904721384981</v>
      </c>
      <c r="F14" s="483">
        <v>-0.99550635099735141</v>
      </c>
      <c r="G14" s="523" t="s">
        <v>253</v>
      </c>
      <c r="H14" s="513" t="s">
        <v>253</v>
      </c>
      <c r="I14" s="485" t="s">
        <v>254</v>
      </c>
      <c r="J14" s="523">
        <v>2073.0947847621824</v>
      </c>
      <c r="K14" s="513">
        <v>2174.7298737174428</v>
      </c>
      <c r="L14" s="483">
        <v>-4.6734580778773873</v>
      </c>
      <c r="M14" s="523">
        <v>2191.8276614837164</v>
      </c>
      <c r="N14" s="513">
        <v>2117.3468794110668</v>
      </c>
      <c r="O14" s="487">
        <v>3.5176466736223153</v>
      </c>
      <c r="P14" s="486" t="s">
        <v>253</v>
      </c>
      <c r="Q14" s="484" t="s">
        <v>253</v>
      </c>
      <c r="R14" s="485" t="s">
        <v>254</v>
      </c>
    </row>
    <row r="15" spans="2:18" ht="25.5" customHeight="1" x14ac:dyDescent="0.25">
      <c r="B15" s="675"/>
      <c r="C15" s="482" t="s">
        <v>281</v>
      </c>
      <c r="D15" s="512" t="s">
        <v>253</v>
      </c>
      <c r="E15" s="513" t="s">
        <v>260</v>
      </c>
      <c r="F15" s="485" t="s">
        <v>254</v>
      </c>
      <c r="G15" s="523" t="s">
        <v>260</v>
      </c>
      <c r="H15" s="513" t="s">
        <v>260</v>
      </c>
      <c r="I15" s="485" t="s">
        <v>254</v>
      </c>
      <c r="J15" s="523" t="s">
        <v>260</v>
      </c>
      <c r="K15" s="513" t="s">
        <v>260</v>
      </c>
      <c r="L15" s="485" t="s">
        <v>254</v>
      </c>
      <c r="M15" s="523" t="s">
        <v>253</v>
      </c>
      <c r="N15" s="513" t="s">
        <v>260</v>
      </c>
      <c r="O15" s="485" t="s">
        <v>254</v>
      </c>
      <c r="P15" s="486" t="s">
        <v>260</v>
      </c>
      <c r="Q15" s="484" t="s">
        <v>260</v>
      </c>
      <c r="R15" s="485" t="s">
        <v>254</v>
      </c>
    </row>
    <row r="16" spans="2:18" ht="25.5" customHeight="1" thickBot="1" x14ac:dyDescent="0.3">
      <c r="B16" s="675"/>
      <c r="C16" s="493" t="s">
        <v>282</v>
      </c>
      <c r="D16" s="514" t="s">
        <v>253</v>
      </c>
      <c r="E16" s="515" t="s">
        <v>253</v>
      </c>
      <c r="F16" s="495" t="s">
        <v>254</v>
      </c>
      <c r="G16" s="524" t="s">
        <v>260</v>
      </c>
      <c r="H16" s="515" t="s">
        <v>260</v>
      </c>
      <c r="I16" s="495" t="s">
        <v>254</v>
      </c>
      <c r="J16" s="524" t="s">
        <v>253</v>
      </c>
      <c r="K16" s="515" t="s">
        <v>253</v>
      </c>
      <c r="L16" s="495" t="s">
        <v>254</v>
      </c>
      <c r="M16" s="524" t="s">
        <v>260</v>
      </c>
      <c r="N16" s="515" t="s">
        <v>260</v>
      </c>
      <c r="O16" s="495" t="s">
        <v>254</v>
      </c>
      <c r="P16" s="496" t="s">
        <v>260</v>
      </c>
      <c r="Q16" s="494" t="s">
        <v>260</v>
      </c>
      <c r="R16" s="495" t="s">
        <v>254</v>
      </c>
    </row>
    <row r="17" spans="2:18" ht="24" customHeight="1" x14ac:dyDescent="0.25">
      <c r="B17" s="676" t="s">
        <v>283</v>
      </c>
      <c r="C17" s="498" t="s">
        <v>284</v>
      </c>
      <c r="D17" s="516">
        <v>2189.3885338840128</v>
      </c>
      <c r="E17" s="517">
        <v>2184.8601419719939</v>
      </c>
      <c r="F17" s="499">
        <v>0.20726232425714985</v>
      </c>
      <c r="G17" s="525" t="s">
        <v>253</v>
      </c>
      <c r="H17" s="517" t="s">
        <v>253</v>
      </c>
      <c r="I17" s="502" t="s">
        <v>254</v>
      </c>
      <c r="J17" s="525" t="s">
        <v>253</v>
      </c>
      <c r="K17" s="517" t="s">
        <v>253</v>
      </c>
      <c r="L17" s="502" t="s">
        <v>254</v>
      </c>
      <c r="M17" s="525">
        <v>2165.2214931892545</v>
      </c>
      <c r="N17" s="517">
        <v>2108.7300388005929</v>
      </c>
      <c r="O17" s="499">
        <v>2.678932501990305</v>
      </c>
      <c r="P17" s="500" t="s">
        <v>253</v>
      </c>
      <c r="Q17" s="501" t="s">
        <v>253</v>
      </c>
      <c r="R17" s="502" t="s">
        <v>254</v>
      </c>
    </row>
    <row r="18" spans="2:18" ht="24" customHeight="1" thickBot="1" x14ac:dyDescent="0.3">
      <c r="B18" s="677"/>
      <c r="C18" s="488" t="s">
        <v>285</v>
      </c>
      <c r="D18" s="518">
        <v>1508.6940742017839</v>
      </c>
      <c r="E18" s="519">
        <v>1463.6220897234937</v>
      </c>
      <c r="F18" s="503">
        <v>3.0794823878891489</v>
      </c>
      <c r="G18" s="526" t="s">
        <v>253</v>
      </c>
      <c r="H18" s="519" t="s">
        <v>253</v>
      </c>
      <c r="I18" s="492" t="s">
        <v>254</v>
      </c>
      <c r="J18" s="526" t="s">
        <v>260</v>
      </c>
      <c r="K18" s="519" t="s">
        <v>260</v>
      </c>
      <c r="L18" s="492" t="s">
        <v>254</v>
      </c>
      <c r="M18" s="526" t="s">
        <v>253</v>
      </c>
      <c r="N18" s="519" t="s">
        <v>253</v>
      </c>
      <c r="O18" s="492" t="s">
        <v>254</v>
      </c>
      <c r="P18" s="490" t="s">
        <v>260</v>
      </c>
      <c r="Q18" s="491" t="s">
        <v>260</v>
      </c>
      <c r="R18" s="492" t="s">
        <v>254</v>
      </c>
    </row>
    <row r="19" spans="2:18" ht="25.5" customHeight="1" thickBot="1" x14ac:dyDescent="0.3">
      <c r="B19" s="472" t="s">
        <v>286</v>
      </c>
      <c r="C19" s="473"/>
      <c r="D19" s="520">
        <v>2882.8749993845499</v>
      </c>
      <c r="E19" s="521">
        <v>2838.1956086223749</v>
      </c>
      <c r="F19" s="504">
        <v>1.5742181626396754</v>
      </c>
      <c r="G19" s="527" t="s">
        <v>260</v>
      </c>
      <c r="H19" s="521" t="s">
        <v>260</v>
      </c>
      <c r="I19" s="505" t="s">
        <v>254</v>
      </c>
      <c r="J19" s="527" t="s">
        <v>260</v>
      </c>
      <c r="K19" s="521" t="s">
        <v>260</v>
      </c>
      <c r="L19" s="505" t="s">
        <v>254</v>
      </c>
      <c r="M19" s="527" t="s">
        <v>253</v>
      </c>
      <c r="N19" s="521" t="s">
        <v>253</v>
      </c>
      <c r="O19" s="505" t="s">
        <v>254</v>
      </c>
      <c r="P19" s="477" t="s">
        <v>253</v>
      </c>
      <c r="Q19" s="475" t="s">
        <v>253</v>
      </c>
      <c r="R19" s="505" t="s">
        <v>254</v>
      </c>
    </row>
    <row r="20" spans="2:18" ht="25.5" customHeight="1" x14ac:dyDescent="0.25">
      <c r="B20" s="674" t="s">
        <v>287</v>
      </c>
      <c r="C20" s="478" t="s">
        <v>288</v>
      </c>
      <c r="D20" s="510">
        <v>1319.6042791419284</v>
      </c>
      <c r="E20" s="511">
        <v>1333.9946056513579</v>
      </c>
      <c r="F20" s="479">
        <v>-1.0787394827884718</v>
      </c>
      <c r="G20" s="522">
        <v>1369.2225178046244</v>
      </c>
      <c r="H20" s="511">
        <v>1383.7221904534113</v>
      </c>
      <c r="I20" s="507">
        <v>-1.0478745479998095</v>
      </c>
      <c r="J20" s="522">
        <v>1340.8064847339233</v>
      </c>
      <c r="K20" s="511">
        <v>1346.8032539948597</v>
      </c>
      <c r="L20" s="479">
        <v>-0.44525948709649354</v>
      </c>
      <c r="M20" s="522">
        <v>1320.1704342130004</v>
      </c>
      <c r="N20" s="511">
        <v>1351.5839523015511</v>
      </c>
      <c r="O20" s="507">
        <v>-2.3242002862684363</v>
      </c>
      <c r="P20" s="528">
        <v>1235.0138588993018</v>
      </c>
      <c r="Q20" s="511">
        <v>1241.6980564588773</v>
      </c>
      <c r="R20" s="479">
        <v>-0.5383110269688044</v>
      </c>
    </row>
    <row r="21" spans="2:18" ht="36" customHeight="1" thickBot="1" x14ac:dyDescent="0.3">
      <c r="B21" s="677"/>
      <c r="C21" s="488" t="s">
        <v>289</v>
      </c>
      <c r="D21" s="518">
        <v>955.37334909767219</v>
      </c>
      <c r="E21" s="519">
        <v>957.85888480902213</v>
      </c>
      <c r="F21" s="489">
        <v>-0.25948871496301062</v>
      </c>
      <c r="G21" s="526" t="s">
        <v>253</v>
      </c>
      <c r="H21" s="519" t="s">
        <v>253</v>
      </c>
      <c r="I21" s="492" t="s">
        <v>254</v>
      </c>
      <c r="J21" s="526" t="s">
        <v>253</v>
      </c>
      <c r="K21" s="519" t="s">
        <v>253</v>
      </c>
      <c r="L21" s="492" t="s">
        <v>254</v>
      </c>
      <c r="M21" s="526" t="s">
        <v>253</v>
      </c>
      <c r="N21" s="519" t="s">
        <v>253</v>
      </c>
      <c r="O21" s="492" t="s">
        <v>254</v>
      </c>
      <c r="P21" s="490" t="s">
        <v>253</v>
      </c>
      <c r="Q21" s="491" t="s">
        <v>253</v>
      </c>
      <c r="R21" s="492" t="s">
        <v>254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22" priority="1" operator="beginsWith" text="*">
      <formula>LEFT(F10,LEN("*"))="*"</formula>
    </cfRule>
    <cfRule type="cellIs" dxfId="21" priority="2" operator="lessThan">
      <formula>0</formula>
    </cfRule>
    <cfRule type="cellIs" dxfId="20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W8" sqref="W8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56" t="s">
        <v>320</v>
      </c>
      <c r="C2" s="101"/>
      <c r="D2" s="101"/>
      <c r="E2" s="101"/>
      <c r="F2" s="101"/>
      <c r="G2" s="101"/>
      <c r="H2" s="101"/>
      <c r="I2" s="101"/>
      <c r="J2" s="508"/>
    </row>
    <row r="3" spans="2:20" ht="15" x14ac:dyDescent="0.25">
      <c r="B3" s="156" t="s">
        <v>16</v>
      </c>
      <c r="C3" s="101"/>
      <c r="D3" s="101"/>
      <c r="E3" s="156"/>
      <c r="F3" s="101"/>
      <c r="G3" s="101"/>
      <c r="H3" s="101"/>
      <c r="I3" s="101"/>
      <c r="J3" s="508"/>
    </row>
    <row r="4" spans="2:20" ht="15" x14ac:dyDescent="0.25">
      <c r="B4" s="101" t="s">
        <v>190</v>
      </c>
      <c r="C4" s="156"/>
      <c r="D4" s="101"/>
      <c r="E4" s="101"/>
      <c r="F4" s="101"/>
      <c r="G4" s="101"/>
      <c r="H4" s="101"/>
      <c r="I4" s="101"/>
      <c r="J4" s="508"/>
    </row>
    <row r="5" spans="2:20" ht="13.5" thickBot="1" x14ac:dyDescent="0.25"/>
    <row r="6" spans="2:20" ht="17.25" customHeight="1" thickBot="1" x14ac:dyDescent="0.25">
      <c r="B6" s="689" t="s">
        <v>270</v>
      </c>
      <c r="C6" s="691" t="s">
        <v>270</v>
      </c>
      <c r="D6" s="693" t="s">
        <v>33</v>
      </c>
      <c r="E6" s="694"/>
      <c r="F6" s="694"/>
      <c r="G6" s="685" t="s">
        <v>245</v>
      </c>
      <c r="H6" s="686"/>
      <c r="I6" s="686"/>
      <c r="J6" s="686"/>
      <c r="K6" s="686"/>
      <c r="L6" s="686"/>
      <c r="M6" s="686"/>
      <c r="N6" s="686"/>
      <c r="O6" s="686"/>
      <c r="P6" s="686"/>
      <c r="Q6" s="686"/>
      <c r="R6" s="687"/>
    </row>
    <row r="7" spans="2:20" ht="27" customHeight="1" thickBot="1" x14ac:dyDescent="0.25">
      <c r="B7" s="690"/>
      <c r="C7" s="692"/>
      <c r="D7" s="695"/>
      <c r="E7" s="695"/>
      <c r="F7" s="695"/>
      <c r="G7" s="696" t="s">
        <v>246</v>
      </c>
      <c r="H7" s="695"/>
      <c r="I7" s="697"/>
      <c r="J7" s="698" t="s">
        <v>247</v>
      </c>
      <c r="K7" s="699"/>
      <c r="L7" s="700"/>
      <c r="M7" s="701" t="s">
        <v>248</v>
      </c>
      <c r="N7" s="695"/>
      <c r="O7" s="697"/>
      <c r="P7" s="701" t="s">
        <v>249</v>
      </c>
      <c r="Q7" s="695"/>
      <c r="R7" s="702"/>
    </row>
    <row r="8" spans="2:20" ht="34.5" customHeight="1" thickBot="1" x14ac:dyDescent="0.25">
      <c r="B8" s="509" t="s">
        <v>37</v>
      </c>
      <c r="C8" s="530" t="s">
        <v>290</v>
      </c>
      <c r="D8" s="685" t="s">
        <v>17</v>
      </c>
      <c r="E8" s="686"/>
      <c r="F8" s="686"/>
      <c r="G8" s="685" t="s">
        <v>17</v>
      </c>
      <c r="H8" s="686"/>
      <c r="I8" s="686"/>
      <c r="J8" s="686"/>
      <c r="K8" s="686"/>
      <c r="L8" s="686"/>
      <c r="M8" s="686"/>
      <c r="N8" s="686"/>
      <c r="O8" s="686"/>
      <c r="P8" s="686"/>
      <c r="Q8" s="686"/>
      <c r="R8" s="687"/>
    </row>
    <row r="9" spans="2:20" ht="50.25" customHeight="1" thickBot="1" x14ac:dyDescent="0.25">
      <c r="B9" s="538" t="s">
        <v>270</v>
      </c>
      <c r="C9" s="533" t="s">
        <v>270</v>
      </c>
      <c r="D9" s="534" t="s">
        <v>319</v>
      </c>
      <c r="E9" s="535" t="s">
        <v>313</v>
      </c>
      <c r="F9" s="574" t="s">
        <v>250</v>
      </c>
      <c r="G9" s="534" t="s">
        <v>319</v>
      </c>
      <c r="H9" s="535" t="s">
        <v>313</v>
      </c>
      <c r="I9" s="574" t="s">
        <v>250</v>
      </c>
      <c r="J9" s="534" t="s">
        <v>319</v>
      </c>
      <c r="K9" s="535" t="s">
        <v>313</v>
      </c>
      <c r="L9" s="574" t="s">
        <v>250</v>
      </c>
      <c r="M9" s="534" t="s">
        <v>319</v>
      </c>
      <c r="N9" s="535" t="s">
        <v>313</v>
      </c>
      <c r="O9" s="574" t="s">
        <v>250</v>
      </c>
      <c r="P9" s="529" t="s">
        <v>319</v>
      </c>
      <c r="Q9" s="535" t="s">
        <v>313</v>
      </c>
      <c r="R9" s="574" t="s">
        <v>250</v>
      </c>
      <c r="T9" s="573"/>
    </row>
    <row r="10" spans="2:20" x14ac:dyDescent="0.2">
      <c r="B10" s="682" t="s">
        <v>291</v>
      </c>
      <c r="C10" s="537" t="s">
        <v>292</v>
      </c>
      <c r="D10" s="454" t="s">
        <v>260</v>
      </c>
      <c r="E10" s="455" t="s">
        <v>260</v>
      </c>
      <c r="F10" s="458" t="s">
        <v>254</v>
      </c>
      <c r="G10" s="454" t="s">
        <v>260</v>
      </c>
      <c r="H10" s="455" t="s">
        <v>260</v>
      </c>
      <c r="I10" s="458" t="s">
        <v>254</v>
      </c>
      <c r="J10" s="454" t="s">
        <v>260</v>
      </c>
      <c r="K10" s="455" t="s">
        <v>260</v>
      </c>
      <c r="L10" s="458" t="s">
        <v>254</v>
      </c>
      <c r="M10" s="454" t="s">
        <v>260</v>
      </c>
      <c r="N10" s="455" t="s">
        <v>260</v>
      </c>
      <c r="O10" s="458" t="s">
        <v>254</v>
      </c>
      <c r="P10" s="457" t="s">
        <v>260</v>
      </c>
      <c r="Q10" s="455" t="s">
        <v>260</v>
      </c>
      <c r="R10" s="458" t="s">
        <v>254</v>
      </c>
    </row>
    <row r="11" spans="2:20" x14ac:dyDescent="0.2">
      <c r="B11" s="683"/>
      <c r="C11" s="531" t="s">
        <v>293</v>
      </c>
      <c r="D11" s="539" t="s">
        <v>253</v>
      </c>
      <c r="E11" s="540" t="s">
        <v>253</v>
      </c>
      <c r="F11" s="541" t="s">
        <v>254</v>
      </c>
      <c r="G11" s="539" t="s">
        <v>260</v>
      </c>
      <c r="H11" s="540" t="s">
        <v>260</v>
      </c>
      <c r="I11" s="541" t="s">
        <v>254</v>
      </c>
      <c r="J11" s="539" t="s">
        <v>253</v>
      </c>
      <c r="K11" s="540" t="s">
        <v>253</v>
      </c>
      <c r="L11" s="541" t="s">
        <v>254</v>
      </c>
      <c r="M11" s="539" t="s">
        <v>260</v>
      </c>
      <c r="N11" s="540" t="s">
        <v>260</v>
      </c>
      <c r="O11" s="541" t="s">
        <v>254</v>
      </c>
      <c r="P11" s="542" t="s">
        <v>260</v>
      </c>
      <c r="Q11" s="540" t="s">
        <v>260</v>
      </c>
      <c r="R11" s="541" t="s">
        <v>254</v>
      </c>
    </row>
    <row r="12" spans="2:20" x14ac:dyDescent="0.2">
      <c r="B12" s="683"/>
      <c r="C12" s="531" t="s">
        <v>294</v>
      </c>
      <c r="D12" s="539">
        <v>291.03274577671669</v>
      </c>
      <c r="E12" s="540">
        <v>294.1974229122813</v>
      </c>
      <c r="F12" s="543">
        <v>-1.075698455899873</v>
      </c>
      <c r="G12" s="539">
        <v>312.09340616676445</v>
      </c>
      <c r="H12" s="540">
        <v>306.1978043619236</v>
      </c>
      <c r="I12" s="543">
        <v>1.9254226257848361</v>
      </c>
      <c r="J12" s="539">
        <v>295.09546926479402</v>
      </c>
      <c r="K12" s="540">
        <v>295.89745104278438</v>
      </c>
      <c r="L12" s="543">
        <v>-0.27103368926094923</v>
      </c>
      <c r="M12" s="539">
        <v>292.24184269387098</v>
      </c>
      <c r="N12" s="540">
        <v>296.07867713738403</v>
      </c>
      <c r="O12" s="543">
        <v>-1.2958834052520147</v>
      </c>
      <c r="P12" s="542">
        <v>272.68902063547085</v>
      </c>
      <c r="Q12" s="540">
        <v>274.08564843563408</v>
      </c>
      <c r="R12" s="544">
        <v>-0.50955889450419789</v>
      </c>
    </row>
    <row r="13" spans="2:20" x14ac:dyDescent="0.2">
      <c r="B13" s="683"/>
      <c r="C13" s="531" t="s">
        <v>295</v>
      </c>
      <c r="D13" s="539">
        <v>307.11991483790194</v>
      </c>
      <c r="E13" s="540">
        <v>311.66969633517306</v>
      </c>
      <c r="F13" s="543">
        <v>-1.4598087497021885</v>
      </c>
      <c r="G13" s="539">
        <v>327.80540832936816</v>
      </c>
      <c r="H13" s="540">
        <v>323.21454237204847</v>
      </c>
      <c r="I13" s="544">
        <v>1.4203772898421183</v>
      </c>
      <c r="J13" s="539">
        <v>300.01308118292349</v>
      </c>
      <c r="K13" s="540">
        <v>299.53807742011276</v>
      </c>
      <c r="L13" s="544">
        <v>0.15857875796689089</v>
      </c>
      <c r="M13" s="539">
        <v>307.23934423669692</v>
      </c>
      <c r="N13" s="540">
        <v>312.09057725901391</v>
      </c>
      <c r="O13" s="543">
        <v>-1.5544311093669498</v>
      </c>
      <c r="P13" s="542" t="s">
        <v>253</v>
      </c>
      <c r="Q13" s="540" t="s">
        <v>253</v>
      </c>
      <c r="R13" s="541" t="s">
        <v>254</v>
      </c>
    </row>
    <row r="14" spans="2:20" ht="13.5" thickBot="1" x14ac:dyDescent="0.25">
      <c r="B14" s="683"/>
      <c r="C14" s="532" t="s">
        <v>296</v>
      </c>
      <c r="D14" s="545" t="s">
        <v>253</v>
      </c>
      <c r="E14" s="546" t="s">
        <v>253</v>
      </c>
      <c r="F14" s="547" t="s">
        <v>254</v>
      </c>
      <c r="G14" s="545" t="s">
        <v>260</v>
      </c>
      <c r="H14" s="546" t="s">
        <v>260</v>
      </c>
      <c r="I14" s="547" t="s">
        <v>254</v>
      </c>
      <c r="J14" s="545" t="s">
        <v>260</v>
      </c>
      <c r="K14" s="546" t="s">
        <v>260</v>
      </c>
      <c r="L14" s="547" t="s">
        <v>254</v>
      </c>
      <c r="M14" s="545" t="s">
        <v>253</v>
      </c>
      <c r="N14" s="546" t="s">
        <v>253</v>
      </c>
      <c r="O14" s="547" t="s">
        <v>254</v>
      </c>
      <c r="P14" s="548" t="s">
        <v>260</v>
      </c>
      <c r="Q14" s="546" t="s">
        <v>260</v>
      </c>
      <c r="R14" s="547" t="s">
        <v>254</v>
      </c>
    </row>
    <row r="15" spans="2:20" ht="13.5" thickBot="1" x14ac:dyDescent="0.25">
      <c r="B15" s="688"/>
      <c r="C15" s="536" t="s">
        <v>257</v>
      </c>
      <c r="D15" s="549">
        <v>298.94079699705918</v>
      </c>
      <c r="E15" s="465">
        <v>302.87847941257451</v>
      </c>
      <c r="F15" s="550">
        <v>-1.3000865638101344</v>
      </c>
      <c r="G15" s="549">
        <v>317.99087155963304</v>
      </c>
      <c r="H15" s="465">
        <v>313.17247852402392</v>
      </c>
      <c r="I15" s="551">
        <v>1.5385748640232171</v>
      </c>
      <c r="J15" s="549">
        <v>296.1516006750378</v>
      </c>
      <c r="K15" s="465">
        <v>296.67210460590877</v>
      </c>
      <c r="L15" s="550">
        <v>-0.17544754723819189</v>
      </c>
      <c r="M15" s="549">
        <v>300.32480697929526</v>
      </c>
      <c r="N15" s="465">
        <v>304.80586409864458</v>
      </c>
      <c r="O15" s="550">
        <v>-1.4701348127275862</v>
      </c>
      <c r="P15" s="434">
        <v>274.79773362197608</v>
      </c>
      <c r="Q15" s="465">
        <v>276.39410554296057</v>
      </c>
      <c r="R15" s="551">
        <v>-0.57757089929559013</v>
      </c>
    </row>
    <row r="16" spans="2:20" x14ac:dyDescent="0.2">
      <c r="B16" s="682" t="s">
        <v>297</v>
      </c>
      <c r="C16" s="537" t="s">
        <v>292</v>
      </c>
      <c r="D16" s="454">
        <v>260.13485280030653</v>
      </c>
      <c r="E16" s="455">
        <v>263.45091855151571</v>
      </c>
      <c r="F16" s="456">
        <v>-1.2587034311519159</v>
      </c>
      <c r="G16" s="454">
        <v>238.91785579223145</v>
      </c>
      <c r="H16" s="455">
        <v>231.61162426914865</v>
      </c>
      <c r="I16" s="458">
        <v>3.1545184945434617</v>
      </c>
      <c r="J16" s="454" t="s">
        <v>260</v>
      </c>
      <c r="K16" s="455" t="s">
        <v>260</v>
      </c>
      <c r="L16" s="458" t="s">
        <v>254</v>
      </c>
      <c r="M16" s="454" t="s">
        <v>253</v>
      </c>
      <c r="N16" s="455" t="s">
        <v>253</v>
      </c>
      <c r="O16" s="458" t="s">
        <v>254</v>
      </c>
      <c r="P16" s="457" t="s">
        <v>260</v>
      </c>
      <c r="Q16" s="455" t="s">
        <v>260</v>
      </c>
      <c r="R16" s="458" t="s">
        <v>254</v>
      </c>
    </row>
    <row r="17" spans="2:18" x14ac:dyDescent="0.2">
      <c r="B17" s="683"/>
      <c r="C17" s="531" t="s">
        <v>293</v>
      </c>
      <c r="D17" s="539">
        <v>262.76922726612213</v>
      </c>
      <c r="E17" s="540">
        <v>265.70623824126602</v>
      </c>
      <c r="F17" s="544">
        <v>-1.1053601882230011</v>
      </c>
      <c r="G17" s="539">
        <v>281.86795577663423</v>
      </c>
      <c r="H17" s="540">
        <v>261.63665019017844</v>
      </c>
      <c r="I17" s="541">
        <v>7.7325961679107564</v>
      </c>
      <c r="J17" s="539" t="s">
        <v>260</v>
      </c>
      <c r="K17" s="540" t="s">
        <v>260</v>
      </c>
      <c r="L17" s="541" t="s">
        <v>254</v>
      </c>
      <c r="M17" s="539" t="s">
        <v>253</v>
      </c>
      <c r="N17" s="540" t="s">
        <v>253</v>
      </c>
      <c r="O17" s="541" t="s">
        <v>254</v>
      </c>
      <c r="P17" s="542" t="s">
        <v>260</v>
      </c>
      <c r="Q17" s="540" t="s">
        <v>260</v>
      </c>
      <c r="R17" s="541" t="s">
        <v>254</v>
      </c>
    </row>
    <row r="18" spans="2:18" x14ac:dyDescent="0.2">
      <c r="B18" s="683"/>
      <c r="C18" s="531" t="s">
        <v>294</v>
      </c>
      <c r="D18" s="539">
        <v>288.44438635822058</v>
      </c>
      <c r="E18" s="540">
        <v>284.25878080852834</v>
      </c>
      <c r="F18" s="543">
        <v>1.4724630626314998</v>
      </c>
      <c r="G18" s="539">
        <v>288.77593506750156</v>
      </c>
      <c r="H18" s="540">
        <v>284.26714647792892</v>
      </c>
      <c r="I18" s="541">
        <v>1.5861096315337742</v>
      </c>
      <c r="J18" s="539" t="s">
        <v>260</v>
      </c>
      <c r="K18" s="540" t="s">
        <v>260</v>
      </c>
      <c r="L18" s="541" t="s">
        <v>254</v>
      </c>
      <c r="M18" s="539">
        <v>288.36832584335082</v>
      </c>
      <c r="N18" s="540">
        <v>284.25720007780586</v>
      </c>
      <c r="O18" s="543">
        <v>1.4462697037822285</v>
      </c>
      <c r="P18" s="542" t="s">
        <v>260</v>
      </c>
      <c r="Q18" s="540" t="s">
        <v>260</v>
      </c>
      <c r="R18" s="541" t="s">
        <v>254</v>
      </c>
    </row>
    <row r="19" spans="2:18" x14ac:dyDescent="0.2">
      <c r="B19" s="683"/>
      <c r="C19" s="531" t="s">
        <v>295</v>
      </c>
      <c r="D19" s="539">
        <v>290.31020172280688</v>
      </c>
      <c r="E19" s="540">
        <v>287.9425816268274</v>
      </c>
      <c r="F19" s="544">
        <v>0.82225424339909026</v>
      </c>
      <c r="G19" s="539">
        <v>280.46956250209354</v>
      </c>
      <c r="H19" s="540">
        <v>283.35364092340564</v>
      </c>
      <c r="I19" s="541">
        <v>-1.0178370787519551</v>
      </c>
      <c r="J19" s="539" t="s">
        <v>260</v>
      </c>
      <c r="K19" s="540" t="s">
        <v>260</v>
      </c>
      <c r="L19" s="541" t="s">
        <v>254</v>
      </c>
      <c r="M19" s="539" t="s">
        <v>253</v>
      </c>
      <c r="N19" s="540" t="s">
        <v>253</v>
      </c>
      <c r="O19" s="541" t="s">
        <v>254</v>
      </c>
      <c r="P19" s="542" t="s">
        <v>253</v>
      </c>
      <c r="Q19" s="540" t="s">
        <v>253</v>
      </c>
      <c r="R19" s="541" t="s">
        <v>254</v>
      </c>
    </row>
    <row r="20" spans="2:18" ht="13.5" thickBot="1" x14ac:dyDescent="0.25">
      <c r="B20" s="683"/>
      <c r="C20" s="532" t="s">
        <v>296</v>
      </c>
      <c r="D20" s="545">
        <v>293.73216355418162</v>
      </c>
      <c r="E20" s="546">
        <v>299.01913216909458</v>
      </c>
      <c r="F20" s="552">
        <v>-1.7681037920754636</v>
      </c>
      <c r="G20" s="545" t="s">
        <v>253</v>
      </c>
      <c r="H20" s="546" t="s">
        <v>253</v>
      </c>
      <c r="I20" s="547" t="s">
        <v>254</v>
      </c>
      <c r="J20" s="545" t="s">
        <v>260</v>
      </c>
      <c r="K20" s="546" t="s">
        <v>260</v>
      </c>
      <c r="L20" s="547" t="s">
        <v>254</v>
      </c>
      <c r="M20" s="545" t="s">
        <v>253</v>
      </c>
      <c r="N20" s="546" t="s">
        <v>253</v>
      </c>
      <c r="O20" s="547" t="s">
        <v>254</v>
      </c>
      <c r="P20" s="548" t="s">
        <v>260</v>
      </c>
      <c r="Q20" s="546" t="s">
        <v>260</v>
      </c>
      <c r="R20" s="547" t="s">
        <v>254</v>
      </c>
    </row>
    <row r="21" spans="2:18" ht="13.5" thickBot="1" x14ac:dyDescent="0.25">
      <c r="B21" s="688"/>
      <c r="C21" s="536" t="s">
        <v>257</v>
      </c>
      <c r="D21" s="549">
        <v>284.5934889067949</v>
      </c>
      <c r="E21" s="465">
        <v>284.2054087676716</v>
      </c>
      <c r="F21" s="551">
        <v>0.13654917434753594</v>
      </c>
      <c r="G21" s="549">
        <v>280.81689477654504</v>
      </c>
      <c r="H21" s="465">
        <v>275.92466428855539</v>
      </c>
      <c r="I21" s="553">
        <v>1.7730312368427823</v>
      </c>
      <c r="J21" s="549" t="s">
        <v>260</v>
      </c>
      <c r="K21" s="465" t="s">
        <v>260</v>
      </c>
      <c r="L21" s="553" t="s">
        <v>254</v>
      </c>
      <c r="M21" s="549">
        <v>285.7779511639115</v>
      </c>
      <c r="N21" s="465">
        <v>286.35984775479528</v>
      </c>
      <c r="O21" s="551">
        <v>-0.2032046725287017</v>
      </c>
      <c r="P21" s="434" t="s">
        <v>253</v>
      </c>
      <c r="Q21" s="465" t="s">
        <v>253</v>
      </c>
      <c r="R21" s="553" t="s">
        <v>254</v>
      </c>
    </row>
    <row r="22" spans="2:18" x14ac:dyDescent="0.2">
      <c r="B22" s="682" t="s">
        <v>298</v>
      </c>
      <c r="C22" s="537" t="s">
        <v>292</v>
      </c>
      <c r="D22" s="454" t="s">
        <v>260</v>
      </c>
      <c r="E22" s="455" t="s">
        <v>253</v>
      </c>
      <c r="F22" s="458" t="s">
        <v>254</v>
      </c>
      <c r="G22" s="454" t="s">
        <v>260</v>
      </c>
      <c r="H22" s="455" t="s">
        <v>253</v>
      </c>
      <c r="I22" s="458" t="s">
        <v>254</v>
      </c>
      <c r="J22" s="454" t="s">
        <v>260</v>
      </c>
      <c r="K22" s="455" t="s">
        <v>260</v>
      </c>
      <c r="L22" s="458" t="s">
        <v>254</v>
      </c>
      <c r="M22" s="454" t="s">
        <v>260</v>
      </c>
      <c r="N22" s="455" t="s">
        <v>260</v>
      </c>
      <c r="O22" s="458" t="s">
        <v>254</v>
      </c>
      <c r="P22" s="457" t="s">
        <v>260</v>
      </c>
      <c r="Q22" s="455" t="s">
        <v>260</v>
      </c>
      <c r="R22" s="458" t="s">
        <v>254</v>
      </c>
    </row>
    <row r="23" spans="2:18" x14ac:dyDescent="0.2">
      <c r="B23" s="683"/>
      <c r="C23" s="531" t="s">
        <v>293</v>
      </c>
      <c r="D23" s="539">
        <v>684.94519530505693</v>
      </c>
      <c r="E23" s="540">
        <v>661.6412208620194</v>
      </c>
      <c r="F23" s="543">
        <v>3.5221467025098643</v>
      </c>
      <c r="G23" s="539" t="s">
        <v>253</v>
      </c>
      <c r="H23" s="540" t="s">
        <v>253</v>
      </c>
      <c r="I23" s="541" t="s">
        <v>254</v>
      </c>
      <c r="J23" s="539" t="s">
        <v>253</v>
      </c>
      <c r="K23" s="540" t="s">
        <v>253</v>
      </c>
      <c r="L23" s="541" t="s">
        <v>254</v>
      </c>
      <c r="M23" s="539">
        <v>674.03698687226506</v>
      </c>
      <c r="N23" s="540">
        <v>677.94265132379087</v>
      </c>
      <c r="O23" s="541">
        <v>-0.57610543368223355</v>
      </c>
      <c r="P23" s="542" t="s">
        <v>253</v>
      </c>
      <c r="Q23" s="540" t="s">
        <v>253</v>
      </c>
      <c r="R23" s="541" t="s">
        <v>254</v>
      </c>
    </row>
    <row r="24" spans="2:18" x14ac:dyDescent="0.2">
      <c r="B24" s="683"/>
      <c r="C24" s="531" t="s">
        <v>294</v>
      </c>
      <c r="D24" s="539">
        <v>617.36284844925672</v>
      </c>
      <c r="E24" s="540">
        <v>614.02205116629045</v>
      </c>
      <c r="F24" s="544">
        <v>0.5440842517985629</v>
      </c>
      <c r="G24" s="539" t="s">
        <v>253</v>
      </c>
      <c r="H24" s="540" t="s">
        <v>253</v>
      </c>
      <c r="I24" s="541" t="s">
        <v>254</v>
      </c>
      <c r="J24" s="539">
        <v>572.06955853953468</v>
      </c>
      <c r="K24" s="540">
        <v>577.05783371529469</v>
      </c>
      <c r="L24" s="543">
        <v>-0.86443245101514476</v>
      </c>
      <c r="M24" s="539" t="s">
        <v>253</v>
      </c>
      <c r="N24" s="540" t="s">
        <v>253</v>
      </c>
      <c r="O24" s="541" t="s">
        <v>254</v>
      </c>
      <c r="P24" s="542" t="s">
        <v>253</v>
      </c>
      <c r="Q24" s="540" t="s">
        <v>253</v>
      </c>
      <c r="R24" s="541" t="s">
        <v>254</v>
      </c>
    </row>
    <row r="25" spans="2:18" x14ac:dyDescent="0.2">
      <c r="B25" s="683"/>
      <c r="C25" s="531" t="s">
        <v>295</v>
      </c>
      <c r="D25" s="539">
        <v>611.10868242051697</v>
      </c>
      <c r="E25" s="540">
        <v>654.7401251768307</v>
      </c>
      <c r="F25" s="543">
        <v>-6.6639329221696801</v>
      </c>
      <c r="G25" s="539" t="s">
        <v>260</v>
      </c>
      <c r="H25" s="540" t="s">
        <v>260</v>
      </c>
      <c r="I25" s="541" t="s">
        <v>254</v>
      </c>
      <c r="J25" s="539" t="s">
        <v>253</v>
      </c>
      <c r="K25" s="540" t="s">
        <v>253</v>
      </c>
      <c r="L25" s="541" t="s">
        <v>254</v>
      </c>
      <c r="M25" s="539" t="s">
        <v>253</v>
      </c>
      <c r="N25" s="540" t="s">
        <v>253</v>
      </c>
      <c r="O25" s="541" t="s">
        <v>254</v>
      </c>
      <c r="P25" s="542" t="s">
        <v>253</v>
      </c>
      <c r="Q25" s="540" t="s">
        <v>253</v>
      </c>
      <c r="R25" s="541" t="s">
        <v>254</v>
      </c>
    </row>
    <row r="26" spans="2:18" ht="13.5" thickBot="1" x14ac:dyDescent="0.25">
      <c r="B26" s="683"/>
      <c r="C26" s="532" t="s">
        <v>296</v>
      </c>
      <c r="D26" s="545">
        <v>615.09915828102555</v>
      </c>
      <c r="E26" s="546">
        <v>609.12135258346007</v>
      </c>
      <c r="F26" s="552">
        <v>0.98138173488941571</v>
      </c>
      <c r="G26" s="545" t="s">
        <v>253</v>
      </c>
      <c r="H26" s="546" t="s">
        <v>253</v>
      </c>
      <c r="I26" s="547" t="s">
        <v>254</v>
      </c>
      <c r="J26" s="545" t="s">
        <v>253</v>
      </c>
      <c r="K26" s="546" t="s">
        <v>253</v>
      </c>
      <c r="L26" s="547" t="s">
        <v>254</v>
      </c>
      <c r="M26" s="545">
        <v>624.04810257322129</v>
      </c>
      <c r="N26" s="546">
        <v>613.87757948405181</v>
      </c>
      <c r="O26" s="552">
        <v>1.656767314701012</v>
      </c>
      <c r="P26" s="548" t="s">
        <v>260</v>
      </c>
      <c r="Q26" s="546" t="s">
        <v>260</v>
      </c>
      <c r="R26" s="547" t="s">
        <v>254</v>
      </c>
    </row>
    <row r="27" spans="2:18" ht="13.5" thickBot="1" x14ac:dyDescent="0.25">
      <c r="B27" s="688"/>
      <c r="C27" s="536" t="s">
        <v>257</v>
      </c>
      <c r="D27" s="549">
        <v>616.32593272399527</v>
      </c>
      <c r="E27" s="465">
        <v>639.44800830318638</v>
      </c>
      <c r="F27" s="550">
        <v>-3.6159430131852077</v>
      </c>
      <c r="G27" s="549">
        <v>614.39061821748567</v>
      </c>
      <c r="H27" s="465">
        <v>624.61690028913586</v>
      </c>
      <c r="I27" s="550">
        <v>-1.6372086741355207</v>
      </c>
      <c r="J27" s="549">
        <v>591.51991301059002</v>
      </c>
      <c r="K27" s="465">
        <v>588.13614123726609</v>
      </c>
      <c r="L27" s="550">
        <v>0.57533818040929285</v>
      </c>
      <c r="M27" s="549">
        <v>592.27520410779891</v>
      </c>
      <c r="N27" s="465">
        <v>594.85731108347738</v>
      </c>
      <c r="O27" s="550">
        <v>-0.43407165509581946</v>
      </c>
      <c r="P27" s="434">
        <v>641.50489743152127</v>
      </c>
      <c r="Q27" s="465">
        <v>679.93333534957924</v>
      </c>
      <c r="R27" s="550">
        <v>-5.6517949510889096</v>
      </c>
    </row>
    <row r="28" spans="2:18" x14ac:dyDescent="0.2">
      <c r="B28" s="682" t="s">
        <v>299</v>
      </c>
      <c r="C28" s="537" t="s">
        <v>292</v>
      </c>
      <c r="D28" s="454" t="s">
        <v>253</v>
      </c>
      <c r="E28" s="455" t="s">
        <v>253</v>
      </c>
      <c r="F28" s="458" t="s">
        <v>254</v>
      </c>
      <c r="G28" s="454" t="s">
        <v>260</v>
      </c>
      <c r="H28" s="455" t="s">
        <v>260</v>
      </c>
      <c r="I28" s="458" t="s">
        <v>254</v>
      </c>
      <c r="J28" s="454" t="s">
        <v>260</v>
      </c>
      <c r="K28" s="455" t="s">
        <v>260</v>
      </c>
      <c r="L28" s="458" t="s">
        <v>254</v>
      </c>
      <c r="M28" s="454" t="s">
        <v>253</v>
      </c>
      <c r="N28" s="455" t="s">
        <v>253</v>
      </c>
      <c r="O28" s="458" t="s">
        <v>254</v>
      </c>
      <c r="P28" s="457" t="s">
        <v>260</v>
      </c>
      <c r="Q28" s="455" t="s">
        <v>260</v>
      </c>
      <c r="R28" s="458" t="s">
        <v>254</v>
      </c>
    </row>
    <row r="29" spans="2:18" x14ac:dyDescent="0.2">
      <c r="B29" s="683"/>
      <c r="C29" s="531" t="s">
        <v>293</v>
      </c>
      <c r="D29" s="539">
        <v>363.72873559973914</v>
      </c>
      <c r="E29" s="540">
        <v>368.2701186112692</v>
      </c>
      <c r="F29" s="544">
        <v>-1.2331663043027881</v>
      </c>
      <c r="G29" s="539">
        <v>380.62459697790842</v>
      </c>
      <c r="H29" s="540">
        <v>385.5801307993741</v>
      </c>
      <c r="I29" s="544">
        <v>-1.2852150371939535</v>
      </c>
      <c r="J29" s="539">
        <v>418.72380301612066</v>
      </c>
      <c r="K29" s="540">
        <v>493.7227771640774</v>
      </c>
      <c r="L29" s="543">
        <v>-15.190503176448056</v>
      </c>
      <c r="M29" s="539">
        <v>345.47891112819951</v>
      </c>
      <c r="N29" s="540">
        <v>345.5273073255542</v>
      </c>
      <c r="O29" s="543">
        <v>-1.4006475415599753E-2</v>
      </c>
      <c r="P29" s="542">
        <v>473.65885668986169</v>
      </c>
      <c r="Q29" s="540">
        <v>461.51282928498119</v>
      </c>
      <c r="R29" s="543">
        <v>2.6317854313385585</v>
      </c>
    </row>
    <row r="30" spans="2:18" x14ac:dyDescent="0.2">
      <c r="B30" s="683"/>
      <c r="C30" s="531" t="s">
        <v>294</v>
      </c>
      <c r="D30" s="539">
        <v>411.87119355915746</v>
      </c>
      <c r="E30" s="540">
        <v>407.83661717268058</v>
      </c>
      <c r="F30" s="543">
        <v>0.98926290985014664</v>
      </c>
      <c r="G30" s="539">
        <v>322.19578048456862</v>
      </c>
      <c r="H30" s="540">
        <v>310.87556637363195</v>
      </c>
      <c r="I30" s="544">
        <v>3.6413971811896118</v>
      </c>
      <c r="J30" s="539">
        <v>435.15307402491987</v>
      </c>
      <c r="K30" s="540">
        <v>428.51967798037845</v>
      </c>
      <c r="L30" s="543">
        <v>1.5479793310320578</v>
      </c>
      <c r="M30" s="539">
        <v>407.98557108377281</v>
      </c>
      <c r="N30" s="540">
        <v>409.40905592849771</v>
      </c>
      <c r="O30" s="543">
        <v>-0.34769256422444594</v>
      </c>
      <c r="P30" s="542">
        <v>404.58783564261824</v>
      </c>
      <c r="Q30" s="540">
        <v>350.0405518065246</v>
      </c>
      <c r="R30" s="543">
        <v>15.583132741215422</v>
      </c>
    </row>
    <row r="31" spans="2:18" x14ac:dyDescent="0.2">
      <c r="B31" s="683"/>
      <c r="C31" s="531" t="s">
        <v>295</v>
      </c>
      <c r="D31" s="539" t="s">
        <v>260</v>
      </c>
      <c r="E31" s="540" t="s">
        <v>260</v>
      </c>
      <c r="F31" s="541" t="s">
        <v>254</v>
      </c>
      <c r="G31" s="539" t="s">
        <v>260</v>
      </c>
      <c r="H31" s="540" t="s">
        <v>260</v>
      </c>
      <c r="I31" s="541" t="s">
        <v>254</v>
      </c>
      <c r="J31" s="539" t="s">
        <v>260</v>
      </c>
      <c r="K31" s="540" t="s">
        <v>260</v>
      </c>
      <c r="L31" s="541" t="s">
        <v>254</v>
      </c>
      <c r="M31" s="539" t="s">
        <v>260</v>
      </c>
      <c r="N31" s="540" t="s">
        <v>260</v>
      </c>
      <c r="O31" s="541" t="s">
        <v>254</v>
      </c>
      <c r="P31" s="542" t="s">
        <v>260</v>
      </c>
      <c r="Q31" s="540" t="s">
        <v>260</v>
      </c>
      <c r="R31" s="541" t="s">
        <v>254</v>
      </c>
    </row>
    <row r="32" spans="2:18" ht="13.5" thickBot="1" x14ac:dyDescent="0.25">
      <c r="B32" s="683"/>
      <c r="C32" s="532" t="s">
        <v>296</v>
      </c>
      <c r="D32" s="545" t="s">
        <v>260</v>
      </c>
      <c r="E32" s="546" t="s">
        <v>260</v>
      </c>
      <c r="F32" s="547" t="s">
        <v>254</v>
      </c>
      <c r="G32" s="545" t="s">
        <v>260</v>
      </c>
      <c r="H32" s="546" t="s">
        <v>260</v>
      </c>
      <c r="I32" s="547" t="s">
        <v>254</v>
      </c>
      <c r="J32" s="545" t="s">
        <v>260</v>
      </c>
      <c r="K32" s="546" t="s">
        <v>260</v>
      </c>
      <c r="L32" s="547" t="s">
        <v>254</v>
      </c>
      <c r="M32" s="545" t="s">
        <v>260</v>
      </c>
      <c r="N32" s="546" t="s">
        <v>260</v>
      </c>
      <c r="O32" s="547" t="s">
        <v>254</v>
      </c>
      <c r="P32" s="548" t="s">
        <v>260</v>
      </c>
      <c r="Q32" s="546" t="s">
        <v>260</v>
      </c>
      <c r="R32" s="547" t="s">
        <v>254</v>
      </c>
    </row>
    <row r="33" spans="2:18" ht="13.5" thickBot="1" x14ac:dyDescent="0.25">
      <c r="B33" s="688"/>
      <c r="C33" s="536" t="s">
        <v>257</v>
      </c>
      <c r="D33" s="549">
        <v>392.18910313748347</v>
      </c>
      <c r="E33" s="465">
        <v>393.77404233403252</v>
      </c>
      <c r="F33" s="550">
        <v>-0.40249966380580715</v>
      </c>
      <c r="G33" s="549">
        <v>356.14364125588457</v>
      </c>
      <c r="H33" s="465">
        <v>352.63760258763455</v>
      </c>
      <c r="I33" s="551">
        <v>0.99423278814367899</v>
      </c>
      <c r="J33" s="549">
        <v>434.16677368357961</v>
      </c>
      <c r="K33" s="465">
        <v>430.87095279221677</v>
      </c>
      <c r="L33" s="550">
        <v>0.7649206496758667</v>
      </c>
      <c r="M33" s="549">
        <v>361.44948802347517</v>
      </c>
      <c r="N33" s="465">
        <v>362.14581536102594</v>
      </c>
      <c r="O33" s="550">
        <v>-0.19227816752667923</v>
      </c>
      <c r="P33" s="434">
        <v>437.38292166785163</v>
      </c>
      <c r="Q33" s="465">
        <v>403.7156264414017</v>
      </c>
      <c r="R33" s="550">
        <v>8.3393589500644882</v>
      </c>
    </row>
    <row r="34" spans="2:18" x14ac:dyDescent="0.2">
      <c r="B34" s="682" t="s">
        <v>300</v>
      </c>
      <c r="C34" s="537" t="s">
        <v>301</v>
      </c>
      <c r="D34" s="454">
        <v>897.37473349973664</v>
      </c>
      <c r="E34" s="455">
        <v>898.51976830587716</v>
      </c>
      <c r="F34" s="456">
        <v>-0.12743568327933333</v>
      </c>
      <c r="G34" s="454">
        <v>744.51938995672447</v>
      </c>
      <c r="H34" s="455">
        <v>730.36517540918373</v>
      </c>
      <c r="I34" s="456">
        <v>1.9379640519704187</v>
      </c>
      <c r="J34" s="454">
        <v>942.24932332505307</v>
      </c>
      <c r="K34" s="455">
        <v>944.59582224115036</v>
      </c>
      <c r="L34" s="456">
        <v>-0.24841301018354117</v>
      </c>
      <c r="M34" s="454">
        <v>936.76026583495639</v>
      </c>
      <c r="N34" s="455">
        <v>918.61195978379033</v>
      </c>
      <c r="O34" s="456">
        <v>1.9756226617643378</v>
      </c>
      <c r="P34" s="457">
        <v>848.33388984246528</v>
      </c>
      <c r="Q34" s="455">
        <v>874.75203699417034</v>
      </c>
      <c r="R34" s="554">
        <v>-3.0200726645328273</v>
      </c>
    </row>
    <row r="35" spans="2:18" x14ac:dyDescent="0.2">
      <c r="B35" s="683"/>
      <c r="C35" s="531" t="s">
        <v>302</v>
      </c>
      <c r="D35" s="539">
        <v>1444.1290237686742</v>
      </c>
      <c r="E35" s="540">
        <v>1465.9011492159179</v>
      </c>
      <c r="F35" s="543">
        <v>-1.4852383094787331</v>
      </c>
      <c r="G35" s="539">
        <v>1301.0930051449852</v>
      </c>
      <c r="H35" s="540">
        <v>1285.025771091452</v>
      </c>
      <c r="I35" s="543">
        <v>1.2503433327944935</v>
      </c>
      <c r="J35" s="539">
        <v>1252.7349045418007</v>
      </c>
      <c r="K35" s="540">
        <v>1353.5322188027549</v>
      </c>
      <c r="L35" s="544">
        <v>-7.4469830020088352</v>
      </c>
      <c r="M35" s="539">
        <v>1434.2143377428752</v>
      </c>
      <c r="N35" s="540">
        <v>1400.2075181461837</v>
      </c>
      <c r="O35" s="544">
        <v>2.4286985433212815</v>
      </c>
      <c r="P35" s="542">
        <v>1668.2122973001321</v>
      </c>
      <c r="Q35" s="540">
        <v>1667.9946679098948</v>
      </c>
      <c r="R35" s="543">
        <v>1.3047367262275882E-2</v>
      </c>
    </row>
    <row r="36" spans="2:18" ht="13.5" thickBot="1" x14ac:dyDescent="0.25">
      <c r="B36" s="684"/>
      <c r="C36" s="532" t="s">
        <v>257</v>
      </c>
      <c r="D36" s="545">
        <v>1158.3394505858948</v>
      </c>
      <c r="E36" s="546">
        <v>1135.1060531632074</v>
      </c>
      <c r="F36" s="552">
        <v>2.0468041164913799</v>
      </c>
      <c r="G36" s="545">
        <v>1192.9434022327744</v>
      </c>
      <c r="H36" s="546">
        <v>1182.2049453098609</v>
      </c>
      <c r="I36" s="555">
        <v>0.90834139761603538</v>
      </c>
      <c r="J36" s="545">
        <v>1412.6052416812886</v>
      </c>
      <c r="K36" s="546">
        <v>1373.7620457286657</v>
      </c>
      <c r="L36" s="552">
        <v>2.8275053946493229</v>
      </c>
      <c r="M36" s="545">
        <v>1091.0310929218592</v>
      </c>
      <c r="N36" s="546">
        <v>1063.4135449658859</v>
      </c>
      <c r="O36" s="552">
        <v>2.5970656558506979</v>
      </c>
      <c r="P36" s="548">
        <v>1091.2120558744055</v>
      </c>
      <c r="Q36" s="546">
        <v>1235.0293263764154</v>
      </c>
      <c r="R36" s="552">
        <v>-11.6448465984181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19" priority="1" operator="beginsWith" text="*">
      <formula>LEFT(F10,LEN("*"))="*"</formula>
    </cfRule>
    <cfRule type="cellIs" dxfId="18" priority="2" operator="lessThan">
      <formula>0</formula>
    </cfRule>
    <cfRule type="cellIs" dxfId="17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4" sqref="S2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2" t="s">
        <v>321</v>
      </c>
      <c r="D2" s="103"/>
      <c r="E2" s="103"/>
      <c r="F2" s="103"/>
      <c r="G2" s="103"/>
      <c r="H2" s="103"/>
      <c r="I2" s="103"/>
      <c r="J2" s="103"/>
      <c r="K2" s="103"/>
      <c r="L2" s="103"/>
      <c r="M2" s="20"/>
    </row>
    <row r="3" spans="3:13" ht="18.75" x14ac:dyDescent="0.3">
      <c r="C3" s="102" t="s">
        <v>16</v>
      </c>
      <c r="D3" s="103"/>
      <c r="E3" s="103"/>
      <c r="F3" s="102"/>
      <c r="G3" s="103"/>
      <c r="H3" s="103"/>
      <c r="I3" s="103"/>
      <c r="J3" s="103"/>
      <c r="K3" s="103"/>
      <c r="L3" s="103"/>
      <c r="M3" s="20"/>
    </row>
    <row r="4" spans="3:13" ht="18.75" x14ac:dyDescent="0.3">
      <c r="C4" s="103" t="s">
        <v>191</v>
      </c>
      <c r="D4" s="102"/>
      <c r="E4" s="103"/>
      <c r="F4" s="103"/>
      <c r="G4" s="103"/>
      <c r="H4" s="103"/>
      <c r="I4" s="103"/>
      <c r="J4" s="103"/>
      <c r="K4" s="103"/>
      <c r="L4" s="103"/>
      <c r="M4" s="20"/>
    </row>
    <row r="5" spans="3:13" x14ac:dyDescent="0.2"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7" spans="3:13" ht="13.5" thickBot="1" x14ac:dyDescent="0.25"/>
    <row r="8" spans="3:13" ht="18.75" customHeight="1" thickBot="1" x14ac:dyDescent="0.25">
      <c r="I8" s="602" t="s">
        <v>0</v>
      </c>
      <c r="J8" s="620"/>
      <c r="K8" s="608" t="s">
        <v>1</v>
      </c>
      <c r="L8" s="609"/>
      <c r="M8" s="610"/>
    </row>
    <row r="9" spans="3:13" ht="28.5" customHeight="1" thickBot="1" x14ac:dyDescent="0.25">
      <c r="I9" s="604"/>
      <c r="J9" s="621"/>
      <c r="K9" s="348" t="s">
        <v>17</v>
      </c>
      <c r="L9" s="367"/>
      <c r="M9" s="705" t="s">
        <v>184</v>
      </c>
    </row>
    <row r="10" spans="3:13" ht="27" customHeight="1" thickBot="1" x14ac:dyDescent="0.25">
      <c r="I10" s="703"/>
      <c r="J10" s="704"/>
      <c r="K10" s="104">
        <v>45557</v>
      </c>
      <c r="L10" s="104">
        <v>45550</v>
      </c>
      <c r="M10" s="706"/>
    </row>
    <row r="11" spans="3:13" ht="54.75" customHeight="1" thickBot="1" x14ac:dyDescent="0.25">
      <c r="I11" s="707" t="s">
        <v>185</v>
      </c>
      <c r="J11" s="708"/>
      <c r="K11" s="565">
        <v>1043.02</v>
      </c>
      <c r="L11" s="565">
        <v>1030.3699999999999</v>
      </c>
      <c r="M11" s="566">
        <v>1.2277143162165136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9" sqref="S29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67" t="s">
        <v>322</v>
      </c>
      <c r="D3" s="164"/>
      <c r="E3" s="165"/>
      <c r="F3" s="164"/>
      <c r="G3" s="164"/>
      <c r="H3" s="164"/>
      <c r="I3" s="164"/>
      <c r="J3" s="164"/>
      <c r="K3" s="164"/>
      <c r="L3" s="164"/>
      <c r="M3" s="164"/>
    </row>
    <row r="4" spans="3:13" ht="21" x14ac:dyDescent="0.35">
      <c r="C4" s="166" t="s">
        <v>199</v>
      </c>
      <c r="D4" s="164"/>
      <c r="E4" s="165"/>
      <c r="F4" s="164"/>
      <c r="G4" s="164"/>
      <c r="H4" s="164"/>
      <c r="I4" s="164"/>
      <c r="J4" s="164"/>
      <c r="K4" s="164"/>
      <c r="L4" s="164"/>
      <c r="M4" s="164"/>
    </row>
    <row r="6" spans="3:13" ht="13.5" thickBot="1" x14ac:dyDescent="0.25"/>
    <row r="7" spans="3:13" ht="12.75" customHeight="1" thickBot="1" x14ac:dyDescent="0.25">
      <c r="I7" s="602" t="s">
        <v>0</v>
      </c>
      <c r="J7" s="620"/>
      <c r="K7" s="608" t="s">
        <v>1</v>
      </c>
      <c r="L7" s="609"/>
      <c r="M7" s="610"/>
    </row>
    <row r="8" spans="3:13" ht="24.75" customHeight="1" thickBot="1" x14ac:dyDescent="0.25">
      <c r="I8" s="604"/>
      <c r="J8" s="621"/>
      <c r="K8" s="348" t="s">
        <v>17</v>
      </c>
      <c r="L8" s="367"/>
      <c r="M8" s="705" t="s">
        <v>237</v>
      </c>
    </row>
    <row r="9" spans="3:13" ht="29.25" customHeight="1" thickBot="1" x14ac:dyDescent="0.25">
      <c r="I9" s="703"/>
      <c r="J9" s="704"/>
      <c r="K9" s="104">
        <v>45557</v>
      </c>
      <c r="L9" s="104">
        <v>45550</v>
      </c>
      <c r="M9" s="706"/>
    </row>
    <row r="10" spans="3:13" ht="57" customHeight="1" thickBot="1" x14ac:dyDescent="0.25">
      <c r="I10" s="707" t="s">
        <v>198</v>
      </c>
      <c r="J10" s="708"/>
      <c r="K10" s="567">
        <v>3579.22</v>
      </c>
      <c r="L10" s="567">
        <v>3526.64</v>
      </c>
      <c r="M10" s="566">
        <v>1.4909375496223014</v>
      </c>
    </row>
  </sheetData>
  <mergeCells count="4">
    <mergeCell ref="I7:J9"/>
    <mergeCell ref="K7:M7"/>
    <mergeCell ref="M8:M9"/>
    <mergeCell ref="I10:J10"/>
  </mergeCells>
  <conditionalFormatting sqref="M1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2024-09-26T10:53:30Z</dcterms:modified>
</cp:coreProperties>
</file>