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zary.mazur\Desktop\!!!!! UL 2026\"/>
    </mc:Choice>
  </mc:AlternateContent>
  <xr:revisionPtr revIDLastSave="0" documentId="13_ncr:1_{6A36AD83-5EAC-427E-BFA2-99451FA8104C}" xr6:coauthVersionLast="47" xr6:coauthVersionMax="47" xr10:uidLastSave="{00000000-0000-0000-0000-000000000000}"/>
  <bookViews>
    <workbookView xWindow="1950" yWindow="1395" windowWidth="21075" windowHeight="14805" xr2:uid="{00000000-000D-0000-FFFF-FFFF00000000}"/>
  </bookViews>
  <sheets>
    <sheet name="Formularz ofertowy" sheetId="2" r:id="rId1"/>
  </sheets>
  <definedNames>
    <definedName name="_xlnm.Print_Area" localSheetId="0">'Formularz ofertowy'!$B$1:$P$133</definedName>
  </definedNames>
  <calcPr calcId="191029"/>
</workbook>
</file>

<file path=xl/calcChain.xml><?xml version="1.0" encoding="utf-8"?>
<calcChain xmlns="http://schemas.openxmlformats.org/spreadsheetml/2006/main">
  <c r="I92" i="2" l="1"/>
  <c r="K91" i="2"/>
  <c r="L91" i="2" s="1"/>
  <c r="I91" i="2"/>
  <c r="I90" i="2"/>
  <c r="I89" i="2"/>
  <c r="K89" i="2" s="1"/>
  <c r="L88" i="2"/>
  <c r="K88" i="2"/>
  <c r="I88" i="2"/>
  <c r="I87" i="2"/>
  <c r="K87" i="2" s="1"/>
  <c r="I86" i="2"/>
  <c r="L85" i="2"/>
  <c r="K85" i="2"/>
  <c r="I85" i="2"/>
  <c r="I84" i="2"/>
  <c r="K83" i="2"/>
  <c r="L83" i="2" s="1"/>
  <c r="I83" i="2"/>
  <c r="I82" i="2"/>
  <c r="I81" i="2"/>
  <c r="I80" i="2"/>
  <c r="K80" i="2" s="1"/>
  <c r="L80" i="2" s="1"/>
  <c r="I79" i="2"/>
  <c r="I78" i="2"/>
  <c r="K77" i="2"/>
  <c r="L77" i="2" s="1"/>
  <c r="I77" i="2"/>
  <c r="I76" i="2"/>
  <c r="K75" i="2"/>
  <c r="L75" i="2" s="1"/>
  <c r="I75" i="2"/>
  <c r="I74" i="2"/>
  <c r="I73" i="2"/>
  <c r="I72" i="2"/>
  <c r="K72" i="2" s="1"/>
  <c r="L72" i="2" s="1"/>
  <c r="I71" i="2"/>
  <c r="I70" i="2"/>
  <c r="I69" i="2"/>
  <c r="I68" i="2"/>
  <c r="K67" i="2"/>
  <c r="L67" i="2" s="1"/>
  <c r="I67" i="2"/>
  <c r="I66" i="2"/>
  <c r="I65" i="2"/>
  <c r="I64" i="2"/>
  <c r="K64" i="2" s="1"/>
  <c r="L64" i="2" s="1"/>
  <c r="I63" i="2"/>
  <c r="K63" i="2" s="1"/>
  <c r="I62" i="2"/>
  <c r="K62" i="2" s="1"/>
  <c r="I61" i="2"/>
  <c r="I60" i="2"/>
  <c r="K59" i="2"/>
  <c r="L59" i="2" s="1"/>
  <c r="I59" i="2"/>
  <c r="I58" i="2"/>
  <c r="I57" i="2"/>
  <c r="L56" i="2"/>
  <c r="K56" i="2"/>
  <c r="I56" i="2"/>
  <c r="I53" i="2"/>
  <c r="K53" i="2" s="1"/>
  <c r="I48" i="2"/>
  <c r="I43" i="2"/>
  <c r="K43" i="2" s="1"/>
  <c r="L43" i="2" s="1"/>
  <c r="I38" i="2"/>
  <c r="K38" i="2" s="1"/>
  <c r="K37" i="2"/>
  <c r="L37" i="2" s="1"/>
  <c r="I37" i="2"/>
  <c r="I32" i="2"/>
  <c r="L71" i="2" l="1"/>
  <c r="L69" i="2"/>
  <c r="L73" i="2"/>
  <c r="L79" i="2"/>
  <c r="L78" i="2"/>
  <c r="L60" i="2"/>
  <c r="L86" i="2"/>
  <c r="L82" i="2"/>
  <c r="K48" i="2"/>
  <c r="L48" i="2" s="1"/>
  <c r="K86" i="2"/>
  <c r="L62" i="2"/>
  <c r="K65" i="2"/>
  <c r="L65" i="2" s="1"/>
  <c r="K81" i="2"/>
  <c r="L81" i="2" s="1"/>
  <c r="K60" i="2"/>
  <c r="K68" i="2"/>
  <c r="L68" i="2" s="1"/>
  <c r="L89" i="2"/>
  <c r="L38" i="2"/>
  <c r="K71" i="2"/>
  <c r="K79" i="2"/>
  <c r="K32" i="2"/>
  <c r="L32" i="2" s="1"/>
  <c r="L53" i="2"/>
  <c r="K58" i="2"/>
  <c r="L58" i="2" s="1"/>
  <c r="L63" i="2"/>
  <c r="K66" i="2"/>
  <c r="L66" i="2" s="1"/>
  <c r="K74" i="2"/>
  <c r="L74" i="2" s="1"/>
  <c r="K82" i="2"/>
  <c r="L87" i="2"/>
  <c r="K90" i="2"/>
  <c r="L90" i="2" s="1"/>
  <c r="F94" i="2"/>
  <c r="K70" i="2"/>
  <c r="L70" i="2" s="1"/>
  <c r="K76" i="2"/>
  <c r="L76" i="2" s="1"/>
  <c r="K92" i="2"/>
  <c r="L92" i="2" s="1"/>
  <c r="K61" i="2"/>
  <c r="L61" i="2" s="1"/>
  <c r="K69" i="2"/>
  <c r="K78" i="2"/>
  <c r="K57" i="2"/>
  <c r="L57" i="2" s="1"/>
  <c r="K73" i="2"/>
  <c r="K84" i="2"/>
  <c r="L84" i="2" s="1"/>
  <c r="F95" i="2" l="1"/>
  <c r="B26" i="2" s="1"/>
</calcChain>
</file>

<file path=xl/sharedStrings.xml><?xml version="1.0" encoding="utf-8"?>
<sst xmlns="http://schemas.openxmlformats.org/spreadsheetml/2006/main" count="272" uniqueCount="161">
  <si>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</si>
  <si>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</si>
  <si>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</si>
  <si>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</si>
  <si>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</si>
  <si>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</si>
  <si>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</si>
  <si>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</si>
  <si>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</si>
  <si>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</si>
  <si>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</si>
  <si>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</si>
  <si>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</si>
  <si>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</si>
  <si>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</si>
  <si>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1</t>
  </si>
  <si>
    <t>CWD-P</t>
  </si>
  <si>
    <t>Całkowity wyrób drewna pilarką</t>
  </si>
  <si>
    <t>21</t>
  </si>
  <si>
    <t>WPOD-BN</t>
  </si>
  <si>
    <t>Wycinanie podszytów i podrostów z pozostawieniem na powierzchni, bez znoszenia i układania w stosy (teren równy lub falisty)</t>
  </si>
  <si>
    <t>HA</t>
  </si>
  <si>
    <t>101</t>
  </si>
  <si>
    <t>KOP-ROW</t>
  </si>
  <si>
    <t>Wykopy ziemne o różnych przekrojach</t>
  </si>
  <si>
    <t>102</t>
  </si>
  <si>
    <t>SADZ 1R</t>
  </si>
  <si>
    <t>Sadzenie 1-latek z odkrytym systemem korzeniowym</t>
  </si>
  <si>
    <t>TSZT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</si>
  <si>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</si>
  <si>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</si>
  <si>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</si>
  <si>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</si>
  <si>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</si>
  <si>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</si>
  <si>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106</t>
  </si>
  <si>
    <t>SAD-BRYŁ</t>
  </si>
  <si>
    <t>Sadzenie sadzonek z zakrytym systemem korzeniowym</t>
  </si>
  <si>
    <t>107</t>
  </si>
  <si>
    <t>POP-BRYŁ</t>
  </si>
  <si>
    <t>Sadzenie sadzonek z zakrytym systemem korzeniowym w poprawkach i uzupełnieniach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</si>
  <si>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</si>
  <si>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</si>
  <si>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</si>
  <si>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</si>
  <si>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</si>
  <si>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</si>
  <si>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</si>
  <si>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</si>
  <si>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</si>
  <si>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</si>
  <si>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</si>
  <si>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</si>
  <si>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</si>
  <si>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</si>
  <si>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</si>
  <si>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</si>
  <si>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</si>
  <si>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</si>
  <si>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143</t>
  </si>
  <si>
    <t>GRODZ-SN</t>
  </si>
  <si>
    <t>Grodzenie upraw przed zwierzyną siatką</t>
  </si>
  <si>
    <t>HM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</si>
  <si>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</si>
  <si>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</si>
  <si>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</si>
  <si>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</si>
  <si>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</si>
  <si>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</si>
  <si>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</si>
  <si>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158</t>
  </si>
  <si>
    <t>PUŁ-RYJ</t>
  </si>
  <si>
    <t>Wykładanie pułapek na ryjkowce - dołki chwytne, wałki itp.</t>
  </si>
  <si>
    <t>SZT</t>
  </si>
  <si>
    <t>162</t>
  </si>
  <si>
    <t>SZUK-OWAD</t>
  </si>
  <si>
    <t>Próbne poszukiwania owadów w ściółce</t>
  </si>
  <si>
    <t>196</t>
  </si>
  <si>
    <t>ZB-NASDB</t>
  </si>
  <si>
    <t>Zbiór nasion dęba</t>
  </si>
  <si>
    <t>KG</t>
  </si>
  <si>
    <t>200</t>
  </si>
  <si>
    <t>GODZ RH8</t>
  </si>
  <si>
    <t>Prace wykonywane ręcznie</t>
  </si>
  <si>
    <t>201</t>
  </si>
  <si>
    <t>GODZ RH23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</si>
  <si>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</si>
  <si>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</si>
  <si>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</si>
  <si>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</si>
  <si>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</si>
  <si>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</si>
  <si>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204</t>
  </si>
  <si>
    <t>GODZ RU23</t>
  </si>
  <si>
    <t>210</t>
  </si>
  <si>
    <t>GODZ MH8</t>
  </si>
  <si>
    <t>Prace wykonywane innym sprzętem mechanicznym</t>
  </si>
  <si>
    <t>211</t>
  </si>
  <si>
    <t>GODZ MH23</t>
  </si>
  <si>
    <t>538</t>
  </si>
  <si>
    <t>ŻEL-1</t>
  </si>
  <si>
    <t>Żelowanie 1-latek</t>
  </si>
  <si>
    <t>539</t>
  </si>
  <si>
    <t>ŻEL-2</t>
  </si>
  <si>
    <t>Żelowanie 2-latek</t>
  </si>
  <si>
    <t>902</t>
  </si>
  <si>
    <t>PPOŻ-PORZ</t>
  </si>
  <si>
    <t>Porządkowanie terenów na pasach ppoż.</t>
  </si>
  <si>
    <t>908</t>
  </si>
  <si>
    <t>ODN-PASC</t>
  </si>
  <si>
    <t>Odchwaszczanie, odnawianie pasów przeciwpożarowych</t>
  </si>
  <si>
    <t>KMTR</t>
  </si>
  <si>
    <t>909</t>
  </si>
  <si>
    <t>GOPP RH8</t>
  </si>
  <si>
    <t>910</t>
  </si>
  <si>
    <t>GOPP RH23</t>
  </si>
  <si>
    <t>911</t>
  </si>
  <si>
    <t>GOPP PILA</t>
  </si>
  <si>
    <t>912</t>
  </si>
  <si>
    <t>GOPP RU8</t>
  </si>
  <si>
    <t>914</t>
  </si>
  <si>
    <t>GOPP NOC</t>
  </si>
  <si>
    <t>Prace godzinowe w porze nocnej</t>
  </si>
  <si>
    <t>915</t>
  </si>
  <si>
    <t>GOPP MH8</t>
  </si>
  <si>
    <t>916</t>
  </si>
  <si>
    <t>GOPP MH23</t>
  </si>
  <si>
    <t>Cena łączna netto w PLN</t>
  </si>
  <si>
    <t>Cena łączna brutto w PLN</t>
  </si>
  <si>
    <t>____________________________, dnia ______________</t>
  </si>
  <si>
    <t>Skarb Państwa</t>
  </si>
  <si>
    <t>Państwowe Gospodarstwo Leśne Lasy Państwowe</t>
  </si>
  <si>
    <t>Nadleśnictwo Koszęcin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</si>
  <si>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</si>
  <si>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</si>
  <si>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</si>
  <si>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</si>
  <si>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</si>
  <si>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</si>
  <si>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</si>
  <si>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</si>
  <si>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</si>
  <si>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</si>
  <si>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</si>
  <si>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</si>
  <si>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</si>
  <si>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</si>
  <si>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</si>
  <si>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</si>
  <si>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</si>
  <si>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</si>
  <si>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</si>
  <si>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</si>
  <si>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</si>
  <si>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</si>
  <si>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</si>
  <si>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</si>
  <si>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Zn. spr.: ZG.270.9.2025</t>
  </si>
  <si>
    <t>(Nazwa i adres Wykonawcy)</t>
  </si>
  <si>
    <t xml:space="preserve">42-286 Koszęcin, ul. Sobieskiego 1                 </t>
  </si>
  <si>
    <t>Odpowiadając na ogłoszenie o przetargu nieograniczonym na „Wykonywanie usług z zakresu gospodarki leśnej na terenie Nadleśnictwa Koszęcin w roku 2026'' składamy niniejszym ofertę na pakiet II/2026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</si>
</sst>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4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11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center" vertical="center" wrapText="1"/>
    </xf>
    <xf numFmtId="49" fontId="12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13" fillId="2" borderId="0" xfId="0" applyNumberFormat="1" applyFont="1" applyFill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33"/>
  <sheetViews>
    <sheetView tabSelected="1" workbookViewId="0">
      <selection activeCell="B1" sqref="B1:P133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21.75" customHeight="1" x14ac:dyDescent="0.2">
      <c r="J1" s="12" t="s">
        <v>157</v>
      </c>
      <c r="K1" s="12"/>
      <c r="L1" s="12"/>
      <c r="M1" s="12"/>
      <c r="N1" s="12"/>
    </row>
    <row r="2" spans="2:16" s="1" customFormat="1" ht="17.100000000000001" customHeight="1" x14ac:dyDescent="0.2">
      <c r="J2" s="27" t="s">
        <v>143</v>
      </c>
      <c r="K2" s="27"/>
      <c r="L2" s="27"/>
      <c r="M2" s="27"/>
      <c r="N2" s="27"/>
      <c r="O2" s="27"/>
      <c r="P2" s="27"/>
    </row>
    <row r="3" spans="2:16" s="1" customFormat="1" ht="28.7" customHeight="1" x14ac:dyDescent="0.2">
      <c r="B3" s="15"/>
      <c r="C3" s="15"/>
      <c r="D3" s="15"/>
      <c r="E3" s="15"/>
    </row>
    <row r="4" spans="2:16" s="1" customFormat="1" ht="2.65" customHeight="1" x14ac:dyDescent="0.2">
      <c r="B4" s="35"/>
      <c r="C4" s="35"/>
      <c r="D4" s="35"/>
      <c r="E4" s="35"/>
    </row>
    <row r="5" spans="2:16" s="1" customFormat="1" ht="28.7" customHeight="1" x14ac:dyDescent="0.2">
      <c r="B5" s="16"/>
      <c r="C5" s="16"/>
      <c r="D5" s="16"/>
      <c r="E5" s="16"/>
    </row>
    <row r="6" spans="2:16" s="1" customFormat="1" ht="2.65" customHeight="1" x14ac:dyDescent="0.2">
      <c r="B6" s="35"/>
      <c r="C6" s="35"/>
      <c r="D6" s="35"/>
      <c r="E6" s="35"/>
    </row>
    <row r="7" spans="2:16" s="1" customFormat="1" ht="28.7" customHeight="1" x14ac:dyDescent="0.2">
      <c r="B7" s="16"/>
      <c r="C7" s="16"/>
      <c r="D7" s="16"/>
      <c r="E7" s="16"/>
    </row>
    <row r="8" spans="2:16" s="1" customFormat="1" ht="5.25" customHeight="1" x14ac:dyDescent="0.2">
      <c r="B8" s="35"/>
      <c r="C8" s="35"/>
      <c r="D8" s="35"/>
      <c r="E8" s="35"/>
    </row>
    <row r="9" spans="2:16" s="1" customFormat="1" ht="4.3499999999999996" customHeight="1" x14ac:dyDescent="0.2"/>
    <row r="10" spans="2:16" s="1" customFormat="1" ht="6.95" customHeight="1" x14ac:dyDescent="0.2">
      <c r="B10" s="38" t="s">
        <v>158</v>
      </c>
      <c r="C10" s="39"/>
      <c r="D10" s="39"/>
      <c r="E10" s="39"/>
    </row>
    <row r="11" spans="2:16" s="1" customFormat="1" ht="12.2" customHeight="1" x14ac:dyDescent="0.2">
      <c r="B11" s="39"/>
      <c r="C11" s="39"/>
      <c r="D11" s="39"/>
      <c r="E11" s="39"/>
      <c r="G11" s="11"/>
      <c r="H11" s="25" t="s">
        <v>129</v>
      </c>
      <c r="I11" s="25"/>
      <c r="J11" s="25"/>
      <c r="K11" s="25"/>
      <c r="L11" s="25"/>
      <c r="M11" s="25"/>
      <c r="N11" s="25"/>
      <c r="O11" s="25"/>
    </row>
    <row r="12" spans="2:16" s="1" customFormat="1" ht="7.9" customHeight="1" x14ac:dyDescent="0.2">
      <c r="H12" s="25"/>
      <c r="I12" s="25"/>
      <c r="J12" s="25"/>
      <c r="K12" s="25"/>
      <c r="L12" s="25"/>
      <c r="M12" s="25"/>
      <c r="N12" s="25"/>
      <c r="O12" s="25"/>
    </row>
    <row r="13" spans="2:16" s="1" customFormat="1" ht="20.25" customHeight="1" x14ac:dyDescent="0.2"/>
    <row r="14" spans="2:16" s="1" customFormat="1" ht="24" customHeight="1" x14ac:dyDescent="0.2">
      <c r="F14" s="18" t="s">
        <v>144</v>
      </c>
      <c r="G14" s="18"/>
      <c r="H14" s="18"/>
      <c r="I14" s="18"/>
    </row>
    <row r="15" spans="2:16" s="1" customFormat="1" ht="43.15" customHeight="1" x14ac:dyDescent="0.2"/>
    <row r="16" spans="2:16" s="1" customFormat="1" ht="20.85" customHeight="1" x14ac:dyDescent="0.2">
      <c r="C16" s="34" t="s">
        <v>130</v>
      </c>
      <c r="D16" s="34"/>
      <c r="E16" s="34"/>
    </row>
    <row r="17" spans="2:13" s="1" customFormat="1" ht="2.65" customHeight="1" x14ac:dyDescent="0.2"/>
    <row r="18" spans="2:13" s="1" customFormat="1" ht="20.85" customHeight="1" x14ac:dyDescent="0.2">
      <c r="C18" s="34" t="s">
        <v>131</v>
      </c>
      <c r="D18" s="34"/>
      <c r="E18" s="34"/>
    </row>
    <row r="19" spans="2:13" s="1" customFormat="1" ht="2.65" customHeight="1" x14ac:dyDescent="0.2"/>
    <row r="20" spans="2:13" s="1" customFormat="1" ht="20.85" customHeight="1" x14ac:dyDescent="0.2">
      <c r="C20" s="34" t="s">
        <v>132</v>
      </c>
      <c r="D20" s="34"/>
      <c r="E20" s="34"/>
    </row>
    <row r="21" spans="2:13" s="1" customFormat="1" ht="2.65" customHeight="1" x14ac:dyDescent="0.2"/>
    <row r="22" spans="2:13" s="1" customFormat="1" ht="20.85" customHeight="1" x14ac:dyDescent="0.2">
      <c r="C22" s="41" t="s">
        <v>159</v>
      </c>
      <c r="D22" s="34"/>
      <c r="E22" s="34"/>
    </row>
    <row r="23" spans="2:13" s="1" customFormat="1" ht="34.700000000000003" customHeight="1" x14ac:dyDescent="0.2"/>
    <row r="24" spans="2:13" s="1" customFormat="1" ht="50.1" customHeight="1" x14ac:dyDescent="0.2">
      <c r="B24" s="31" t="s">
        <v>160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2:13" s="1" customFormat="1" ht="2.65" customHeight="1" x14ac:dyDescent="0.2"/>
    <row r="26" spans="2:13" s="1" customFormat="1" ht="50.1" customHeight="1" x14ac:dyDescent="0.2">
      <c r="B26" s="32" t="str">
        <f xml:space="preserve"> "1.  Za wykonanie przedmiotu zamówienia w tym Pakiecie oferujemy następujące wynagrodzenie brutto: " &amp; TEXT(F95,"#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34" t="s">
        <v>133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8" t="s">
        <v>10</v>
      </c>
      <c r="M31" s="28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506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3">
        <f>ROUND(I32+ K32,2)</f>
        <v>0</v>
      </c>
      <c r="M32" s="14"/>
    </row>
    <row r="33" spans="2:13" s="1" customFormat="1" ht="3.2" customHeight="1" x14ac:dyDescent="0.2"/>
    <row r="34" spans="2:13" s="1" customFormat="1" ht="18.2" customHeight="1" x14ac:dyDescent="0.2">
      <c r="B34" s="34" t="s">
        <v>134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8" t="s">
        <v>10</v>
      </c>
      <c r="M36" s="28"/>
    </row>
    <row r="37" spans="2:13" s="1" customFormat="1" ht="19.7" customHeight="1" x14ac:dyDescent="0.2">
      <c r="B37" s="5">
        <v>2</v>
      </c>
      <c r="C37" s="6" t="s">
        <v>15</v>
      </c>
      <c r="D37" s="6" t="s">
        <v>16</v>
      </c>
      <c r="E37" s="7" t="s">
        <v>17</v>
      </c>
      <c r="F37" s="6" t="s">
        <v>14</v>
      </c>
      <c r="G37" s="8">
        <v>237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3">
        <f>ROUND(I37+ K37,2)</f>
        <v>0</v>
      </c>
      <c r="M37" s="14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4582</v>
      </c>
      <c r="H38" s="10">
        <v>0</v>
      </c>
      <c r="I38" s="9">
        <f>ROUND(G38* H38,2)</f>
        <v>0</v>
      </c>
      <c r="J38" s="5">
        <v>8</v>
      </c>
      <c r="K38" s="9">
        <f>ROUND(I38* J38/100,2)</f>
        <v>0</v>
      </c>
      <c r="L38" s="13">
        <f>ROUND(I38+ K38,2)</f>
        <v>0</v>
      </c>
      <c r="M38" s="14"/>
    </row>
    <row r="39" spans="2:13" s="1" customFormat="1" ht="3.2" customHeight="1" x14ac:dyDescent="0.2"/>
    <row r="40" spans="2:13" s="1" customFormat="1" ht="18.2" customHeight="1" x14ac:dyDescent="0.2">
      <c r="B40" s="34" t="s">
        <v>135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1" spans="2:13" s="1" customFormat="1" ht="5.25" customHeight="1" x14ac:dyDescent="0.2"/>
    <row r="42" spans="2:13" s="1" customFormat="1" ht="45.4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28" t="s">
        <v>10</v>
      </c>
      <c r="M42" s="28"/>
    </row>
    <row r="43" spans="2:13" s="1" customFormat="1" ht="19.7" customHeight="1" x14ac:dyDescent="0.2">
      <c r="B43" s="5">
        <v>4</v>
      </c>
      <c r="C43" s="6" t="s">
        <v>11</v>
      </c>
      <c r="D43" s="6" t="s">
        <v>12</v>
      </c>
      <c r="E43" s="7" t="s">
        <v>13</v>
      </c>
      <c r="F43" s="6" t="s">
        <v>14</v>
      </c>
      <c r="G43" s="8">
        <v>5831</v>
      </c>
      <c r="H43" s="10">
        <v>0</v>
      </c>
      <c r="I43" s="9">
        <f>ROUND(G43* H43,2)</f>
        <v>0</v>
      </c>
      <c r="J43" s="5">
        <v>8</v>
      </c>
      <c r="K43" s="9">
        <f>ROUND(I43* J43/100,2)</f>
        <v>0</v>
      </c>
      <c r="L43" s="13">
        <f>ROUND(I43+ K43,2)</f>
        <v>0</v>
      </c>
      <c r="M43" s="14"/>
    </row>
    <row r="44" spans="2:13" s="1" customFormat="1" ht="3.2" customHeight="1" x14ac:dyDescent="0.2"/>
    <row r="45" spans="2:13" s="1" customFormat="1" ht="18.2" customHeight="1" x14ac:dyDescent="0.2">
      <c r="B45" s="34" t="s">
        <v>136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</row>
    <row r="46" spans="2:13" s="1" customFormat="1" ht="5.25" customHeight="1" x14ac:dyDescent="0.2"/>
    <row r="47" spans="2:13" s="1" customFormat="1" ht="45.4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28" t="s">
        <v>10</v>
      </c>
      <c r="M47" s="28"/>
    </row>
    <row r="48" spans="2:13" s="1" customFormat="1" ht="19.7" customHeight="1" x14ac:dyDescent="0.2">
      <c r="B48" s="5">
        <v>5</v>
      </c>
      <c r="C48" s="6" t="s">
        <v>11</v>
      </c>
      <c r="D48" s="6" t="s">
        <v>12</v>
      </c>
      <c r="E48" s="7" t="s">
        <v>13</v>
      </c>
      <c r="F48" s="6" t="s">
        <v>14</v>
      </c>
      <c r="G48" s="8">
        <v>2666</v>
      </c>
      <c r="H48" s="10">
        <v>0</v>
      </c>
      <c r="I48" s="9">
        <f>ROUND(G48* H48,2)</f>
        <v>0</v>
      </c>
      <c r="J48" s="5">
        <v>8</v>
      </c>
      <c r="K48" s="9">
        <f>ROUND(I48* J48/100,2)</f>
        <v>0</v>
      </c>
      <c r="L48" s="13">
        <f>ROUND(I48+ K48,2)</f>
        <v>0</v>
      </c>
      <c r="M48" s="14"/>
    </row>
    <row r="49" spans="2:13" s="1" customFormat="1" ht="3.2" customHeight="1" x14ac:dyDescent="0.2"/>
    <row r="50" spans="2:13" s="1" customFormat="1" ht="18.2" customHeight="1" x14ac:dyDescent="0.2">
      <c r="B50" s="34" t="s">
        <v>137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</row>
    <row r="51" spans="2:13" s="1" customFormat="1" ht="5.25" customHeight="1" x14ac:dyDescent="0.2"/>
    <row r="52" spans="2:13" s="1" customFormat="1" ht="45.4" customHeight="1" x14ac:dyDescent="0.2">
      <c r="B52" s="2" t="s">
        <v>0</v>
      </c>
      <c r="C52" s="3" t="s">
        <v>1</v>
      </c>
      <c r="D52" s="4" t="s">
        <v>2</v>
      </c>
      <c r="E52" s="4" t="s">
        <v>3</v>
      </c>
      <c r="F52" s="4" t="s">
        <v>4</v>
      </c>
      <c r="G52" s="4" t="s">
        <v>5</v>
      </c>
      <c r="H52" s="4" t="s">
        <v>6</v>
      </c>
      <c r="I52" s="3" t="s">
        <v>7</v>
      </c>
      <c r="J52" s="4" t="s">
        <v>8</v>
      </c>
      <c r="K52" s="4" t="s">
        <v>9</v>
      </c>
      <c r="L52" s="28" t="s">
        <v>10</v>
      </c>
      <c r="M52" s="28"/>
    </row>
    <row r="53" spans="2:13" s="1" customFormat="1" ht="19.7" customHeight="1" x14ac:dyDescent="0.2">
      <c r="B53" s="5">
        <v>6</v>
      </c>
      <c r="C53" s="6" t="s">
        <v>11</v>
      </c>
      <c r="D53" s="6" t="s">
        <v>12</v>
      </c>
      <c r="E53" s="7" t="s">
        <v>13</v>
      </c>
      <c r="F53" s="6" t="s">
        <v>14</v>
      </c>
      <c r="G53" s="8">
        <v>820</v>
      </c>
      <c r="H53" s="10">
        <v>0</v>
      </c>
      <c r="I53" s="9">
        <f>ROUND(G53* H53,2)</f>
        <v>0</v>
      </c>
      <c r="J53" s="5">
        <v>8</v>
      </c>
      <c r="K53" s="9">
        <f>ROUND(I53* J53/100,2)</f>
        <v>0</v>
      </c>
      <c r="L53" s="13">
        <f>ROUND(I53+ K53,2)</f>
        <v>0</v>
      </c>
      <c r="M53" s="14"/>
    </row>
    <row r="54" spans="2:13" s="1" customFormat="1" ht="9" customHeight="1" x14ac:dyDescent="0.2"/>
    <row r="55" spans="2:13" s="1" customFormat="1" ht="45.4" customHeight="1" x14ac:dyDescent="0.2">
      <c r="B55" s="2" t="s">
        <v>0</v>
      </c>
      <c r="C55" s="3" t="s">
        <v>1</v>
      </c>
      <c r="D55" s="4" t="s">
        <v>2</v>
      </c>
      <c r="E55" s="4" t="s">
        <v>3</v>
      </c>
      <c r="F55" s="4" t="s">
        <v>4</v>
      </c>
      <c r="G55" s="4" t="s">
        <v>5</v>
      </c>
      <c r="H55" s="4" t="s">
        <v>6</v>
      </c>
      <c r="I55" s="3" t="s">
        <v>7</v>
      </c>
      <c r="J55" s="4" t="s">
        <v>8</v>
      </c>
      <c r="K55" s="4" t="s">
        <v>9</v>
      </c>
      <c r="L55" s="28" t="s">
        <v>10</v>
      </c>
      <c r="M55" s="28"/>
    </row>
    <row r="56" spans="2:13" s="1" customFormat="1" ht="38.85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21</v>
      </c>
      <c r="G56" s="8">
        <v>4.2</v>
      </c>
      <c r="H56" s="10">
        <v>0</v>
      </c>
      <c r="I56" s="9">
        <f t="shared" ref="I56:I92" si="0">ROUND(G56* H56,2)</f>
        <v>0</v>
      </c>
      <c r="J56" s="5">
        <v>8</v>
      </c>
      <c r="K56" s="9">
        <f t="shared" ref="K56:K92" si="1">ROUND(I56* J56/100,2)</f>
        <v>0</v>
      </c>
      <c r="L56" s="13">
        <f t="shared" ref="L56:L92" si="2">ROUND(I56+ K56,2)</f>
        <v>0</v>
      </c>
      <c r="M56" s="14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14</v>
      </c>
      <c r="G57" s="8">
        <v>22.5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3">
        <f t="shared" si="2"/>
        <v>0</v>
      </c>
      <c r="M57" s="14"/>
    </row>
    <row r="58" spans="2:13" s="1" customFormat="1" ht="19.7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28</v>
      </c>
      <c r="G58" s="8">
        <v>35.700000000000003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3">
        <f t="shared" si="2"/>
        <v>0</v>
      </c>
      <c r="M58" s="14"/>
    </row>
    <row r="59" spans="2:13" s="1" customFormat="1" ht="19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28</v>
      </c>
      <c r="G59" s="8">
        <v>2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3">
        <f t="shared" si="2"/>
        <v>0</v>
      </c>
      <c r="M59" s="14"/>
    </row>
    <row r="60" spans="2:13" s="1" customFormat="1" ht="28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28</v>
      </c>
      <c r="G60" s="8">
        <v>2.7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3">
        <f t="shared" si="2"/>
        <v>0</v>
      </c>
      <c r="M60" s="14"/>
    </row>
    <row r="61" spans="2:13" s="1" customFormat="1" ht="19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28</v>
      </c>
      <c r="G61" s="8">
        <v>85.87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3">
        <f t="shared" si="2"/>
        <v>0</v>
      </c>
      <c r="M61" s="14"/>
    </row>
    <row r="62" spans="2:13" s="1" customFormat="1" ht="28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28</v>
      </c>
      <c r="G62" s="8">
        <v>22.8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3">
        <f t="shared" si="2"/>
        <v>0</v>
      </c>
      <c r="M62" s="14"/>
    </row>
    <row r="63" spans="2:13" s="1" customFormat="1" ht="19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28</v>
      </c>
      <c r="G63" s="8">
        <v>149.07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3">
        <f t="shared" si="2"/>
        <v>0</v>
      </c>
      <c r="M63" s="14"/>
    </row>
    <row r="64" spans="2:13" s="1" customFormat="1" ht="28.7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21</v>
      </c>
      <c r="G64" s="8">
        <v>33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3">
        <f t="shared" si="2"/>
        <v>0</v>
      </c>
      <c r="M64" s="14"/>
    </row>
    <row r="65" spans="2:13" s="1" customFormat="1" ht="28.7" customHeight="1" x14ac:dyDescent="0.2">
      <c r="B65" s="5">
        <v>16</v>
      </c>
      <c r="C65" s="6" t="s">
        <v>47</v>
      </c>
      <c r="D65" s="6" t="s">
        <v>48</v>
      </c>
      <c r="E65" s="7" t="s">
        <v>49</v>
      </c>
      <c r="F65" s="6" t="s">
        <v>21</v>
      </c>
      <c r="G65" s="8">
        <v>21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3">
        <f t="shared" si="2"/>
        <v>0</v>
      </c>
      <c r="M65" s="14"/>
    </row>
    <row r="66" spans="2:13" s="1" customFormat="1" ht="28.7" customHeight="1" x14ac:dyDescent="0.2">
      <c r="B66" s="5">
        <v>17</v>
      </c>
      <c r="C66" s="6" t="s">
        <v>50</v>
      </c>
      <c r="D66" s="6" t="s">
        <v>51</v>
      </c>
      <c r="E66" s="7" t="s">
        <v>52</v>
      </c>
      <c r="F66" s="6" t="s">
        <v>21</v>
      </c>
      <c r="G66" s="8">
        <v>2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3">
        <f t="shared" si="2"/>
        <v>0</v>
      </c>
      <c r="M66" s="14"/>
    </row>
    <row r="67" spans="2:13" s="1" customFormat="1" ht="19.7" customHeight="1" x14ac:dyDescent="0.2">
      <c r="B67" s="5">
        <v>18</v>
      </c>
      <c r="C67" s="6" t="s">
        <v>53</v>
      </c>
      <c r="D67" s="6" t="s">
        <v>54</v>
      </c>
      <c r="E67" s="7" t="s">
        <v>55</v>
      </c>
      <c r="F67" s="6" t="s">
        <v>21</v>
      </c>
      <c r="G67" s="8">
        <v>6.08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3">
        <f t="shared" si="2"/>
        <v>0</v>
      </c>
      <c r="M67" s="14"/>
    </row>
    <row r="68" spans="2:13" s="1" customFormat="1" ht="19.7" customHeight="1" x14ac:dyDescent="0.2">
      <c r="B68" s="5">
        <v>19</v>
      </c>
      <c r="C68" s="6" t="s">
        <v>56</v>
      </c>
      <c r="D68" s="6" t="s">
        <v>57</v>
      </c>
      <c r="E68" s="7" t="s">
        <v>58</v>
      </c>
      <c r="F68" s="6" t="s">
        <v>21</v>
      </c>
      <c r="G68" s="8">
        <v>23.97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3">
        <f t="shared" si="2"/>
        <v>0</v>
      </c>
      <c r="M68" s="14"/>
    </row>
    <row r="69" spans="2:13" s="1" customFormat="1" ht="19.7" customHeight="1" x14ac:dyDescent="0.2">
      <c r="B69" s="5">
        <v>20</v>
      </c>
      <c r="C69" s="6" t="s">
        <v>59</v>
      </c>
      <c r="D69" s="6" t="s">
        <v>60</v>
      </c>
      <c r="E69" s="7" t="s">
        <v>61</v>
      </c>
      <c r="F69" s="6" t="s">
        <v>62</v>
      </c>
      <c r="G69" s="8">
        <v>66.819999999999993</v>
      </c>
      <c r="H69" s="10">
        <v>0</v>
      </c>
      <c r="I69" s="9">
        <f t="shared" si="0"/>
        <v>0</v>
      </c>
      <c r="J69" s="5">
        <v>23</v>
      </c>
      <c r="K69" s="9">
        <f t="shared" si="1"/>
        <v>0</v>
      </c>
      <c r="L69" s="13">
        <f t="shared" si="2"/>
        <v>0</v>
      </c>
      <c r="M69" s="14"/>
    </row>
    <row r="70" spans="2:13" s="1" customFormat="1" ht="19.7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62</v>
      </c>
      <c r="G70" s="8">
        <v>1.97</v>
      </c>
      <c r="H70" s="10">
        <v>0</v>
      </c>
      <c r="I70" s="9">
        <f t="shared" si="0"/>
        <v>0</v>
      </c>
      <c r="J70" s="5">
        <v>23</v>
      </c>
      <c r="K70" s="9">
        <f t="shared" si="1"/>
        <v>0</v>
      </c>
      <c r="L70" s="13">
        <f t="shared" si="2"/>
        <v>0</v>
      </c>
      <c r="M70" s="14"/>
    </row>
    <row r="71" spans="2:13" s="1" customFormat="1" ht="19.7" customHeight="1" x14ac:dyDescent="0.2">
      <c r="B71" s="5">
        <v>22</v>
      </c>
      <c r="C71" s="6" t="s">
        <v>66</v>
      </c>
      <c r="D71" s="6" t="s">
        <v>67</v>
      </c>
      <c r="E71" s="7" t="s">
        <v>68</v>
      </c>
      <c r="F71" s="6" t="s">
        <v>69</v>
      </c>
      <c r="G71" s="8">
        <v>100</v>
      </c>
      <c r="H71" s="10">
        <v>0</v>
      </c>
      <c r="I71" s="9">
        <f t="shared" si="0"/>
        <v>0</v>
      </c>
      <c r="J71" s="5">
        <v>23</v>
      </c>
      <c r="K71" s="9">
        <f t="shared" si="1"/>
        <v>0</v>
      </c>
      <c r="L71" s="13">
        <f t="shared" si="2"/>
        <v>0</v>
      </c>
      <c r="M71" s="14"/>
    </row>
    <row r="72" spans="2:13" s="1" customFormat="1" ht="19.7" customHeight="1" x14ac:dyDescent="0.2">
      <c r="B72" s="5">
        <v>23</v>
      </c>
      <c r="C72" s="6" t="s">
        <v>70</v>
      </c>
      <c r="D72" s="6" t="s">
        <v>71</v>
      </c>
      <c r="E72" s="7" t="s">
        <v>72</v>
      </c>
      <c r="F72" s="6" t="s">
        <v>73</v>
      </c>
      <c r="G72" s="8">
        <v>10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3">
        <f t="shared" si="2"/>
        <v>0</v>
      </c>
      <c r="M72" s="14"/>
    </row>
    <row r="73" spans="2:13" s="1" customFormat="1" ht="19.7" customHeight="1" x14ac:dyDescent="0.2">
      <c r="B73" s="5">
        <v>24</v>
      </c>
      <c r="C73" s="6" t="s">
        <v>74</v>
      </c>
      <c r="D73" s="6" t="s">
        <v>75</v>
      </c>
      <c r="E73" s="7" t="s">
        <v>76</v>
      </c>
      <c r="F73" s="6" t="s">
        <v>73</v>
      </c>
      <c r="G73" s="8">
        <v>6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3">
        <f t="shared" si="2"/>
        <v>0</v>
      </c>
      <c r="M73" s="14"/>
    </row>
    <row r="74" spans="2:13" s="1" customFormat="1" ht="19.7" customHeight="1" x14ac:dyDescent="0.2">
      <c r="B74" s="5">
        <v>25</v>
      </c>
      <c r="C74" s="6" t="s">
        <v>77</v>
      </c>
      <c r="D74" s="6" t="s">
        <v>78</v>
      </c>
      <c r="E74" s="7" t="s">
        <v>79</v>
      </c>
      <c r="F74" s="6" t="s">
        <v>80</v>
      </c>
      <c r="G74" s="8">
        <v>1000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3">
        <f t="shared" si="2"/>
        <v>0</v>
      </c>
      <c r="M74" s="14"/>
    </row>
    <row r="75" spans="2:13" s="1" customFormat="1" ht="19.7" customHeight="1" x14ac:dyDescent="0.2">
      <c r="B75" s="5">
        <v>26</v>
      </c>
      <c r="C75" s="6" t="s">
        <v>81</v>
      </c>
      <c r="D75" s="6" t="s">
        <v>82</v>
      </c>
      <c r="E75" s="7" t="s">
        <v>83</v>
      </c>
      <c r="F75" s="6" t="s">
        <v>69</v>
      </c>
      <c r="G75" s="8">
        <v>318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3">
        <f t="shared" si="2"/>
        <v>0</v>
      </c>
      <c r="M75" s="14"/>
    </row>
    <row r="76" spans="2:13" s="1" customFormat="1" ht="19.7" customHeight="1" x14ac:dyDescent="0.2">
      <c r="B76" s="5">
        <v>27</v>
      </c>
      <c r="C76" s="6" t="s">
        <v>84</v>
      </c>
      <c r="D76" s="6" t="s">
        <v>85</v>
      </c>
      <c r="E76" s="7" t="s">
        <v>83</v>
      </c>
      <c r="F76" s="6" t="s">
        <v>69</v>
      </c>
      <c r="G76" s="8">
        <v>23</v>
      </c>
      <c r="H76" s="10">
        <v>0</v>
      </c>
      <c r="I76" s="9">
        <f t="shared" si="0"/>
        <v>0</v>
      </c>
      <c r="J76" s="5">
        <v>23</v>
      </c>
      <c r="K76" s="9">
        <f t="shared" si="1"/>
        <v>0</v>
      </c>
      <c r="L76" s="13">
        <f t="shared" si="2"/>
        <v>0</v>
      </c>
      <c r="M76" s="14"/>
    </row>
    <row r="77" spans="2:13" s="1" customFormat="1" ht="19.7" customHeight="1" x14ac:dyDescent="0.2">
      <c r="B77" s="5">
        <v>28</v>
      </c>
      <c r="C77" s="6" t="s">
        <v>86</v>
      </c>
      <c r="D77" s="6" t="s">
        <v>87</v>
      </c>
      <c r="E77" s="7" t="s">
        <v>88</v>
      </c>
      <c r="F77" s="6" t="s">
        <v>69</v>
      </c>
      <c r="G77" s="8">
        <v>74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3">
        <f t="shared" si="2"/>
        <v>0</v>
      </c>
      <c r="M77" s="14"/>
    </row>
    <row r="78" spans="2:13" s="1" customFormat="1" ht="19.7" customHeight="1" x14ac:dyDescent="0.2">
      <c r="B78" s="5">
        <v>29</v>
      </c>
      <c r="C78" s="6" t="s">
        <v>89</v>
      </c>
      <c r="D78" s="6" t="s">
        <v>90</v>
      </c>
      <c r="E78" s="7" t="s">
        <v>91</v>
      </c>
      <c r="F78" s="6" t="s">
        <v>69</v>
      </c>
      <c r="G78" s="8">
        <v>37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13">
        <f t="shared" si="2"/>
        <v>0</v>
      </c>
      <c r="M78" s="14"/>
    </row>
    <row r="79" spans="2:13" s="1" customFormat="1" ht="19.7" customHeight="1" x14ac:dyDescent="0.2">
      <c r="B79" s="5">
        <v>30</v>
      </c>
      <c r="C79" s="6" t="s">
        <v>92</v>
      </c>
      <c r="D79" s="6" t="s">
        <v>93</v>
      </c>
      <c r="E79" s="7" t="s">
        <v>91</v>
      </c>
      <c r="F79" s="6" t="s">
        <v>69</v>
      </c>
      <c r="G79" s="8">
        <v>7</v>
      </c>
      <c r="H79" s="10">
        <v>0</v>
      </c>
      <c r="I79" s="9">
        <f t="shared" si="0"/>
        <v>0</v>
      </c>
      <c r="J79" s="5">
        <v>23</v>
      </c>
      <c r="K79" s="9">
        <f t="shared" si="1"/>
        <v>0</v>
      </c>
      <c r="L79" s="13">
        <f t="shared" si="2"/>
        <v>0</v>
      </c>
      <c r="M79" s="14"/>
    </row>
    <row r="80" spans="2:13" s="1" customFormat="1" ht="19.7" customHeight="1" x14ac:dyDescent="0.2">
      <c r="B80" s="5">
        <v>31</v>
      </c>
      <c r="C80" s="6" t="s">
        <v>94</v>
      </c>
      <c r="D80" s="6" t="s">
        <v>95</v>
      </c>
      <c r="E80" s="7" t="s">
        <v>96</v>
      </c>
      <c r="F80" s="6" t="s">
        <v>69</v>
      </c>
      <c r="G80" s="8">
        <v>121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13">
        <f t="shared" si="2"/>
        <v>0</v>
      </c>
      <c r="M80" s="14"/>
    </row>
    <row r="81" spans="2:13" s="1" customFormat="1" ht="19.7" customHeight="1" x14ac:dyDescent="0.2">
      <c r="B81" s="5">
        <v>32</v>
      </c>
      <c r="C81" s="6" t="s">
        <v>97</v>
      </c>
      <c r="D81" s="6" t="s">
        <v>98</v>
      </c>
      <c r="E81" s="7" t="s">
        <v>96</v>
      </c>
      <c r="F81" s="6" t="s">
        <v>69</v>
      </c>
      <c r="G81" s="8">
        <v>51</v>
      </c>
      <c r="H81" s="10">
        <v>0</v>
      </c>
      <c r="I81" s="9">
        <f t="shared" si="0"/>
        <v>0</v>
      </c>
      <c r="J81" s="5">
        <v>23</v>
      </c>
      <c r="K81" s="9">
        <f t="shared" si="1"/>
        <v>0</v>
      </c>
      <c r="L81" s="13">
        <f t="shared" si="2"/>
        <v>0</v>
      </c>
      <c r="M81" s="14"/>
    </row>
    <row r="82" spans="2:13" s="1" customFormat="1" ht="19.7" customHeight="1" x14ac:dyDescent="0.2">
      <c r="B82" s="5">
        <v>33</v>
      </c>
      <c r="C82" s="6" t="s">
        <v>99</v>
      </c>
      <c r="D82" s="6" t="s">
        <v>100</v>
      </c>
      <c r="E82" s="7" t="s">
        <v>101</v>
      </c>
      <c r="F82" s="6" t="s">
        <v>28</v>
      </c>
      <c r="G82" s="8">
        <v>37.9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13">
        <f t="shared" si="2"/>
        <v>0</v>
      </c>
      <c r="M82" s="14"/>
    </row>
    <row r="83" spans="2:13" s="1" customFormat="1" ht="19.7" customHeight="1" x14ac:dyDescent="0.2">
      <c r="B83" s="5">
        <v>34</v>
      </c>
      <c r="C83" s="6" t="s">
        <v>102</v>
      </c>
      <c r="D83" s="6" t="s">
        <v>103</v>
      </c>
      <c r="E83" s="7" t="s">
        <v>104</v>
      </c>
      <c r="F83" s="6" t="s">
        <v>28</v>
      </c>
      <c r="G83" s="8">
        <v>2.5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13">
        <f t="shared" si="2"/>
        <v>0</v>
      </c>
      <c r="M83" s="14"/>
    </row>
    <row r="84" spans="2:13" s="1" customFormat="1" ht="19.7" customHeight="1" x14ac:dyDescent="0.2">
      <c r="B84" s="5">
        <v>35</v>
      </c>
      <c r="C84" s="6" t="s">
        <v>105</v>
      </c>
      <c r="D84" s="6" t="s">
        <v>106</v>
      </c>
      <c r="E84" s="7" t="s">
        <v>107</v>
      </c>
      <c r="F84" s="6" t="s">
        <v>21</v>
      </c>
      <c r="G84" s="8">
        <v>6.64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13">
        <f t="shared" si="2"/>
        <v>0</v>
      </c>
      <c r="M84" s="14"/>
    </row>
    <row r="85" spans="2:13" s="1" customFormat="1" ht="19.7" customHeight="1" x14ac:dyDescent="0.2">
      <c r="B85" s="5">
        <v>36</v>
      </c>
      <c r="C85" s="6" t="s">
        <v>108</v>
      </c>
      <c r="D85" s="6" t="s">
        <v>109</v>
      </c>
      <c r="E85" s="7" t="s">
        <v>110</v>
      </c>
      <c r="F85" s="6" t="s">
        <v>111</v>
      </c>
      <c r="G85" s="8">
        <v>0.08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13">
        <f t="shared" si="2"/>
        <v>0</v>
      </c>
      <c r="M85" s="14"/>
    </row>
    <row r="86" spans="2:13" s="1" customFormat="1" ht="19.7" customHeight="1" x14ac:dyDescent="0.2">
      <c r="B86" s="5">
        <v>37</v>
      </c>
      <c r="C86" s="6" t="s">
        <v>112</v>
      </c>
      <c r="D86" s="6" t="s">
        <v>113</v>
      </c>
      <c r="E86" s="7" t="s">
        <v>83</v>
      </c>
      <c r="F86" s="6" t="s">
        <v>69</v>
      </c>
      <c r="G86" s="8">
        <v>105</v>
      </c>
      <c r="H86" s="10">
        <v>0</v>
      </c>
      <c r="I86" s="9">
        <f t="shared" si="0"/>
        <v>0</v>
      </c>
      <c r="J86" s="5">
        <v>8</v>
      </c>
      <c r="K86" s="9">
        <f t="shared" si="1"/>
        <v>0</v>
      </c>
      <c r="L86" s="13">
        <f t="shared" si="2"/>
        <v>0</v>
      </c>
      <c r="M86" s="14"/>
    </row>
    <row r="87" spans="2:13" s="1" customFormat="1" ht="19.7" customHeight="1" x14ac:dyDescent="0.2">
      <c r="B87" s="5">
        <v>38</v>
      </c>
      <c r="C87" s="6" t="s">
        <v>114</v>
      </c>
      <c r="D87" s="6" t="s">
        <v>115</v>
      </c>
      <c r="E87" s="7" t="s">
        <v>83</v>
      </c>
      <c r="F87" s="6" t="s">
        <v>69</v>
      </c>
      <c r="G87" s="8">
        <v>1</v>
      </c>
      <c r="H87" s="10">
        <v>0</v>
      </c>
      <c r="I87" s="9">
        <f t="shared" si="0"/>
        <v>0</v>
      </c>
      <c r="J87" s="5">
        <v>23</v>
      </c>
      <c r="K87" s="9">
        <f t="shared" si="1"/>
        <v>0</v>
      </c>
      <c r="L87" s="13">
        <f t="shared" si="2"/>
        <v>0</v>
      </c>
      <c r="M87" s="14"/>
    </row>
    <row r="88" spans="2:13" s="1" customFormat="1" ht="19.7" customHeight="1" x14ac:dyDescent="0.2">
      <c r="B88" s="5">
        <v>39</v>
      </c>
      <c r="C88" s="6" t="s">
        <v>116</v>
      </c>
      <c r="D88" s="6" t="s">
        <v>117</v>
      </c>
      <c r="E88" s="7" t="s">
        <v>88</v>
      </c>
      <c r="F88" s="6" t="s">
        <v>69</v>
      </c>
      <c r="G88" s="8">
        <v>10</v>
      </c>
      <c r="H88" s="10">
        <v>0</v>
      </c>
      <c r="I88" s="9">
        <f t="shared" si="0"/>
        <v>0</v>
      </c>
      <c r="J88" s="5">
        <v>8</v>
      </c>
      <c r="K88" s="9">
        <f t="shared" si="1"/>
        <v>0</v>
      </c>
      <c r="L88" s="13">
        <f t="shared" si="2"/>
        <v>0</v>
      </c>
      <c r="M88" s="14"/>
    </row>
    <row r="89" spans="2:13" s="1" customFormat="1" ht="19.7" customHeight="1" x14ac:dyDescent="0.2">
      <c r="B89" s="5">
        <v>40</v>
      </c>
      <c r="C89" s="6" t="s">
        <v>118</v>
      </c>
      <c r="D89" s="6" t="s">
        <v>119</v>
      </c>
      <c r="E89" s="7" t="s">
        <v>91</v>
      </c>
      <c r="F89" s="6" t="s">
        <v>69</v>
      </c>
      <c r="G89" s="8">
        <v>17</v>
      </c>
      <c r="H89" s="10">
        <v>0</v>
      </c>
      <c r="I89" s="9">
        <f t="shared" si="0"/>
        <v>0</v>
      </c>
      <c r="J89" s="5">
        <v>8</v>
      </c>
      <c r="K89" s="9">
        <f t="shared" si="1"/>
        <v>0</v>
      </c>
      <c r="L89" s="13">
        <f t="shared" si="2"/>
        <v>0</v>
      </c>
      <c r="M89" s="14"/>
    </row>
    <row r="90" spans="2:13" s="1" customFormat="1" ht="19.7" customHeight="1" x14ac:dyDescent="0.2">
      <c r="B90" s="5">
        <v>41</v>
      </c>
      <c r="C90" s="6" t="s">
        <v>120</v>
      </c>
      <c r="D90" s="6" t="s">
        <v>121</v>
      </c>
      <c r="E90" s="7" t="s">
        <v>122</v>
      </c>
      <c r="F90" s="6" t="s">
        <v>69</v>
      </c>
      <c r="G90" s="8">
        <v>2</v>
      </c>
      <c r="H90" s="10">
        <v>0</v>
      </c>
      <c r="I90" s="9">
        <f t="shared" si="0"/>
        <v>0</v>
      </c>
      <c r="J90" s="5">
        <v>8</v>
      </c>
      <c r="K90" s="9">
        <f t="shared" si="1"/>
        <v>0</v>
      </c>
      <c r="L90" s="13">
        <f t="shared" si="2"/>
        <v>0</v>
      </c>
      <c r="M90" s="14"/>
    </row>
    <row r="91" spans="2:13" s="1" customFormat="1" ht="19.7" customHeight="1" x14ac:dyDescent="0.2">
      <c r="B91" s="5">
        <v>42</v>
      </c>
      <c r="C91" s="6" t="s">
        <v>123</v>
      </c>
      <c r="D91" s="6" t="s">
        <v>124</v>
      </c>
      <c r="E91" s="7" t="s">
        <v>96</v>
      </c>
      <c r="F91" s="6" t="s">
        <v>69</v>
      </c>
      <c r="G91" s="8">
        <v>8</v>
      </c>
      <c r="H91" s="10">
        <v>0</v>
      </c>
      <c r="I91" s="9">
        <f t="shared" si="0"/>
        <v>0</v>
      </c>
      <c r="J91" s="5">
        <v>8</v>
      </c>
      <c r="K91" s="9">
        <f t="shared" si="1"/>
        <v>0</v>
      </c>
      <c r="L91" s="13">
        <f t="shared" si="2"/>
        <v>0</v>
      </c>
      <c r="M91" s="14"/>
    </row>
    <row r="92" spans="2:13" s="1" customFormat="1" ht="19.7" customHeight="1" x14ac:dyDescent="0.2">
      <c r="B92" s="5">
        <v>43</v>
      </c>
      <c r="C92" s="6" t="s">
        <v>125</v>
      </c>
      <c r="D92" s="6" t="s">
        <v>126</v>
      </c>
      <c r="E92" s="7" t="s">
        <v>96</v>
      </c>
      <c r="F92" s="6" t="s">
        <v>69</v>
      </c>
      <c r="G92" s="8">
        <v>2</v>
      </c>
      <c r="H92" s="10">
        <v>0</v>
      </c>
      <c r="I92" s="9">
        <f t="shared" si="0"/>
        <v>0</v>
      </c>
      <c r="J92" s="5">
        <v>23</v>
      </c>
      <c r="K92" s="9">
        <f t="shared" si="1"/>
        <v>0</v>
      </c>
      <c r="L92" s="13">
        <f t="shared" si="2"/>
        <v>0</v>
      </c>
      <c r="M92" s="14"/>
    </row>
    <row r="93" spans="2:13" s="1" customFormat="1" ht="55.9" customHeight="1" x14ac:dyDescent="0.2"/>
    <row r="94" spans="2:13" s="1" customFormat="1" ht="21.4" customHeight="1" x14ac:dyDescent="0.2">
      <c r="B94" s="36" t="s">
        <v>127</v>
      </c>
      <c r="C94" s="36"/>
      <c r="D94" s="36"/>
      <c r="E94" s="36"/>
      <c r="F94" s="19">
        <f>ROUND(I32+I37+I38+I43+I48+I53+I56+I57+I58+I59+I60+I61+I62+I63+I64+I65+I66+I67+I68+I69+I70+I71+I72+I73+I74+I75+I76+I77+I78+I79+I80+I81+I82+I83+I84+I85+I86+I87+I88+I89+I90+I91+I92,2)</f>
        <v>0</v>
      </c>
      <c r="G94" s="20"/>
      <c r="H94" s="20"/>
      <c r="I94" s="20"/>
      <c r="J94" s="20"/>
      <c r="K94" s="20"/>
      <c r="L94" s="20"/>
      <c r="M94" s="21"/>
    </row>
    <row r="95" spans="2:13" s="1" customFormat="1" ht="21.4" customHeight="1" x14ac:dyDescent="0.2">
      <c r="B95" s="36" t="s">
        <v>128</v>
      </c>
      <c r="C95" s="36"/>
      <c r="D95" s="36"/>
      <c r="E95" s="36"/>
      <c r="F95" s="22">
        <f>ROUND(L32+L37+L38+L43+L48+L53+L56+L57+L58+L59+L60+L61+L62+L63+L64+L65+L66+L67+L68+L69+L70+L71+L72+L73+L74+L75+L76+L77+L78+L79+L80+L81+L82+L83+L84+L85+L86+L87+L88+L89+L90+L91+L92,2)</f>
        <v>0</v>
      </c>
      <c r="G95" s="23"/>
      <c r="H95" s="23"/>
      <c r="I95" s="23"/>
      <c r="J95" s="23"/>
      <c r="K95" s="23"/>
      <c r="L95" s="23"/>
      <c r="M95" s="24"/>
    </row>
    <row r="96" spans="2:13" s="1" customFormat="1" ht="11.1" customHeight="1" x14ac:dyDescent="0.2"/>
    <row r="97" spans="2:14" s="1" customFormat="1" ht="80.099999999999994" customHeight="1" x14ac:dyDescent="0.2">
      <c r="B97" s="29" t="s">
        <v>145</v>
      </c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</row>
    <row r="98" spans="2:14" s="1" customFormat="1" ht="2.65" customHeight="1" x14ac:dyDescent="0.2"/>
    <row r="99" spans="2:14" s="1" customFormat="1" ht="110.1" customHeight="1" x14ac:dyDescent="0.2">
      <c r="B99" s="29" t="s">
        <v>146</v>
      </c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</row>
    <row r="100" spans="2:14" s="1" customFormat="1" ht="5.25" customHeight="1" x14ac:dyDescent="0.2"/>
    <row r="101" spans="2:14" s="1" customFormat="1" ht="110.1" customHeight="1" x14ac:dyDescent="0.2">
      <c r="B101" s="33" t="s">
        <v>147</v>
      </c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</row>
    <row r="102" spans="2:14" s="1" customFormat="1" ht="5.25" customHeight="1" x14ac:dyDescent="0.2"/>
    <row r="103" spans="2:14" s="1" customFormat="1" ht="37.9" customHeight="1" x14ac:dyDescent="0.2">
      <c r="C103" s="37" t="s">
        <v>139</v>
      </c>
      <c r="D103" s="37"/>
      <c r="E103" s="37"/>
      <c r="F103" s="42" t="s">
        <v>140</v>
      </c>
      <c r="G103" s="42"/>
      <c r="H103" s="42"/>
      <c r="I103" s="42"/>
      <c r="J103" s="42"/>
      <c r="K103" s="42"/>
      <c r="L103" s="42"/>
    </row>
    <row r="104" spans="2:14" s="1" customFormat="1" ht="28.7" customHeight="1" x14ac:dyDescent="0.2"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2:14" s="1" customFormat="1" ht="28.7" customHeight="1" x14ac:dyDescent="0.2"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2:14" s="1" customFormat="1" ht="28.7" customHeight="1" x14ac:dyDescent="0.2"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2:14" s="1" customFormat="1" ht="28.7" customHeight="1" x14ac:dyDescent="0.2"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2:14" s="1" customFormat="1" ht="2.65" customHeight="1" x14ac:dyDescent="0.2"/>
    <row r="109" spans="2:14" s="1" customFormat="1" ht="203.1" customHeight="1" x14ac:dyDescent="0.2">
      <c r="B109" s="29" t="s">
        <v>148</v>
      </c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</row>
    <row r="110" spans="2:14" s="1" customFormat="1" ht="2.65" customHeight="1" x14ac:dyDescent="0.2"/>
    <row r="111" spans="2:14" s="1" customFormat="1" ht="36.950000000000003" customHeight="1" x14ac:dyDescent="0.2">
      <c r="B111" s="40" t="s">
        <v>149</v>
      </c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</row>
    <row r="112" spans="2:14" s="1" customFormat="1" ht="2.65" customHeight="1" x14ac:dyDescent="0.2"/>
    <row r="113" spans="2:14" s="1" customFormat="1" ht="37.9" customHeight="1" x14ac:dyDescent="0.2">
      <c r="C113" s="37" t="s">
        <v>141</v>
      </c>
      <c r="D113" s="37"/>
      <c r="E113" s="37"/>
      <c r="F113" s="43" t="s">
        <v>142</v>
      </c>
      <c r="G113" s="43"/>
      <c r="H113" s="43"/>
      <c r="I113" s="43"/>
      <c r="J113" s="43"/>
      <c r="K113" s="43"/>
      <c r="L113" s="43"/>
    </row>
    <row r="114" spans="2:14" s="1" customFormat="1" ht="28.7" customHeight="1" x14ac:dyDescent="0.2"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2:14" s="1" customFormat="1" ht="28.7" customHeight="1" x14ac:dyDescent="0.2"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2:14" s="1" customFormat="1" ht="28.7" customHeight="1" x14ac:dyDescent="0.2">
      <c r="C116" s="17"/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2:14" s="1" customFormat="1" ht="28.7" customHeight="1" x14ac:dyDescent="0.2"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2:14" s="1" customFormat="1" ht="2.65" customHeight="1" x14ac:dyDescent="0.2"/>
    <row r="119" spans="2:14" s="1" customFormat="1" ht="159.94999999999999" customHeight="1" x14ac:dyDescent="0.2">
      <c r="B119" s="29" t="s">
        <v>150</v>
      </c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</row>
    <row r="120" spans="2:14" s="1" customFormat="1" ht="2.65" customHeight="1" x14ac:dyDescent="0.2"/>
    <row r="121" spans="2:14" s="1" customFormat="1" ht="54.95" customHeight="1" x14ac:dyDescent="0.2">
      <c r="B121" s="29" t="s">
        <v>151</v>
      </c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</row>
    <row r="122" spans="2:14" s="1" customFormat="1" ht="2.65" customHeight="1" x14ac:dyDescent="0.2"/>
    <row r="123" spans="2:14" s="1" customFormat="1" ht="60" customHeight="1" x14ac:dyDescent="0.2">
      <c r="B123" s="33" t="s">
        <v>152</v>
      </c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</row>
    <row r="124" spans="2:14" s="1" customFormat="1" ht="2.65" customHeight="1" x14ac:dyDescent="0.2"/>
    <row r="125" spans="2:14" s="1" customFormat="1" ht="48" customHeight="1" x14ac:dyDescent="0.2">
      <c r="B125" s="33" t="s">
        <v>153</v>
      </c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</row>
    <row r="126" spans="2:14" s="1" customFormat="1" ht="2.65" customHeight="1" x14ac:dyDescent="0.2"/>
    <row r="127" spans="2:14" s="1" customFormat="1" ht="125.1" customHeight="1" x14ac:dyDescent="0.2">
      <c r="B127" s="29" t="s">
        <v>154</v>
      </c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</row>
    <row r="128" spans="2:14" s="1" customFormat="1" ht="2.65" customHeight="1" x14ac:dyDescent="0.2"/>
    <row r="129" spans="2:14" s="1" customFormat="1" ht="84.95" customHeight="1" x14ac:dyDescent="0.2">
      <c r="B129" s="29" t="s">
        <v>155</v>
      </c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</row>
    <row r="130" spans="2:14" s="1" customFormat="1" ht="86.85" customHeight="1" x14ac:dyDescent="0.2"/>
    <row r="131" spans="2:14" s="1" customFormat="1" ht="17.649999999999999" customHeight="1" x14ac:dyDescent="0.2">
      <c r="J131" s="26" t="s">
        <v>138</v>
      </c>
      <c r="K131" s="26"/>
      <c r="L131" s="26"/>
    </row>
    <row r="132" spans="2:14" s="1" customFormat="1" ht="145.15" customHeight="1" x14ac:dyDescent="0.2"/>
    <row r="133" spans="2:14" s="1" customFormat="1" ht="81.599999999999994" customHeight="1" x14ac:dyDescent="0.2">
      <c r="B133" s="30" t="s">
        <v>156</v>
      </c>
      <c r="C133" s="30"/>
      <c r="D133" s="30"/>
      <c r="E133" s="30"/>
      <c r="F133" s="30"/>
      <c r="G133" s="30"/>
      <c r="H133" s="30"/>
      <c r="I133" s="30"/>
      <c r="J133" s="30"/>
      <c r="K133" s="30"/>
    </row>
  </sheetData>
  <mergeCells count="108">
    <mergeCell ref="B10:E11"/>
    <mergeCell ref="B101:N101"/>
    <mergeCell ref="B109:N109"/>
    <mergeCell ref="B111:N111"/>
    <mergeCell ref="B119:N119"/>
    <mergeCell ref="B121:N121"/>
    <mergeCell ref="B123:N123"/>
    <mergeCell ref="B125:N125"/>
    <mergeCell ref="B127:N127"/>
    <mergeCell ref="C116:E116"/>
    <mergeCell ref="C117:E117"/>
    <mergeCell ref="C16:E16"/>
    <mergeCell ref="C18:E18"/>
    <mergeCell ref="C20:E20"/>
    <mergeCell ref="C22:E22"/>
    <mergeCell ref="F103:L103"/>
    <mergeCell ref="F104:L104"/>
    <mergeCell ref="F105:L105"/>
    <mergeCell ref="F106:L106"/>
    <mergeCell ref="F107:L107"/>
    <mergeCell ref="F113:L113"/>
    <mergeCell ref="F114:L114"/>
    <mergeCell ref="F115:L115"/>
    <mergeCell ref="F116:L116"/>
    <mergeCell ref="B129:N129"/>
    <mergeCell ref="B133:K133"/>
    <mergeCell ref="B24:M24"/>
    <mergeCell ref="B26:M26"/>
    <mergeCell ref="B29:L29"/>
    <mergeCell ref="B34:L34"/>
    <mergeCell ref="B4:E4"/>
    <mergeCell ref="B40:L40"/>
    <mergeCell ref="B45:L45"/>
    <mergeCell ref="B50:L50"/>
    <mergeCell ref="B6:E6"/>
    <mergeCell ref="B8:E8"/>
    <mergeCell ref="B94:E94"/>
    <mergeCell ref="B95:E95"/>
    <mergeCell ref="B97:N97"/>
    <mergeCell ref="B99:N99"/>
    <mergeCell ref="C103:E103"/>
    <mergeCell ref="C104:E104"/>
    <mergeCell ref="C105:E105"/>
    <mergeCell ref="C106:E106"/>
    <mergeCell ref="C107:E107"/>
    <mergeCell ref="C113:E113"/>
    <mergeCell ref="C114:E114"/>
    <mergeCell ref="C115:E115"/>
    <mergeCell ref="F117:L117"/>
    <mergeCell ref="F14:I14"/>
    <mergeCell ref="F94:M94"/>
    <mergeCell ref="F95:M95"/>
    <mergeCell ref="H11:O12"/>
    <mergeCell ref="J131:L131"/>
    <mergeCell ref="J2:P2"/>
    <mergeCell ref="L31:M31"/>
    <mergeCell ref="L32:M32"/>
    <mergeCell ref="L36:M36"/>
    <mergeCell ref="L37:M37"/>
    <mergeCell ref="L38:M38"/>
    <mergeCell ref="L42:M42"/>
    <mergeCell ref="L43:M43"/>
    <mergeCell ref="L47:M47"/>
    <mergeCell ref="L48:M48"/>
    <mergeCell ref="L52:M52"/>
    <mergeCell ref="L53:M53"/>
    <mergeCell ref="L55:M55"/>
    <mergeCell ref="L56:M56"/>
    <mergeCell ref="L57:M57"/>
    <mergeCell ref="L58:M58"/>
    <mergeCell ref="L59:M59"/>
    <mergeCell ref="L60:M60"/>
    <mergeCell ref="L76:M76"/>
    <mergeCell ref="L77:M77"/>
    <mergeCell ref="L78:M78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J1:N1"/>
    <mergeCell ref="L88:M88"/>
    <mergeCell ref="L89:M89"/>
    <mergeCell ref="L90:M90"/>
    <mergeCell ref="L91:M91"/>
    <mergeCell ref="L92:M92"/>
    <mergeCell ref="B3:E3"/>
    <mergeCell ref="B5:E5"/>
    <mergeCell ref="B7:E7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L70:M70"/>
    <mergeCell ref="L71:M71"/>
    <mergeCell ref="L72:M72"/>
    <mergeCell ref="L73:M73"/>
    <mergeCell ref="L74:M74"/>
    <mergeCell ref="L75:M75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cezary.mazur@katowice.lasy.gov.pl</dc:creator>
  <cp:lastModifiedBy>Cezary Mazur</cp:lastModifiedBy>
  <cp:lastPrinted>2025-11-05T13:45:00Z</cp:lastPrinted>
  <dcterms:created xsi:type="dcterms:W3CDTF">2025-10-15T11:47:53Z</dcterms:created>
  <dcterms:modified xsi:type="dcterms:W3CDTF">2025-11-05T16:30:32Z</dcterms:modified>
</cp:coreProperties>
</file>