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V_2021" sheetId="65" r:id="rId12"/>
    <sheet name="Eksport I-V_2021" sheetId="66" r:id="rId13"/>
    <sheet name="Import 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I-V_2021'!$K$6:$N$41</definedName>
    <definedName name="_xlnm._FilterDatabase" localSheetId="15" hidden="1">'Eksport I-XII_2020'!$A$6:$D$25</definedName>
    <definedName name="_xlnm._FilterDatabase" localSheetId="13" hidden="1">'Import I-V_2021'!$F$7:$I$14</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E12" i="2" l="1"/>
  <c r="E10" i="2"/>
  <c r="E9" i="2"/>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<sst xmlns="http://schemas.openxmlformats.org/spreadsheetml/2006/main" count="6272" uniqueCount="498">
  <si>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</si>
  <si>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</si>
  <si>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</si>
  <si>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</si>
  <si>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</si>
  <si>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</si>
  <si>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</si>
  <si>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</si>
  <si>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</si>
  <si>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</si>
  <si>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</si>
  <si>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</si>
  <si>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</si>
  <si>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</si>
  <si>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</si>
  <si>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</si>
  <si>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</si>
  <si>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</si>
  <si>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</si>
  <si>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</si>
  <si>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</si>
  <si>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</si>
  <si>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</si>
  <si>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</si>
  <si>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</si>
  <si>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</si>
  <si>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</si>
  <si>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</si>
  <si>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</si>
  <si>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</si>
  <si>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</si>
  <si>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</si>
  <si>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</si>
  <si>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</si>
  <si>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</si>
  <si>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</si>
  <si>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</si>
  <si>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</si>
  <si>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</si>
  <si>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</si>
  <si>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</si>
  <si>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</si>
  <si>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</si>
  <si>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</si>
  <si>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</si>
  <si>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</si>
  <si>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</si>
  <si>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</si>
  <si>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</si>
  <si>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</si>
  <si>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</si>
  <si>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</si>
  <si>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</si>
  <si>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</si>
  <si>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</si>
  <si>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</si>
  <si>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</si>
  <si>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</si>
  <si>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</si>
  <si>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</si>
  <si>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</si>
  <si>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</si>
  <si>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</si>
  <si>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</si>
  <si>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</si>
  <si>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</si>
  <si>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</si>
  <si>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</si>
  <si>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</si>
  <si>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</si>
  <si>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</si>
  <si>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</si>
  <si>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</si>
  <si>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</si>
  <si>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</si>
  <si>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</si>
  <si>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</si>
  <si>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</si>
  <si>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</si>
  <si>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</si>
  <si>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</si>
  <si>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</si>
  <si>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</si>
  <si>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</si>
  <si>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</si>
  <si>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</si>
  <si>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</si>
  <si>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</si>
  <si>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</si>
  <si>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</si>
  <si>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</si>
  <si>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</si>
  <si>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</si>
  <si>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</si>
  <si>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</si>
  <si>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</si>
  <si>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</si>
  <si>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</si>
  <si>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</si>
  <si>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</si>
  <si>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</si>
  <si>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</si>
  <si>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</si>
  <si>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</si>
  <si>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</si>
  <si>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</si>
  <si>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</si>
  <si>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</si>
  <si>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</si>
  <si>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</si>
  <si>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</si>
  <si>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</si>
  <si>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</si>
  <si>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</si>
  <si>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</si>
  <si>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</si>
  <si>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</si>
  <si>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</si>
  <si>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</si>
  <si>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</si>
  <si>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</si>
  <si>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</si>
  <si>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</si>
  <si>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</si>
  <si>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</si>
  <si>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</si>
  <si>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</si>
  <si>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</si>
  <si>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</si>
  <si>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</si>
  <si>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</si>
  <si>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</si>
  <si>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</si>
  <si>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</si>
  <si>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</si>
  <si>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</si>
  <si>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</si>
  <si>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</si>
  <si>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</si>
  <si>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</si>
  <si>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</si>
  <si>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</si>
  <si>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</si>
  <si>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</si>
  <si>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</si>
  <si>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</si>
  <si>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</si>
  <si>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</si>
  <si>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</si>
  <si>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</si>
  <si>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</si>
  <si>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</si>
  <si>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</si>
  <si>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</si>
  <si>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</si>
  <si>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</si>
  <si>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</si>
  <si>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</si>
  <si>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</si>
  <si>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</si>
  <si>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</si>
  <si>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</si>
  <si>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</si>
  <si>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</si>
  <si>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</si>
  <si>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</si>
  <si>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</si>
  <si>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</si>
  <si>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</si>
  <si>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</si>
  <si>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</si>
  <si>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</si>
  <si>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</si>
  <si>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</si>
  <si>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</si>
  <si>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</si>
  <si>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</si>
  <si>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</si>
  <si>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</si>
  <si>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</si>
  <si>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</si>
  <si>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</si>
  <si>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</si>
  <si>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</si>
  <si>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</si>
  <si>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</si>
  <si>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</si>
  <si>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</si>
  <si>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</si>
  <si>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</si>
  <si>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</si>
  <si>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</si>
  <si>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</si>
  <si>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</si>
  <si>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</si>
  <si>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</si>
  <si>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</si>
  <si>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</si>
  <si>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</si>
  <si>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</si>
  <si>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</si>
  <si>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</si>
  <si>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</si>
  <si>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</si>
  <si>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</si>
  <si>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</si>
  <si>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</si>
  <si>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</si>
  <si>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</si>
  <si>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</si>
  <si>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</si>
  <si>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</si>
  <si>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</si>
  <si>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</si>
  <si>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</si>
  <si>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</si>
  <si>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</si>
  <si>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</si>
  <si>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</si>
  <si>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</si>
  <si>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</si>
  <si>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</si>
  <si>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</si>
  <si>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</si>
  <si>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</si>
  <si>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</si>
  <si>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</si>
  <si>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</si>
  <si>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</si>
  <si>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</si>
  <si>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</si>
  <si>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</si>
  <si>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</si>
  <si>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</si>
  <si>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</si>
  <si>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</si>
  <si>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</si>
  <si>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</si>
  <si>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</si>
  <si>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</si>
  <si>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</si>
  <si>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</si>
  <si>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</si>
  <si>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</si>
  <si>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</si>
  <si>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</si>
  <si>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</si>
  <si>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</si>
  <si>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</si>
  <si>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</si>
  <si>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</si>
  <si>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</si>
  <si>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</si>
  <si>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</si>
  <si>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</si>
  <si>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</si>
  <si>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</si>
  <si>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</si>
  <si>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</si>
  <si>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</si>
  <si>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</si>
  <si>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</si>
  <si>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</si>
  <si>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</si>
  <si>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</si>
  <si>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</si>
  <si>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</si>
  <si>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</si>
  <si>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</si>
  <si>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</si>
  <si>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</si>
  <si>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</si>
  <si>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</si>
  <si>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</si>
  <si>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</si>
  <si>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</si>
  <si>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</si>
  <si>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</si>
  <si>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</si>
  <si>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</si>
  <si>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</si>
  <si>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</si>
  <si>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</si>
  <si>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</si>
  <si>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</si>
  <si>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</si>
  <si>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</si>
  <si>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</si>
  <si>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</si>
  <si>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</si>
  <si>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</si>
  <si>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</si>
  <si>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</si>
  <si>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</si>
  <si>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</si>
  <si>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</si>
  <si>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</si>
  <si>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</si>
  <si>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</si>
  <si>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</si>
  <si>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</si>
  <si>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</si>
  <si>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</si>
  <si>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</si>
  <si>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</si>
  <si>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</si>
  <si>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</si>
  <si>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</si>
  <si>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</si>
  <si>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</si>
  <si>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</si>
  <si>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</si>
  <si>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</si>
  <si>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</si>
  <si>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</si>
  <si>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</si>
  <si>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</si>
  <si>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</si>
  <si>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</si>
  <si>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</si>
  <si>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</si>
  <si>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</si>
  <si>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</si>
  <si>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</si>
  <si>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</si>
  <si>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</si>
  <si>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</si>
  <si>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</si>
  <si>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</si>
  <si>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</si>
  <si>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</si>
  <si>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</si>
  <si>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</si>
  <si>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</si>
  <si>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</si>
  <si>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</si>
  <si>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</si>
  <si>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</si>
  <si>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</si>
  <si>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</si>
  <si>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</si>
  <si>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</si>
  <si>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</si>
  <si>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</si>
  <si>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</si>
  <si>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</si>
  <si>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</si>
  <si>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</si>
  <si>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</si>
  <si>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</si>
  <si>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</si>
  <si>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</si>
  <si>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</si>
  <si>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</si>
  <si>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</si>
  <si>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</si>
  <si>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</si>
  <si>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</si>
  <si>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</si>
  <si>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</si>
  <si>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</si>
  <si>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</si>
  <si>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</si>
  <si>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</si>
  <si>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</si>
  <si>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</si>
  <si>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</si>
  <si>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</si>
  <si>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</si>
  <si>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</si>
  <si>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</si>
  <si>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</si>
  <si>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</si>
  <si>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</si>
  <si>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</si>
  <si>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</si>
  <si>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</si>
  <si>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</si>
  <si>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</si>
  <si>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</si>
  <si>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</si>
  <si>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</si>
  <si>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</si>
  <si>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</si>
  <si>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</si>
  <si>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</si>
  <si>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</si>
  <si>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</si>
  <si>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</si>
  <si>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</si>
  <si>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</si>
  <si>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</si>
  <si>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</si>
  <si>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</si>
  <si>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</si>
  <si>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</si>
  <si>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</si>
  <si>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</si>
  <si>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</si>
  <si>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</si>
  <si>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</si>
  <si>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</si>
  <si>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</si>
  <si>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</si>
  <si>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</si>
  <si>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</si>
  <si>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</si>
  <si>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</si>
  <si>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</si>
  <si>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</si>
  <si>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</si>
  <si>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</si>
  <si>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</si>
  <si>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</si>
  <si>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</si>
  <si>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</si>
  <si>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</si>
  <si>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</si>
  <si>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</si>
  <si>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</si>
  <si>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</si>
  <si>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</si>
  <si>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</si>
  <si>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</si>
  <si>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</si>
  <si>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</si>
  <si>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</si>
  <si>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</si>
  <si>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</si>
  <si>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</si>
  <si>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</si>
  <si>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</si>
  <si>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</si>
  <si>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</si>
  <si>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</si>
  <si>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</si>
  <si>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</si>
  <si>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</si>
  <si>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</si>
  <si>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</si>
  <si>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</si>
  <si>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</si>
  <si>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</si>
  <si>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</si>
  <si>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</si>
  <si>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</si>
  <si>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</si>
  <si>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</si>
  <si>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</si>
  <si>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</si>
  <si>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</si>
  <si>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</si>
  <si>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</si>
  <si>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</si>
  <si>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</si>
  <si>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</si>
  <si>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</si>
  <si>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</si>
  <si>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</si>
  <si>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</si>
  <si>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</si>
  <si>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</si>
  <si>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</si>
  <si>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</si>
  <si>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</si>
  <si>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</si>
  <si>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</si>
  <si>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</si>
  <si>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</si>
  <si>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</si>
  <si>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</si>
  <si>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</si>
  <si>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</si>
  <si>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</si>
  <si>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</si>
  <si>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</si>
  <si>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</si>
  <si>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</si>
  <si>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t>2021-07-18</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</si>
  <si>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 2021 r.</t>
    </r>
    <r>
      <rPr>
        <b/>
        <sz val="14"/>
        <color indexed="8"/>
        <rFont val="Arial"/>
        <family val="2"/>
        <charset val="238"/>
      </rPr>
      <t xml:space="preserve"> (dane wstępne)</t>
    </r>
  </si>
  <si>
    <t>OKRES: 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</si>
  <si>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2021 r. (dane wstępne) </t>
    </r>
    <r>
      <rPr>
        <b/>
        <sz val="11"/>
        <rFont val="Times New Roman"/>
        <family val="1"/>
        <charset val="238"/>
      </rPr>
      <t xml:space="preserve">w porównaniu do I-V 2020 r. </t>
    </r>
    <r>
      <rPr>
        <i/>
        <sz val="11"/>
        <rFont val="Times New Roman"/>
        <family val="1"/>
        <charset val="238"/>
      </rPr>
      <t>(wg wstępnych danych Min. Finansów).</t>
    </r>
  </si>
  <si>
    <t>I-V 2021 r. (wstępne)</t>
  </si>
  <si>
    <t>I-V 2020 r.</t>
  </si>
  <si>
    <t>zmiana w stos. do I-V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</si>
  <si>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2021 r. (dane wstępne)  </t>
    </r>
    <r>
      <rPr>
        <b/>
        <sz val="11"/>
        <rFont val="Times New Roman"/>
        <family val="1"/>
        <charset val="238"/>
      </rPr>
      <t>w porównaniu do I-V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</si>
  <si>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2021 r.</t>
    </r>
    <r>
      <rPr>
        <b/>
        <sz val="14"/>
        <color indexed="8"/>
        <rFont val="Arial"/>
        <family val="2"/>
        <charset val="238"/>
      </rPr>
      <t xml:space="preserve"> (dane wstępne)</t>
    </r>
  </si>
  <si>
    <t>22.07.2021</t>
  </si>
  <si>
    <t>Prices not received - Same prices as last week : MT</t>
  </si>
  <si>
    <t>Week 28</t>
  </si>
  <si>
    <t>2021-07-25</t>
  </si>
  <si>
    <t>NR 29/2021</t>
  </si>
  <si>
    <t>29.07.2021 r.</t>
  </si>
  <si>
    <t>Notowania z okresu: 19.07 - 25.07.2021r.</t>
  </si>
  <si>
    <r>
      <t xml:space="preserve">Tablica 5. Średnie ceny sprzedaży netto (bez VAT) elementów mięsa wołowego (kraj) wg makroregionów: </t>
    </r>
    <r>
      <rPr>
        <b/>
        <sz val="14"/>
        <color rgb="FF0000FF"/>
        <rFont val="Times New Roman CE"/>
        <charset val="238"/>
      </rPr>
      <t>19.07 - 25.07.2021</t>
    </r>
  </si>
  <si>
    <t>19.07.2021 - 25.07.2021</t>
  </si>
  <si>
    <t>19.07.2020</t>
  </si>
  <si>
    <t>Tablica 6. Średnie ceny zakupu mięsa wołowego płacone przez podmioty handlu detalicznego w okresie 19 lipca - 25 lipca 2021 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</si>
</sst>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09">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79"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93" xfId="0" applyFont="1" applyBorder="1" applyAlignment="1">
      <alignment horizontal="center" vertical="center" wrapText="1"/>
    </xf>
    <xf numFmtId="0" fontId="177" fillId="0" borderId="82" xfId="0" applyFont="1" applyBorder="1" applyAlignment="1">
      <alignment horizontal="center" vertical="center" wrapText="1"/>
    </xf>
    <xf numFmtId="0" fontId="32"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165" fontId="243" fillId="0" borderId="58" xfId="0" applyNumberFormat="1" applyFont="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98" fillId="63" borderId="0" xfId="96" applyFont="1" applyFill="1" applyAlignment="1">
      <alignment horizontal="center" vertical="center"/>
    </xf>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0" fontId="34" fillId="0" borderId="20" xfId="188" applyFont="1" applyFill="1" applyBorder="1"/>
    <xf numFmtId="3" fontId="34" fillId="0" borderId="46" xfId="188" applyNumberFormat="1" applyFont="1" applyFill="1" applyBorder="1" applyAlignment="1"/>
    <xf numFmtId="2" fontId="33" fillId="0" borderId="29" xfId="188" applyNumberFormat="1" applyFont="1" applyFill="1" applyBorder="1" applyAlignment="1"/>
    <xf numFmtId="168" fontId="189" fillId="60" borderId="3" xfId="98" applyFont="1" applyFill="1" applyBorder="1" applyAlignment="1">
      <alignment horizontal="center" vertical="center"/>
    </xf>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2" fontId="207" fillId="63" borderId="110" xfId="98" applyNumberFormat="1" applyFont="1" applyFill="1" applyBorder="1"/>
    <xf numFmtId="2" fontId="207" fillId="63" borderId="111" xfId="98" applyNumberFormat="1" applyFont="1" applyFill="1" applyBorder="1"/>
    <xf numFmtId="2" fontId="207" fillId="63" borderId="112" xfId="98" applyNumberFormat="1" applyFont="1" applyFill="1" applyBorder="1"/>
    <xf numFmtId="2" fontId="207" fillId="63" borderId="104" xfId="98" applyNumberFormat="1" applyFont="1" applyFill="1" applyBorder="1"/>
    <xf numFmtId="2" fontId="209" fillId="60" borderId="10" xfId="98" applyNumberFormat="1" applyFont="1" applyFill="1" applyBorder="1"/>
    <xf numFmtId="4" fontId="209" fillId="60" borderId="52" xfId="98" applyNumberFormat="1" applyFont="1" applyFill="1" applyBorder="1"/>
    <xf numFmtId="4" fontId="209" fillId="60" borderId="49" xfId="98" applyNumberFormat="1" applyFont="1" applyFill="1" applyBorder="1"/>
    <xf numFmtId="4" fontId="209" fillId="63" borderId="38" xfId="98" applyNumberFormat="1" applyFont="1" applyFill="1" applyBorder="1"/>
    <xf numFmtId="176" fontId="211" fillId="60" borderId="10" xfId="98" applyNumberFormat="1" applyFont="1" applyFill="1" applyBorder="1"/>
    <xf numFmtId="176" fontId="211" fillId="60" borderId="52" xfId="98" applyNumberFormat="1" applyFont="1" applyFill="1" applyBorder="1"/>
    <xf numFmtId="176" fontId="212" fillId="60" borderId="52" xfId="98" applyNumberFormat="1" applyFont="1" applyFill="1" applyBorder="1"/>
    <xf numFmtId="176" fontId="212" fillId="60" borderId="49" xfId="98" applyNumberFormat="1" applyFont="1" applyFill="1" applyBorder="1"/>
    <xf numFmtId="176" fontId="211" fillId="63" borderId="38" xfId="98" applyNumberFormat="1" applyFont="1" applyFill="1" applyBorder="1"/>
    <xf numFmtId="176" fontId="211" fillId="60" borderId="49" xfId="98" applyNumberFormat="1" applyFont="1" applyFill="1" applyBorder="1"/>
    <xf numFmtId="2" fontId="215" fillId="63" borderId="111" xfId="98" applyNumberFormat="1" applyFont="1" applyFill="1" applyBorder="1"/>
    <xf numFmtId="2" fontId="216" fillId="63" borderId="111" xfId="98" applyNumberFormat="1" applyFont="1" applyFill="1" applyBorder="1"/>
    <xf numFmtId="2" fontId="209" fillId="60" borderId="52" xfId="98" applyNumberFormat="1" applyFont="1" applyFill="1" applyBorder="1"/>
    <xf numFmtId="176" fontId="217" fillId="63" borderId="37" xfId="98" applyNumberFormat="1" applyFont="1" applyFill="1" applyBorder="1"/>
    <xf numFmtId="14" fontId="5" fillId="0" borderId="47" xfId="0" applyNumberFormat="1" applyFont="1" applyBorder="1" applyAlignment="1">
      <alignment horizontal="center" vertical="center" wrapText="1"/>
    </xf>
    <xf numFmtId="2" fontId="14" fillId="0" borderId="58" xfId="0" quotePrefix="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0" fontId="242" fillId="0" borderId="36"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38"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242" fillId="0" borderId="37"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S17" sqref="S17"/>
    </sheetView>
  </sheetViews>
  <sheetFormatPr defaultRowHeight="11.25"/>
  <cols>
    <col min="1" max="1" width="4.42578125" style="1040" customWidth="1"/>
    <col min="2" max="2" width="13.7109375" style="1040" customWidth="1"/>
    <col min="3" max="3" width="10.28515625" style="1040" customWidth="1"/>
    <col min="4" max="4" width="10.7109375" style="1040" customWidth="1"/>
    <col min="5" max="6" width="9.140625" style="1040"/>
    <col min="7" max="7" width="12.42578125" style="1040" customWidth="1"/>
    <col min="8" max="16384" width="9.140625" style="1040"/>
  </cols>
  <sheetData>
    <row r="2" spans="1:10" ht="12.75">
      <c r="B2" s="1041" t="s">
        <v>0</v>
      </c>
      <c r="G2" s="1042" t="s">
        <v>492</v>
      </c>
      <c r="I2" s="1043"/>
    </row>
    <row r="3" spans="1:10" ht="12.75">
      <c r="B3" s="1041" t="s">
        <v>467</v>
      </c>
    </row>
    <row r="5" spans="1:10">
      <c r="B5" s="1044" t="s">
        <v>384</v>
      </c>
      <c r="C5" s="1044"/>
      <c r="D5" s="1044"/>
      <c r="E5" s="1044"/>
      <c r="F5" s="1044"/>
    </row>
    <row r="6" spans="1:10">
      <c r="B6" s="1045"/>
      <c r="C6" s="1046"/>
      <c r="D6" s="1047"/>
      <c r="E6" s="1047"/>
      <c r="F6" s="1047"/>
      <c r="G6" s="1047"/>
      <c r="H6" s="1047"/>
      <c r="I6" s="1047"/>
      <c r="J6" s="1047"/>
    </row>
    <row r="7" spans="1:10">
      <c r="B7" s="1045" t="s">
        <v>1</v>
      </c>
      <c r="C7" s="1046"/>
      <c r="D7" s="1047"/>
      <c r="E7" s="1047"/>
      <c r="F7" s="1047"/>
      <c r="G7" s="1047"/>
      <c r="H7" s="1047"/>
      <c r="I7" s="1047"/>
      <c r="J7" s="1047"/>
    </row>
    <row r="8" spans="1:10">
      <c r="B8" s="1045" t="s">
        <v>2</v>
      </c>
      <c r="C8" s="1046"/>
      <c r="D8" s="1047"/>
      <c r="E8" s="1047"/>
      <c r="F8" s="1047"/>
      <c r="G8" s="1047"/>
      <c r="H8" s="1047"/>
      <c r="I8" s="1047"/>
      <c r="J8" s="1047"/>
    </row>
    <row r="9" spans="1:10" ht="23.25">
      <c r="B9" s="1047"/>
      <c r="C9" s="1047"/>
      <c r="D9" s="1047"/>
      <c r="E9" s="1047"/>
      <c r="H9" s="1047"/>
      <c r="I9" s="1047"/>
      <c r="J9" s="1048"/>
    </row>
    <row r="10" spans="1:10" ht="24.75" customHeight="1">
      <c r="B10" s="1049" t="s">
        <v>491</v>
      </c>
      <c r="C10" s="1050"/>
      <c r="D10" s="1051" t="s">
        <v>52</v>
      </c>
      <c r="E10" s="1048"/>
      <c r="F10" s="1048"/>
      <c r="G10" s="1048"/>
      <c r="H10" s="1048"/>
      <c r="I10" s="1048"/>
      <c r="J10" s="1047"/>
    </row>
    <row r="11" spans="1:10">
      <c r="B11" s="1046"/>
      <c r="C11" s="1046"/>
      <c r="E11" s="1047"/>
      <c r="F11" s="1052" t="s">
        <v>210</v>
      </c>
      <c r="G11" s="1047"/>
      <c r="H11" s="1047"/>
      <c r="I11" s="1047"/>
      <c r="J11" s="1047"/>
    </row>
    <row r="12" spans="1:10" ht="15.75">
      <c r="B12" s="1053"/>
      <c r="C12" s="1046"/>
      <c r="D12" s="1047"/>
      <c r="E12" s="1047"/>
      <c r="F12" s="1047"/>
      <c r="G12" s="1054"/>
      <c r="H12" s="1055"/>
      <c r="I12" s="1047"/>
      <c r="J12" s="1047"/>
    </row>
    <row r="13" spans="1:10" ht="15.75">
      <c r="A13" s="1047"/>
      <c r="B13" s="1049" t="s">
        <v>493</v>
      </c>
      <c r="C13" s="1056"/>
      <c r="D13" s="1056"/>
      <c r="E13" s="1056"/>
      <c r="F13" s="1047"/>
      <c r="G13" s="1047"/>
      <c r="H13" s="41"/>
      <c r="I13" s="1047"/>
      <c r="J13" s="1047"/>
    </row>
    <row r="14" spans="1:10" ht="15.75">
      <c r="A14" s="1047"/>
      <c r="B14" s="1049"/>
      <c r="C14" s="1056"/>
      <c r="D14" s="1056"/>
      <c r="E14" s="1056"/>
      <c r="F14" s="1047"/>
      <c r="G14" s="1047"/>
      <c r="H14" s="41"/>
      <c r="I14" s="1047"/>
      <c r="J14" s="1047"/>
    </row>
    <row r="15" spans="1:10">
      <c r="B15" s="1045"/>
      <c r="C15" s="1046"/>
      <c r="D15" s="1047"/>
      <c r="E15" s="1047"/>
      <c r="F15" s="1047"/>
      <c r="G15" s="1047"/>
      <c r="H15" s="1047"/>
      <c r="I15" s="1047"/>
      <c r="J15" s="1047"/>
    </row>
    <row r="16" spans="1:10">
      <c r="B16" s="1047"/>
      <c r="C16" s="1047"/>
      <c r="D16" s="1047"/>
      <c r="E16" s="1047"/>
      <c r="F16" s="1047"/>
      <c r="G16" s="1047"/>
      <c r="H16" s="1047"/>
      <c r="I16" s="1047"/>
      <c r="J16" s="1047"/>
    </row>
    <row r="17" spans="2:11">
      <c r="B17" s="1047"/>
      <c r="C17" s="1047"/>
      <c r="D17" s="1047"/>
      <c r="E17" s="1047"/>
      <c r="F17" s="1047"/>
      <c r="G17" s="1047"/>
      <c r="H17" s="1047"/>
      <c r="I17" s="1047"/>
      <c r="J17" s="1047"/>
    </row>
    <row r="18" spans="2:11">
      <c r="B18" s="1047" t="s">
        <v>427</v>
      </c>
      <c r="C18" s="1047"/>
      <c r="D18" s="1047"/>
      <c r="E18" s="1047"/>
      <c r="F18" s="1047"/>
      <c r="G18" s="1047"/>
      <c r="H18" s="1047"/>
      <c r="I18" s="1047"/>
      <c r="J18" s="1047"/>
    </row>
    <row r="19" spans="2:11">
      <c r="B19" s="1047" t="s">
        <v>3</v>
      </c>
      <c r="C19" s="1047"/>
      <c r="D19" s="1047"/>
      <c r="E19" s="1047"/>
      <c r="F19" s="1047"/>
      <c r="G19" s="1047"/>
      <c r="H19" s="1047"/>
      <c r="I19" s="1047"/>
      <c r="J19" s="1047"/>
    </row>
    <row r="20" spans="2:11">
      <c r="B20" s="1047" t="s">
        <v>387</v>
      </c>
      <c r="C20" s="1047"/>
      <c r="D20" s="1047"/>
      <c r="E20" s="1047"/>
      <c r="F20" s="1047"/>
      <c r="G20" s="1047"/>
      <c r="H20" s="1047"/>
      <c r="I20" s="1047"/>
      <c r="J20" s="1047"/>
    </row>
    <row r="21" spans="2:11">
      <c r="B21" s="1047" t="s">
        <v>4</v>
      </c>
      <c r="C21" s="1047"/>
      <c r="D21" s="1047"/>
      <c r="E21" s="1047"/>
      <c r="F21" s="1047"/>
      <c r="G21" s="1047"/>
      <c r="H21" s="1047"/>
      <c r="I21" s="1047"/>
      <c r="J21" s="1047"/>
    </row>
    <row r="22" spans="2:11">
      <c r="B22" s="1047" t="s">
        <v>5</v>
      </c>
      <c r="C22" s="1047"/>
      <c r="D22" s="1047"/>
      <c r="E22" s="1047"/>
      <c r="F22" s="1047"/>
      <c r="G22" s="1047"/>
      <c r="H22" s="1047"/>
      <c r="I22" s="1047"/>
      <c r="J22" s="1047"/>
    </row>
    <row r="23" spans="2:11">
      <c r="B23" s="1047" t="s">
        <v>69</v>
      </c>
      <c r="C23" s="1047"/>
      <c r="D23" s="1047"/>
      <c r="E23" s="1047"/>
      <c r="F23" s="1047"/>
      <c r="G23" s="1047"/>
      <c r="H23" s="1047"/>
      <c r="I23" s="1047"/>
      <c r="J23" s="1047"/>
    </row>
    <row r="24" spans="2:11">
      <c r="B24" s="1040" t="s">
        <v>6</v>
      </c>
      <c r="C24" s="1047"/>
      <c r="D24" s="1047"/>
      <c r="E24" s="1047"/>
      <c r="F24" s="1047"/>
      <c r="G24" s="1047"/>
      <c r="H24" s="1047"/>
      <c r="I24" s="1047"/>
      <c r="J24" s="1047"/>
    </row>
    <row r="25" spans="2:11" ht="11.25" customHeight="1">
      <c r="B25" s="1057" t="s">
        <v>78</v>
      </c>
      <c r="C25" s="1047"/>
      <c r="D25" s="1047"/>
      <c r="E25" s="1047"/>
      <c r="F25" s="1047"/>
      <c r="G25" s="1047"/>
      <c r="H25" s="1047"/>
      <c r="I25" s="1047"/>
    </row>
    <row r="26" spans="2:11" ht="12.75">
      <c r="B26" s="1057" t="s">
        <v>7</v>
      </c>
    </row>
    <row r="27" spans="2:11" ht="12.75">
      <c r="B27" s="1057"/>
    </row>
    <row r="28" spans="2:11">
      <c r="B28" s="1058" t="s">
        <v>388</v>
      </c>
      <c r="C28" s="1059"/>
      <c r="D28" s="1059"/>
      <c r="E28" s="1059"/>
      <c r="F28" s="1059"/>
      <c r="G28" s="1059"/>
      <c r="H28" s="1059"/>
      <c r="I28" s="1059"/>
      <c r="J28" s="1059"/>
      <c r="K28" s="1059"/>
    </row>
    <row r="29" spans="2:11">
      <c r="B29" s="1060"/>
      <c r="C29" s="1059"/>
      <c r="D29" s="1059"/>
      <c r="E29" s="1059"/>
      <c r="F29" s="1059"/>
      <c r="G29" s="1059"/>
      <c r="H29" s="1059"/>
      <c r="I29" s="1059"/>
      <c r="J29" s="1059"/>
      <c r="K29" s="1059"/>
    </row>
    <row r="30" spans="2:11">
      <c r="B30" s="1040"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38" sqref="AD38"/>
    </sheetView>
  </sheetViews>
  <sheetFormatPr defaultColWidth="9.42578125" defaultRowHeight="12.75"/>
  <cols>
    <col min="1" max="1" width="17.42578125" style="1236" customWidth="1"/>
    <col min="2" max="2" width="1" style="1236" customWidth="1"/>
    <col min="3" max="7" width="7.42578125" style="1236" customWidth="1"/>
    <col min="8" max="8" width="7.7109375" style="1236" customWidth="1"/>
    <col min="9" max="9" width="0.5703125" style="1236" customWidth="1"/>
    <col min="10" max="15" width="7.42578125" style="1236" customWidth="1"/>
    <col min="16" max="16" width="0.5703125" style="1236" customWidth="1"/>
    <col min="17" max="22" width="7.42578125" style="1236" customWidth="1"/>
    <col min="23" max="23" width="0.5703125" style="1236" customWidth="1"/>
    <col min="24" max="24" width="7" style="1236" customWidth="1"/>
    <col min="25" max="26" width="7.42578125" style="1236" customWidth="1"/>
    <col min="27" max="27" width="9.42578125" style="1236" customWidth="1"/>
    <col min="28" max="29" width="2.5703125" style="1236" customWidth="1"/>
    <col min="30" max="31" width="9.42578125" style="1236" customWidth="1"/>
    <col min="32" max="33" width="9.42578125" style="1236"/>
    <col min="34" max="34" width="3.42578125" style="1236" customWidth="1"/>
    <col min="35" max="16384" width="9.42578125" style="1236"/>
  </cols>
  <sheetData>
    <row r="1" spans="1:35" s="1220" customFormat="1" ht="56.1" customHeight="1">
      <c r="A1" s="1216" t="s">
        <v>456</v>
      </c>
      <c r="B1" s="1217"/>
      <c r="C1" s="1217"/>
      <c r="D1" s="1218"/>
      <c r="E1" s="1218"/>
      <c r="F1" s="1217"/>
      <c r="G1" s="1217"/>
      <c r="H1" s="1217"/>
      <c r="I1" s="1217"/>
      <c r="J1" s="1217"/>
      <c r="K1" s="1217"/>
      <c r="L1" s="1217"/>
      <c r="M1" s="1217"/>
      <c r="N1" s="1217"/>
      <c r="O1" s="1217"/>
      <c r="P1" s="1217"/>
      <c r="Q1" s="1217"/>
      <c r="R1" s="1217"/>
      <c r="S1" s="1217"/>
      <c r="T1" s="1217"/>
      <c r="U1" s="1217"/>
      <c r="V1" s="1217"/>
      <c r="W1" s="1217"/>
      <c r="X1" s="1217"/>
      <c r="Y1" s="1217"/>
      <c r="Z1" s="1219"/>
      <c r="AA1" s="1219" t="s">
        <v>461</v>
      </c>
      <c r="AD1" s="1221">
        <v>1</v>
      </c>
      <c r="AE1" s="1221"/>
      <c r="AF1" s="1221">
        <v>1</v>
      </c>
      <c r="AG1" s="1221">
        <v>0</v>
      </c>
      <c r="AH1" s="1221">
        <v>0</v>
      </c>
      <c r="AI1" s="1221">
        <v>0</v>
      </c>
    </row>
    <row r="2" spans="1:35" s="1227" customFormat="1" ht="18" customHeight="1">
      <c r="A2" s="1222"/>
      <c r="B2" s="1223"/>
      <c r="C2" s="1223"/>
      <c r="D2" s="1224"/>
      <c r="E2" s="1224"/>
      <c r="F2" s="1223"/>
      <c r="G2" s="1223"/>
      <c r="H2" s="1223"/>
      <c r="I2" s="1223"/>
      <c r="J2" s="1223"/>
      <c r="K2" s="1223"/>
      <c r="L2" s="1223"/>
      <c r="M2" s="1223"/>
      <c r="N2" s="1223"/>
      <c r="O2" s="1223"/>
      <c r="P2" s="1223"/>
      <c r="Q2" s="1223"/>
      <c r="R2" s="1223"/>
      <c r="S2" s="1223"/>
      <c r="T2" s="1223"/>
      <c r="U2" s="1223"/>
      <c r="V2" s="1223"/>
      <c r="W2" s="1223"/>
      <c r="X2" s="1223"/>
      <c r="Y2" s="1223"/>
      <c r="Z2" s="1225"/>
      <c r="AA2" s="1226" t="s">
        <v>487</v>
      </c>
      <c r="AD2" s="1228"/>
      <c r="AF2" s="1229"/>
    </row>
    <row r="3" spans="1:35" s="1220" customFormat="1" ht="15" customHeight="1">
      <c r="A3" s="1230"/>
      <c r="B3" s="1231"/>
      <c r="C3" s="1232"/>
      <c r="D3" s="1233"/>
      <c r="E3" s="1233"/>
      <c r="F3" s="1232"/>
      <c r="G3" s="1232"/>
      <c r="H3" s="1232"/>
      <c r="I3" s="1232"/>
      <c r="J3" s="1232"/>
      <c r="K3" s="1232"/>
      <c r="L3" s="1232"/>
      <c r="M3" s="1232"/>
      <c r="N3" s="1234"/>
      <c r="Y3" s="1235"/>
      <c r="Z3" s="1236"/>
      <c r="AA3" s="1237"/>
    </row>
    <row r="4" spans="1:35" ht="15">
      <c r="A4" s="1230"/>
      <c r="Y4" s="1462">
        <v>28</v>
      </c>
      <c r="Z4" s="1462"/>
      <c r="AA4" s="1462"/>
    </row>
    <row r="5" spans="1:35" s="1240" customFormat="1" ht="15.75">
      <c r="A5" s="1238" t="s">
        <v>488</v>
      </c>
      <c r="B5" s="1239"/>
      <c r="C5" s="1239"/>
      <c r="D5" s="1239"/>
      <c r="E5" s="1239"/>
      <c r="F5" s="1239"/>
      <c r="G5" s="1239"/>
      <c r="H5" s="1239"/>
      <c r="I5" s="1239"/>
      <c r="J5" s="1239"/>
      <c r="Y5" s="1314"/>
      <c r="Z5" s="1315" t="s">
        <v>462</v>
      </c>
      <c r="AA5" s="1316">
        <v>44389</v>
      </c>
      <c r="AE5" s="1317"/>
      <c r="AF5" s="1317"/>
      <c r="AG5" s="1317"/>
      <c r="AH5" s="1317"/>
      <c r="AI5" s="1317"/>
    </row>
    <row r="6" spans="1:35">
      <c r="Y6" s="1314"/>
      <c r="Z6" s="1318" t="s">
        <v>463</v>
      </c>
      <c r="AA6" s="1319">
        <v>44395</v>
      </c>
      <c r="AE6" s="1220"/>
      <c r="AF6" s="1220"/>
      <c r="AG6" s="1220"/>
      <c r="AH6" s="1220"/>
      <c r="AI6" s="1220"/>
    </row>
    <row r="7" spans="1:35" s="1241" customFormat="1" ht="15.75">
      <c r="A7" s="1463" t="s">
        <v>464</v>
      </c>
      <c r="B7" s="1463"/>
      <c r="C7" s="1463"/>
      <c r="D7" s="1463"/>
      <c r="E7" s="1463"/>
      <c r="F7" s="1463"/>
      <c r="G7" s="1463"/>
      <c r="H7" s="1463"/>
      <c r="I7" s="1463"/>
      <c r="J7" s="1463"/>
      <c r="K7" s="1463"/>
      <c r="L7" s="1463"/>
      <c r="M7" s="1463"/>
      <c r="N7" s="1463"/>
      <c r="O7" s="1463"/>
      <c r="P7" s="1463"/>
      <c r="Q7" s="1463"/>
      <c r="R7" s="1463"/>
      <c r="S7" s="1463"/>
      <c r="T7" s="1463"/>
      <c r="U7" s="1463"/>
      <c r="V7" s="1463"/>
      <c r="W7" s="1463"/>
      <c r="X7" s="1463"/>
      <c r="Y7" s="1463"/>
      <c r="Z7" s="1463"/>
      <c r="AA7" s="1382"/>
      <c r="AB7" s="1320"/>
      <c r="AC7" s="1320"/>
      <c r="AD7" s="1320"/>
      <c r="AE7" s="1220"/>
      <c r="AF7" s="1220"/>
      <c r="AG7" s="1220"/>
      <c r="AH7" s="1220"/>
      <c r="AI7" s="1220"/>
    </row>
    <row r="8" spans="1:35" s="1241" customFormat="1" ht="15.75">
      <c r="A8" s="1463" t="s">
        <v>465</v>
      </c>
      <c r="B8" s="1463"/>
      <c r="C8" s="1463"/>
      <c r="D8" s="1463"/>
      <c r="E8" s="1463"/>
      <c r="F8" s="1463"/>
      <c r="G8" s="1463"/>
      <c r="H8" s="1463"/>
      <c r="I8" s="1463"/>
      <c r="J8" s="1463"/>
      <c r="K8" s="1463"/>
      <c r="L8" s="1463"/>
      <c r="M8" s="1463"/>
      <c r="N8" s="1463"/>
      <c r="O8" s="1463"/>
      <c r="P8" s="1463"/>
      <c r="Q8" s="1463"/>
      <c r="R8" s="1463"/>
      <c r="S8" s="1463"/>
      <c r="T8" s="1463"/>
      <c r="U8" s="1463"/>
      <c r="V8" s="1463"/>
      <c r="W8" s="1463"/>
      <c r="X8" s="1463"/>
      <c r="Y8" s="1463"/>
      <c r="Z8" s="1463"/>
      <c r="AA8" s="1382"/>
      <c r="AB8" s="1320"/>
      <c r="AC8" s="1320"/>
      <c r="AD8" s="1320"/>
      <c r="AE8" s="1220"/>
      <c r="AF8" s="1220"/>
      <c r="AG8" s="1220"/>
      <c r="AH8" s="1220"/>
      <c r="AI8" s="1220"/>
    </row>
    <row r="9" spans="1:35" s="1241" customFormat="1" ht="13.5" thickBot="1">
      <c r="A9" s="1321"/>
      <c r="B9" s="1321"/>
      <c r="C9" s="1322"/>
      <c r="D9" s="1322"/>
      <c r="E9" s="1322"/>
      <c r="F9" s="1322"/>
      <c r="G9" s="1322"/>
      <c r="H9" s="1323"/>
      <c r="I9" s="1322"/>
      <c r="J9" s="1322"/>
      <c r="K9" s="1322"/>
      <c r="L9" s="1322"/>
      <c r="M9" s="1322"/>
      <c r="N9" s="1322"/>
      <c r="O9" s="1322"/>
      <c r="P9" s="1322"/>
      <c r="Q9" s="1322"/>
      <c r="R9" s="1322"/>
      <c r="S9" s="1322"/>
      <c r="T9" s="1322"/>
      <c r="U9" s="1322"/>
      <c r="V9" s="1322"/>
      <c r="W9" s="1322"/>
      <c r="X9" s="1322"/>
      <c r="Y9" s="1322"/>
      <c r="Z9" s="1321"/>
      <c r="AA9" s="1321"/>
      <c r="AB9" s="1320"/>
      <c r="AC9" s="1320"/>
      <c r="AD9" s="1320"/>
      <c r="AE9" s="1220"/>
      <c r="AF9" s="1220"/>
      <c r="AG9" s="1220"/>
      <c r="AH9" s="1220"/>
      <c r="AI9" s="1220"/>
    </row>
    <row r="10" spans="1:35" s="1241" customFormat="1" ht="13.5" thickBot="1">
      <c r="A10" s="1324" t="s">
        <v>322</v>
      </c>
      <c r="B10" s="1321"/>
      <c r="C10" s="1464" t="s">
        <v>378</v>
      </c>
      <c r="D10" s="1465"/>
      <c r="E10" s="1465"/>
      <c r="F10" s="1465"/>
      <c r="G10" s="1465"/>
      <c r="H10" s="1466"/>
      <c r="I10" s="1322"/>
      <c r="J10" s="1464" t="s">
        <v>379</v>
      </c>
      <c r="K10" s="1465"/>
      <c r="L10" s="1465"/>
      <c r="M10" s="1465"/>
      <c r="N10" s="1465"/>
      <c r="O10" s="1466"/>
      <c r="P10" s="1322"/>
      <c r="Q10" s="1464" t="s">
        <v>380</v>
      </c>
      <c r="R10" s="1465"/>
      <c r="S10" s="1465"/>
      <c r="T10" s="1465"/>
      <c r="U10" s="1465"/>
      <c r="V10" s="1466"/>
      <c r="W10" s="1322"/>
      <c r="X10" s="1467" t="s">
        <v>381</v>
      </c>
      <c r="Y10" s="1468"/>
      <c r="Z10" s="1468"/>
      <c r="AA10" s="1469"/>
      <c r="AB10" s="1320"/>
      <c r="AC10" s="1320"/>
      <c r="AD10" s="1320"/>
      <c r="AE10" s="1220"/>
      <c r="AF10" s="1220"/>
      <c r="AG10" s="1220"/>
      <c r="AH10" s="1220"/>
      <c r="AI10" s="1220"/>
    </row>
    <row r="11" spans="1:35" s="1241" customFormat="1" ht="12" customHeight="1">
      <c r="A11" s="1321"/>
      <c r="B11" s="1321"/>
      <c r="C11" s="1470" t="s">
        <v>323</v>
      </c>
      <c r="D11" s="1470" t="s">
        <v>324</v>
      </c>
      <c r="E11" s="1470" t="s">
        <v>325</v>
      </c>
      <c r="F11" s="1470" t="s">
        <v>326</v>
      </c>
      <c r="G11" s="1325" t="s">
        <v>372</v>
      </c>
      <c r="H11" s="1326"/>
      <c r="I11" s="1322"/>
      <c r="J11" s="1472" t="s">
        <v>327</v>
      </c>
      <c r="K11" s="1472" t="s">
        <v>328</v>
      </c>
      <c r="L11" s="1472" t="s">
        <v>329</v>
      </c>
      <c r="M11" s="1472" t="s">
        <v>326</v>
      </c>
      <c r="N11" s="1325" t="s">
        <v>372</v>
      </c>
      <c r="O11" s="1325"/>
      <c r="P11" s="1322"/>
      <c r="Q11" s="1470" t="s">
        <v>323</v>
      </c>
      <c r="R11" s="1470" t="s">
        <v>324</v>
      </c>
      <c r="S11" s="1470" t="s">
        <v>325</v>
      </c>
      <c r="T11" s="1470" t="s">
        <v>326</v>
      </c>
      <c r="U11" s="1325" t="s">
        <v>372</v>
      </c>
      <c r="V11" s="1326"/>
      <c r="W11" s="1322"/>
      <c r="X11" s="1473" t="s">
        <v>330</v>
      </c>
      <c r="Y11" s="1327" t="s">
        <v>331</v>
      </c>
      <c r="Z11" s="1325" t="s">
        <v>372</v>
      </c>
      <c r="AA11" s="1325"/>
      <c r="AB11" s="1320"/>
      <c r="AC11" s="1320"/>
      <c r="AD11" s="1320"/>
      <c r="AE11" s="1220"/>
      <c r="AF11" s="1220"/>
      <c r="AG11" s="1220"/>
      <c r="AH11" s="1220"/>
      <c r="AI11" s="1220"/>
    </row>
    <row r="12" spans="1:35" s="1241" customFormat="1" ht="12" customHeight="1" thickBot="1">
      <c r="A12" s="1328" t="s">
        <v>373</v>
      </c>
      <c r="B12" s="1321"/>
      <c r="C12" s="1471"/>
      <c r="D12" s="1471"/>
      <c r="E12" s="1471"/>
      <c r="F12" s="1471"/>
      <c r="G12" s="1329" t="s">
        <v>374</v>
      </c>
      <c r="H12" s="1330" t="s">
        <v>332</v>
      </c>
      <c r="I12" s="1331"/>
      <c r="J12" s="1471"/>
      <c r="K12" s="1471"/>
      <c r="L12" s="1471"/>
      <c r="M12" s="1471"/>
      <c r="N12" s="1329" t="s">
        <v>374</v>
      </c>
      <c r="O12" s="1330" t="s">
        <v>332</v>
      </c>
      <c r="P12" s="1321"/>
      <c r="Q12" s="1471"/>
      <c r="R12" s="1471"/>
      <c r="S12" s="1471"/>
      <c r="T12" s="1471"/>
      <c r="U12" s="1329" t="s">
        <v>374</v>
      </c>
      <c r="V12" s="1330" t="s">
        <v>332</v>
      </c>
      <c r="W12" s="1321"/>
      <c r="X12" s="1474"/>
      <c r="Y12" s="1332" t="s">
        <v>333</v>
      </c>
      <c r="Z12" s="1329" t="s">
        <v>374</v>
      </c>
      <c r="AA12" s="1329" t="s">
        <v>332</v>
      </c>
      <c r="AB12" s="1320"/>
      <c r="AC12" s="1320"/>
      <c r="AD12" s="1320"/>
      <c r="AE12" s="1320"/>
    </row>
    <row r="13" spans="1:35" s="1241" customFormat="1" ht="15.75" thickBot="1">
      <c r="A13" s="1333" t="s">
        <v>375</v>
      </c>
      <c r="B13" s="1321"/>
      <c r="C13" s="1334">
        <v>376.24900000000002</v>
      </c>
      <c r="D13" s="1335">
        <v>376.09899999999999</v>
      </c>
      <c r="E13" s="1336"/>
      <c r="F13" s="1337">
        <v>373.78300000000002</v>
      </c>
      <c r="G13" s="1242">
        <v>-3.0869999999999891</v>
      </c>
      <c r="H13" s="1243">
        <v>-8.1911534481385884E-3</v>
      </c>
      <c r="I13" s="1331"/>
      <c r="J13" s="1334">
        <v>340.26100000000002</v>
      </c>
      <c r="K13" s="1335">
        <v>428.78300000000002</v>
      </c>
      <c r="L13" s="1336">
        <v>425.66699999999997</v>
      </c>
      <c r="M13" s="1337">
        <v>420.00599999999997</v>
      </c>
      <c r="N13" s="1242">
        <v>1.4239999999999782</v>
      </c>
      <c r="O13" s="1243">
        <v>3.4019618617140424E-3</v>
      </c>
      <c r="P13" s="1321"/>
      <c r="Q13" s="1334">
        <v>384.524</v>
      </c>
      <c r="R13" s="1335">
        <v>373.94299999999998</v>
      </c>
      <c r="S13" s="1336"/>
      <c r="T13" s="1337">
        <v>372.24700000000001</v>
      </c>
      <c r="U13" s="1242">
        <v>-2.0199999999999818</v>
      </c>
      <c r="V13" s="1243">
        <v>-5.3972164257067856E-3</v>
      </c>
      <c r="W13" s="1321"/>
      <c r="X13" s="1338">
        <v>379.92939999999999</v>
      </c>
      <c r="Y13" s="1388">
        <v>170.83156474820143</v>
      </c>
      <c r="Z13" s="1242">
        <v>-0.95940000000001646</v>
      </c>
      <c r="AA13" s="1243">
        <v>-2.518845395296565E-3</v>
      </c>
      <c r="AB13" s="1320"/>
      <c r="AC13" s="1320"/>
      <c r="AD13" s="1320"/>
      <c r="AE13" s="1320"/>
      <c r="AF13" s="1244"/>
    </row>
    <row r="14" spans="1:35" s="1241" customFormat="1" ht="2.1" customHeight="1">
      <c r="A14" s="1339"/>
      <c r="B14" s="1321"/>
      <c r="C14" s="1339"/>
      <c r="D14" s="1340"/>
      <c r="E14" s="1340"/>
      <c r="F14" s="1340"/>
      <c r="G14" s="1340"/>
      <c r="H14" s="1245"/>
      <c r="I14" s="1340"/>
      <c r="J14" s="1340"/>
      <c r="K14" s="1340"/>
      <c r="L14" s="1340"/>
      <c r="M14" s="1340"/>
      <c r="N14" s="1340"/>
      <c r="O14" s="1246"/>
      <c r="P14" s="1321"/>
      <c r="Q14" s="1339"/>
      <c r="R14" s="1340"/>
      <c r="S14" s="1340"/>
      <c r="T14" s="1340"/>
      <c r="U14" s="1340"/>
      <c r="V14" s="1245"/>
      <c r="W14" s="1321"/>
      <c r="X14" s="1341"/>
      <c r="Y14" s="1342"/>
      <c r="Z14" s="1339"/>
      <c r="AA14" s="1339"/>
      <c r="AB14" s="1320"/>
      <c r="AC14" s="1320"/>
      <c r="AD14" s="1320"/>
      <c r="AE14" s="1320"/>
    </row>
    <row r="15" spans="1:35" s="1241" customFormat="1" ht="2.85" customHeight="1">
      <c r="A15" s="1343"/>
      <c r="B15" s="1321"/>
      <c r="C15" s="1343"/>
      <c r="D15" s="1343"/>
      <c r="E15" s="1343"/>
      <c r="F15" s="1343"/>
      <c r="G15" s="1247"/>
      <c r="H15" s="1248"/>
      <c r="I15" s="1343"/>
      <c r="J15" s="1343"/>
      <c r="K15" s="1343"/>
      <c r="L15" s="1343"/>
      <c r="M15" s="1343"/>
      <c r="N15" s="1343"/>
      <c r="O15" s="1249"/>
      <c r="P15" s="1343"/>
      <c r="Q15" s="1343"/>
      <c r="R15" s="1343"/>
      <c r="S15" s="1343"/>
      <c r="T15" s="1343"/>
      <c r="U15" s="1247"/>
      <c r="V15" s="1248"/>
      <c r="W15" s="1343"/>
      <c r="X15" s="1343"/>
      <c r="Y15" s="1343"/>
      <c r="Z15" s="1344"/>
      <c r="AA15" s="1344"/>
      <c r="AB15" s="1320"/>
      <c r="AC15" s="1320"/>
      <c r="AD15" s="1320"/>
      <c r="AE15" s="1320"/>
    </row>
    <row r="16" spans="1:35" s="1241" customFormat="1" ht="13.5" thickBot="1">
      <c r="A16" s="1343"/>
      <c r="B16" s="1321"/>
      <c r="C16" s="1380" t="s">
        <v>334</v>
      </c>
      <c r="D16" s="1380" t="s">
        <v>335</v>
      </c>
      <c r="E16" s="1380" t="s">
        <v>336</v>
      </c>
      <c r="F16" s="1380" t="s">
        <v>337</v>
      </c>
      <c r="G16" s="1380"/>
      <c r="H16" s="1250"/>
      <c r="I16" s="1322"/>
      <c r="J16" s="1380" t="s">
        <v>334</v>
      </c>
      <c r="K16" s="1380" t="s">
        <v>335</v>
      </c>
      <c r="L16" s="1380" t="s">
        <v>336</v>
      </c>
      <c r="M16" s="1380" t="s">
        <v>337</v>
      </c>
      <c r="N16" s="1345"/>
      <c r="O16" s="1251"/>
      <c r="P16" s="1322"/>
      <c r="Q16" s="1380" t="s">
        <v>334</v>
      </c>
      <c r="R16" s="1380" t="s">
        <v>335</v>
      </c>
      <c r="S16" s="1380" t="s">
        <v>336</v>
      </c>
      <c r="T16" s="1380" t="s">
        <v>337</v>
      </c>
      <c r="U16" s="1380"/>
      <c r="V16" s="1250"/>
      <c r="W16" s="1321"/>
      <c r="X16" s="1381" t="s">
        <v>330</v>
      </c>
      <c r="Y16" s="1322"/>
      <c r="Z16" s="1344"/>
      <c r="AA16" s="1344"/>
      <c r="AB16" s="1320"/>
      <c r="AC16" s="1320"/>
      <c r="AD16" s="1320"/>
      <c r="AE16" s="1320"/>
    </row>
    <row r="17" spans="1:31" s="1241" customFormat="1">
      <c r="A17" s="1346" t="s">
        <v>338</v>
      </c>
      <c r="B17" s="1321"/>
      <c r="C17" s="1347">
        <v>363.87790000000001</v>
      </c>
      <c r="D17" s="1348">
        <v>337.1198</v>
      </c>
      <c r="E17" s="1348" t="s">
        <v>393</v>
      </c>
      <c r="F17" s="1349">
        <v>360.65449999999998</v>
      </c>
      <c r="G17" s="1252">
        <v>0.15459999999995944</v>
      </c>
      <c r="H17" s="1253">
        <v>4.2884894004124874E-4</v>
      </c>
      <c r="I17" s="1350"/>
      <c r="J17" s="1347" t="s">
        <v>393</v>
      </c>
      <c r="K17" s="1348" t="s">
        <v>393</v>
      </c>
      <c r="L17" s="1348" t="s">
        <v>393</v>
      </c>
      <c r="M17" s="1349" t="s">
        <v>393</v>
      </c>
      <c r="N17" s="1252"/>
      <c r="O17" s="1253"/>
      <c r="P17" s="1321"/>
      <c r="Q17" s="1347" t="s">
        <v>393</v>
      </c>
      <c r="R17" s="1348" t="s">
        <v>393</v>
      </c>
      <c r="S17" s="1348" t="s">
        <v>393</v>
      </c>
      <c r="T17" s="1349" t="s">
        <v>393</v>
      </c>
      <c r="U17" s="1252" t="s">
        <v>393</v>
      </c>
      <c r="V17" s="1254" t="s">
        <v>393</v>
      </c>
      <c r="W17" s="1321"/>
      <c r="X17" s="1351">
        <v>360.65449999999998</v>
      </c>
      <c r="Y17" s="1352"/>
      <c r="Z17" s="1255">
        <v>0.15459999999995944</v>
      </c>
      <c r="AA17" s="1254">
        <v>4.2884894004124874E-4</v>
      </c>
      <c r="AB17" s="1353"/>
      <c r="AC17" s="1353"/>
      <c r="AD17" s="1353"/>
      <c r="AE17" s="1353"/>
    </row>
    <row r="18" spans="1:31" s="1241" customFormat="1">
      <c r="A18" s="1354" t="s">
        <v>339</v>
      </c>
      <c r="B18" s="1321"/>
      <c r="C18" s="1355" t="s">
        <v>393</v>
      </c>
      <c r="D18" s="1356" t="s">
        <v>393</v>
      </c>
      <c r="E18" s="1356" t="s">
        <v>393</v>
      </c>
      <c r="F18" s="1357" t="s">
        <v>393</v>
      </c>
      <c r="G18" s="1256"/>
      <c r="H18" s="1257" t="s">
        <v>393</v>
      </c>
      <c r="I18" s="1350"/>
      <c r="J18" s="1355" t="s">
        <v>393</v>
      </c>
      <c r="K18" s="1356" t="s">
        <v>393</v>
      </c>
      <c r="L18" s="1356" t="s">
        <v>393</v>
      </c>
      <c r="M18" s="1357" t="s">
        <v>393</v>
      </c>
      <c r="N18" s="1256" t="s">
        <v>393</v>
      </c>
      <c r="O18" s="1258" t="s">
        <v>393</v>
      </c>
      <c r="P18" s="1321"/>
      <c r="Q18" s="1355" t="s">
        <v>393</v>
      </c>
      <c r="R18" s="1356" t="s">
        <v>393</v>
      </c>
      <c r="S18" s="1356" t="s">
        <v>393</v>
      </c>
      <c r="T18" s="1357" t="s">
        <v>393</v>
      </c>
      <c r="U18" s="1256" t="s">
        <v>393</v>
      </c>
      <c r="V18" s="1258" t="s">
        <v>393</v>
      </c>
      <c r="W18" s="1321"/>
      <c r="X18" s="1358" t="s">
        <v>393</v>
      </c>
      <c r="Y18" s="1340"/>
      <c r="Z18" s="1259" t="s">
        <v>393</v>
      </c>
      <c r="AA18" s="1258" t="s">
        <v>393</v>
      </c>
      <c r="AB18" s="1353"/>
      <c r="AC18" s="1353"/>
      <c r="AD18" s="1353"/>
      <c r="AE18" s="1353"/>
    </row>
    <row r="19" spans="1:31" s="1241" customFormat="1">
      <c r="A19" s="1354" t="s">
        <v>340</v>
      </c>
      <c r="B19" s="1321"/>
      <c r="C19" s="1355">
        <v>330.91059999999999</v>
      </c>
      <c r="D19" s="1356">
        <v>338.96269999999998</v>
      </c>
      <c r="E19" s="1356">
        <v>341.65550000000002</v>
      </c>
      <c r="F19" s="1357">
        <v>337.50290000000001</v>
      </c>
      <c r="G19" s="1256">
        <v>1.7565000000000168</v>
      </c>
      <c r="H19" s="1257">
        <v>5.2316272043424483E-3</v>
      </c>
      <c r="I19" s="1350"/>
      <c r="J19" s="1355" t="s">
        <v>393</v>
      </c>
      <c r="K19" s="1356" t="s">
        <v>393</v>
      </c>
      <c r="L19" s="1356" t="s">
        <v>393</v>
      </c>
      <c r="M19" s="1357" t="s">
        <v>393</v>
      </c>
      <c r="N19" s="1256" t="s">
        <v>393</v>
      </c>
      <c r="O19" s="1258" t="s">
        <v>393</v>
      </c>
      <c r="P19" s="1321"/>
      <c r="Q19" s="1355" t="s">
        <v>393</v>
      </c>
      <c r="R19" s="1356" t="s">
        <v>344</v>
      </c>
      <c r="S19" s="1356" t="s">
        <v>344</v>
      </c>
      <c r="T19" s="1357" t="s">
        <v>344</v>
      </c>
      <c r="U19" s="1256" t="s">
        <v>393</v>
      </c>
      <c r="V19" s="1258" t="s">
        <v>393</v>
      </c>
      <c r="W19" s="1321"/>
      <c r="X19" s="1358" t="s">
        <v>344</v>
      </c>
      <c r="Y19" s="1340"/>
      <c r="Z19" s="1259" t="s">
        <v>393</v>
      </c>
      <c r="AA19" s="1258" t="s">
        <v>393</v>
      </c>
      <c r="AB19" s="1353"/>
      <c r="AC19" s="1353"/>
      <c r="AD19" s="1353"/>
      <c r="AE19" s="1353"/>
    </row>
    <row r="20" spans="1:31" s="1241" customFormat="1">
      <c r="A20" s="1354" t="s">
        <v>341</v>
      </c>
      <c r="B20" s="1321"/>
      <c r="C20" s="1355" t="s">
        <v>393</v>
      </c>
      <c r="D20" s="1356">
        <v>350.38659999999999</v>
      </c>
      <c r="E20" s="1356">
        <v>331.17809999999997</v>
      </c>
      <c r="F20" s="1357">
        <v>337.99360000000001</v>
      </c>
      <c r="G20" s="1256">
        <v>-4.9508999999999901</v>
      </c>
      <c r="H20" s="1257">
        <v>-1.443644671368105E-2</v>
      </c>
      <c r="I20" s="1350"/>
      <c r="J20" s="1355" t="s">
        <v>393</v>
      </c>
      <c r="K20" s="1356" t="s">
        <v>393</v>
      </c>
      <c r="L20" s="1356" t="s">
        <v>393</v>
      </c>
      <c r="M20" s="1357" t="s">
        <v>393</v>
      </c>
      <c r="N20" s="1256" t="s">
        <v>393</v>
      </c>
      <c r="O20" s="1258" t="s">
        <v>393</v>
      </c>
      <c r="P20" s="1321"/>
      <c r="Q20" s="1355" t="s">
        <v>393</v>
      </c>
      <c r="R20" s="1356">
        <v>362.733</v>
      </c>
      <c r="S20" s="1356">
        <v>371.06279999999998</v>
      </c>
      <c r="T20" s="1357">
        <v>369.15199999999999</v>
      </c>
      <c r="U20" s="1256">
        <v>-0.7580000000000382</v>
      </c>
      <c r="V20" s="1258">
        <v>-2.0491470898327258E-3</v>
      </c>
      <c r="W20" s="1321"/>
      <c r="X20" s="1359">
        <v>357.8451</v>
      </c>
      <c r="Y20" s="1321"/>
      <c r="Z20" s="1259">
        <v>-2.2796000000000163</v>
      </c>
      <c r="AA20" s="1258">
        <v>-6.3300295703128118E-3</v>
      </c>
      <c r="AB20" s="1353"/>
      <c r="AC20" s="1353"/>
      <c r="AD20" s="1353"/>
      <c r="AE20" s="1353"/>
    </row>
    <row r="21" spans="1:31" s="1241" customFormat="1">
      <c r="A21" s="1354" t="s">
        <v>342</v>
      </c>
      <c r="B21" s="1321"/>
      <c r="C21" s="1355">
        <v>380.28280000000001</v>
      </c>
      <c r="D21" s="1356">
        <v>390.93669999999997</v>
      </c>
      <c r="E21" s="1356" t="s">
        <v>393</v>
      </c>
      <c r="F21" s="1357">
        <v>385.26979999999998</v>
      </c>
      <c r="G21" s="1256">
        <v>-2.0148000000000366</v>
      </c>
      <c r="H21" s="1257">
        <v>-5.2023757205942323E-3</v>
      </c>
      <c r="I21" s="1350"/>
      <c r="J21" s="1355" t="s">
        <v>393</v>
      </c>
      <c r="K21" s="1356" t="s">
        <v>393</v>
      </c>
      <c r="L21" s="1356" t="s">
        <v>393</v>
      </c>
      <c r="M21" s="1357" t="s">
        <v>393</v>
      </c>
      <c r="N21" s="1256" t="s">
        <v>393</v>
      </c>
      <c r="O21" s="1258" t="s">
        <v>393</v>
      </c>
      <c r="P21" s="1321"/>
      <c r="Q21" s="1355" t="s">
        <v>393</v>
      </c>
      <c r="R21" s="1356" t="s">
        <v>393</v>
      </c>
      <c r="S21" s="1356" t="s">
        <v>393</v>
      </c>
      <c r="T21" s="1357" t="s">
        <v>393</v>
      </c>
      <c r="U21" s="1256" t="s">
        <v>393</v>
      </c>
      <c r="V21" s="1258" t="s">
        <v>393</v>
      </c>
      <c r="W21" s="1321"/>
      <c r="X21" s="1359">
        <v>385.26979999999998</v>
      </c>
      <c r="Y21" s="1340"/>
      <c r="Z21" s="1259">
        <v>-2.0148000000000366</v>
      </c>
      <c r="AA21" s="1258">
        <v>-5.2023757205942323E-3</v>
      </c>
      <c r="AB21" s="1353"/>
      <c r="AC21" s="1353"/>
      <c r="AD21" s="1353"/>
      <c r="AE21" s="1353"/>
    </row>
    <row r="22" spans="1:31" s="1241" customFormat="1">
      <c r="A22" s="1354" t="s">
        <v>343</v>
      </c>
      <c r="B22" s="1321"/>
      <c r="C22" s="1355" t="s">
        <v>393</v>
      </c>
      <c r="D22" s="1356" t="s">
        <v>393</v>
      </c>
      <c r="E22" s="1356" t="s">
        <v>393</v>
      </c>
      <c r="F22" s="1357" t="s">
        <v>393</v>
      </c>
      <c r="G22" s="1389">
        <v>-317.2731</v>
      </c>
      <c r="H22" s="1390">
        <v>-1</v>
      </c>
      <c r="I22" s="1350"/>
      <c r="J22" s="1355" t="s">
        <v>393</v>
      </c>
      <c r="K22" s="1356" t="s">
        <v>393</v>
      </c>
      <c r="L22" s="1356" t="s">
        <v>393</v>
      </c>
      <c r="M22" s="1357" t="s">
        <v>393</v>
      </c>
      <c r="N22" s="1256" t="s">
        <v>393</v>
      </c>
      <c r="O22" s="1258" t="s">
        <v>393</v>
      </c>
      <c r="P22" s="1321"/>
      <c r="Q22" s="1355" t="s">
        <v>393</v>
      </c>
      <c r="R22" s="1356" t="s">
        <v>393</v>
      </c>
      <c r="S22" s="1356" t="s">
        <v>393</v>
      </c>
      <c r="T22" s="1357" t="s">
        <v>393</v>
      </c>
      <c r="U22" s="1256" t="s">
        <v>393</v>
      </c>
      <c r="V22" s="1258" t="s">
        <v>393</v>
      </c>
      <c r="W22" s="1321"/>
      <c r="X22" s="1359" t="s">
        <v>393</v>
      </c>
      <c r="Y22" s="1340"/>
      <c r="Z22" s="1259">
        <v>-317.2731</v>
      </c>
      <c r="AA22" s="1258">
        <v>-1</v>
      </c>
      <c r="AB22" s="1353"/>
      <c r="AC22" s="1353"/>
      <c r="AD22" s="1353"/>
      <c r="AE22" s="1353"/>
    </row>
    <row r="23" spans="1:31" s="1241" customFormat="1">
      <c r="A23" s="1354" t="s">
        <v>345</v>
      </c>
      <c r="B23" s="1321"/>
      <c r="C23" s="1360" t="s">
        <v>393</v>
      </c>
      <c r="D23" s="1361" t="s">
        <v>393</v>
      </c>
      <c r="E23" s="1361" t="s">
        <v>393</v>
      </c>
      <c r="F23" s="1362" t="s">
        <v>393</v>
      </c>
      <c r="G23" s="1256"/>
      <c r="H23" s="1257"/>
      <c r="I23" s="1363"/>
      <c r="J23" s="1360">
        <v>421.1524</v>
      </c>
      <c r="K23" s="1361">
        <v>433.30329999999998</v>
      </c>
      <c r="L23" s="1361">
        <v>446.50920000000002</v>
      </c>
      <c r="M23" s="1362">
        <v>436.61110000000002</v>
      </c>
      <c r="N23" s="1256">
        <v>1.4346000000000458</v>
      </c>
      <c r="O23" s="1258">
        <v>3.2965934511630657E-3</v>
      </c>
      <c r="P23" s="1321"/>
      <c r="Q23" s="1360" t="s">
        <v>393</v>
      </c>
      <c r="R23" s="1361" t="s">
        <v>393</v>
      </c>
      <c r="S23" s="1361" t="s">
        <v>393</v>
      </c>
      <c r="T23" s="1362" t="s">
        <v>393</v>
      </c>
      <c r="U23" s="1256" t="s">
        <v>393</v>
      </c>
      <c r="V23" s="1258" t="s">
        <v>393</v>
      </c>
      <c r="W23" s="1321"/>
      <c r="X23" s="1359">
        <v>436.61110000000002</v>
      </c>
      <c r="Y23" s="1352"/>
      <c r="Z23" s="1259">
        <v>1.4346000000000458</v>
      </c>
      <c r="AA23" s="1258">
        <v>3.2965934511630657E-3</v>
      </c>
      <c r="AB23" s="1353"/>
      <c r="AC23" s="1353"/>
      <c r="AD23" s="1353"/>
      <c r="AE23" s="1353"/>
    </row>
    <row r="24" spans="1:31" s="1241" customFormat="1">
      <c r="A24" s="1354" t="s">
        <v>346</v>
      </c>
      <c r="B24" s="1321"/>
      <c r="C24" s="1355" t="s">
        <v>393</v>
      </c>
      <c r="D24" s="1356">
        <v>403.58620000000002</v>
      </c>
      <c r="E24" s="1356">
        <v>374.27820000000003</v>
      </c>
      <c r="F24" s="1357">
        <v>391.24189999999999</v>
      </c>
      <c r="G24" s="1256">
        <v>-8.9578000000000202</v>
      </c>
      <c r="H24" s="1257">
        <v>-2.2383325124931464E-2</v>
      </c>
      <c r="I24" s="1350"/>
      <c r="J24" s="1355" t="s">
        <v>393</v>
      </c>
      <c r="K24" s="1356" t="s">
        <v>393</v>
      </c>
      <c r="L24" s="1356" t="s">
        <v>393</v>
      </c>
      <c r="M24" s="1357" t="s">
        <v>393</v>
      </c>
      <c r="N24" s="1256" t="s">
        <v>393</v>
      </c>
      <c r="O24" s="1258" t="s">
        <v>393</v>
      </c>
      <c r="P24" s="1321"/>
      <c r="Q24" s="1355" t="s">
        <v>393</v>
      </c>
      <c r="R24" s="1356" t="s">
        <v>393</v>
      </c>
      <c r="S24" s="1356" t="s">
        <v>393</v>
      </c>
      <c r="T24" s="1357" t="s">
        <v>393</v>
      </c>
      <c r="U24" s="1256" t="s">
        <v>393</v>
      </c>
      <c r="V24" s="1258" t="s">
        <v>393</v>
      </c>
      <c r="W24" s="1321"/>
      <c r="X24" s="1359">
        <v>391.24189999999999</v>
      </c>
      <c r="Y24" s="1352"/>
      <c r="Z24" s="1259">
        <v>-8.9578000000000202</v>
      </c>
      <c r="AA24" s="1258">
        <v>-2.2383325124931464E-2</v>
      </c>
      <c r="AB24" s="1353"/>
      <c r="AC24" s="1353"/>
      <c r="AD24" s="1353"/>
      <c r="AE24" s="1353"/>
    </row>
    <row r="25" spans="1:31" s="1241" customFormat="1">
      <c r="A25" s="1354" t="s">
        <v>347</v>
      </c>
      <c r="B25" s="1321"/>
      <c r="C25" s="1355">
        <v>357.45639999999997</v>
      </c>
      <c r="D25" s="1356">
        <v>368.95780000000002</v>
      </c>
      <c r="E25" s="1356" t="s">
        <v>393</v>
      </c>
      <c r="F25" s="1357">
        <v>361.8184</v>
      </c>
      <c r="G25" s="1256">
        <v>-0.32589999999999009</v>
      </c>
      <c r="H25" s="1257">
        <v>-8.9991751906626227E-4</v>
      </c>
      <c r="I25" s="1350"/>
      <c r="J25" s="1355" t="s">
        <v>393</v>
      </c>
      <c r="K25" s="1356" t="s">
        <v>393</v>
      </c>
      <c r="L25" s="1356" t="s">
        <v>393</v>
      </c>
      <c r="M25" s="1357" t="s">
        <v>393</v>
      </c>
      <c r="N25" s="1256" t="s">
        <v>393</v>
      </c>
      <c r="O25" s="1258" t="s">
        <v>393</v>
      </c>
      <c r="P25" s="1321"/>
      <c r="Q25" s="1355">
        <v>376.92160000000001</v>
      </c>
      <c r="R25" s="1356">
        <v>377.05759999999998</v>
      </c>
      <c r="S25" s="1356" t="s">
        <v>393</v>
      </c>
      <c r="T25" s="1357">
        <v>377.00279999999998</v>
      </c>
      <c r="U25" s="1256">
        <v>-1.3715000000000259</v>
      </c>
      <c r="V25" s="1258">
        <v>-3.6247176407065984E-3</v>
      </c>
      <c r="W25" s="1321"/>
      <c r="X25" s="1359">
        <v>371.40600000000001</v>
      </c>
      <c r="Y25" s="1352"/>
      <c r="Z25" s="1259">
        <v>-0.98610000000002174</v>
      </c>
      <c r="AA25" s="1258">
        <v>-2.6480153580057397E-3</v>
      </c>
      <c r="AB25" s="1353"/>
      <c r="AC25" s="1353"/>
      <c r="AD25" s="1353"/>
      <c r="AE25" s="1353"/>
    </row>
    <row r="26" spans="1:31" s="1241" customFormat="1">
      <c r="A26" s="1354" t="s">
        <v>348</v>
      </c>
      <c r="B26" s="1321"/>
      <c r="C26" s="1360">
        <v>386.40370000000001</v>
      </c>
      <c r="D26" s="1361">
        <v>382.78050000000002</v>
      </c>
      <c r="E26" s="1361">
        <v>359.23719999999997</v>
      </c>
      <c r="F26" s="1362">
        <v>381.22340000000003</v>
      </c>
      <c r="G26" s="1256">
        <v>1.4242000000000417</v>
      </c>
      <c r="H26" s="1257">
        <v>3.7498762503977989E-3</v>
      </c>
      <c r="I26" s="1350"/>
      <c r="J26" s="1360">
        <v>271.07279999999997</v>
      </c>
      <c r="K26" s="1361">
        <v>382</v>
      </c>
      <c r="L26" s="1361">
        <v>348.19529999999997</v>
      </c>
      <c r="M26" s="1362">
        <v>349.9452</v>
      </c>
      <c r="N26" s="1256">
        <v>1.376700000000028</v>
      </c>
      <c r="O26" s="1258">
        <v>3.9495823632944571E-3</v>
      </c>
      <c r="P26" s="1321"/>
      <c r="Q26" s="1360" t="s">
        <v>393</v>
      </c>
      <c r="R26" s="1361" t="s">
        <v>393</v>
      </c>
      <c r="S26" s="1361" t="s">
        <v>393</v>
      </c>
      <c r="T26" s="1362" t="s">
        <v>393</v>
      </c>
      <c r="U26" s="1256" t="s">
        <v>393</v>
      </c>
      <c r="V26" s="1258" t="s">
        <v>393</v>
      </c>
      <c r="W26" s="1321"/>
      <c r="X26" s="1359">
        <v>376.83</v>
      </c>
      <c r="Y26" s="1340"/>
      <c r="Z26" s="1259">
        <v>1.4174999999999613</v>
      </c>
      <c r="AA26" s="1258">
        <v>3.775846568774277E-3</v>
      </c>
      <c r="AB26" s="1353"/>
      <c r="AC26" s="1353"/>
      <c r="AD26" s="1353"/>
      <c r="AE26" s="1353"/>
    </row>
    <row r="27" spans="1:31" s="1241" customFormat="1">
      <c r="A27" s="1354" t="s">
        <v>349</v>
      </c>
      <c r="B27" s="1321"/>
      <c r="C27" s="1360">
        <v>356.13080000000002</v>
      </c>
      <c r="D27" s="1361">
        <v>364.6148</v>
      </c>
      <c r="E27" s="1361" t="s">
        <v>393</v>
      </c>
      <c r="F27" s="1362">
        <v>362.40010000000001</v>
      </c>
      <c r="G27" s="1256">
        <v>-2.5670000000000073</v>
      </c>
      <c r="H27" s="1257">
        <v>-7.0335106917857049E-3</v>
      </c>
      <c r="I27" s="1350"/>
      <c r="J27" s="1360" t="s">
        <v>393</v>
      </c>
      <c r="K27" s="1361" t="s">
        <v>393</v>
      </c>
      <c r="L27" s="1361" t="s">
        <v>393</v>
      </c>
      <c r="M27" s="1362" t="s">
        <v>393</v>
      </c>
      <c r="N27" s="1256" t="s">
        <v>393</v>
      </c>
      <c r="O27" s="1258" t="s">
        <v>393</v>
      </c>
      <c r="P27" s="1321"/>
      <c r="Q27" s="1360" t="s">
        <v>393</v>
      </c>
      <c r="R27" s="1361" t="s">
        <v>393</v>
      </c>
      <c r="S27" s="1361" t="s">
        <v>393</v>
      </c>
      <c r="T27" s="1362" t="s">
        <v>393</v>
      </c>
      <c r="U27" s="1256" t="s">
        <v>393</v>
      </c>
      <c r="V27" s="1258" t="s">
        <v>393</v>
      </c>
      <c r="W27" s="1321"/>
      <c r="X27" s="1359">
        <v>362.40010000000001</v>
      </c>
      <c r="Y27" s="1340"/>
      <c r="Z27" s="1259">
        <v>-2.5670000000000073</v>
      </c>
      <c r="AA27" s="1258">
        <v>-7.0335106917857049E-3</v>
      </c>
      <c r="AB27" s="1353"/>
      <c r="AC27" s="1353"/>
      <c r="AD27" s="1353"/>
      <c r="AE27" s="1353"/>
    </row>
    <row r="28" spans="1:31" s="1241" customFormat="1">
      <c r="A28" s="1354" t="s">
        <v>350</v>
      </c>
      <c r="B28" s="1321"/>
      <c r="C28" s="1355">
        <v>385.08960000000002</v>
      </c>
      <c r="D28" s="1356">
        <v>369.2962</v>
      </c>
      <c r="E28" s="1356">
        <v>345.83850000000001</v>
      </c>
      <c r="F28" s="1357">
        <v>382.17009999999999</v>
      </c>
      <c r="G28" s="1260">
        <v>-15.93950000000001</v>
      </c>
      <c r="H28" s="1257">
        <v>-4.0037969443590393E-2</v>
      </c>
      <c r="I28" s="1350"/>
      <c r="J28" s="1355" t="s">
        <v>393</v>
      </c>
      <c r="K28" s="1356" t="s">
        <v>393</v>
      </c>
      <c r="L28" s="1356" t="s">
        <v>393</v>
      </c>
      <c r="M28" s="1357" t="s">
        <v>393</v>
      </c>
      <c r="N28" s="1256" t="s">
        <v>393</v>
      </c>
      <c r="O28" s="1258" t="s">
        <v>393</v>
      </c>
      <c r="P28" s="1321"/>
      <c r="Q28" s="1355">
        <v>483.74720000000002</v>
      </c>
      <c r="R28" s="1356">
        <v>397.30169999999998</v>
      </c>
      <c r="S28" s="1356">
        <v>412.0342</v>
      </c>
      <c r="T28" s="1357">
        <v>437.79410000000001</v>
      </c>
      <c r="U28" s="1256">
        <v>-25.860199999999963</v>
      </c>
      <c r="V28" s="1258">
        <v>-5.5774744243717755E-2</v>
      </c>
      <c r="W28" s="1321"/>
      <c r="X28" s="1359">
        <v>385.47460000000001</v>
      </c>
      <c r="Y28" s="1340"/>
      <c r="Z28" s="1259">
        <v>-16.52879999999999</v>
      </c>
      <c r="AA28" s="1258">
        <v>-4.1116070162590668E-2</v>
      </c>
      <c r="AB28" s="1353"/>
      <c r="AC28" s="1353"/>
      <c r="AD28" s="1353"/>
      <c r="AE28" s="1353"/>
    </row>
    <row r="29" spans="1:31" s="1241" customFormat="1">
      <c r="A29" s="1354" t="s">
        <v>351</v>
      </c>
      <c r="B29" s="1321"/>
      <c r="C29" s="1355" t="s">
        <v>393</v>
      </c>
      <c r="D29" s="1356" t="s">
        <v>393</v>
      </c>
      <c r="E29" s="1356" t="s">
        <v>393</v>
      </c>
      <c r="F29" s="1357" t="s">
        <v>393</v>
      </c>
      <c r="G29" s="1256">
        <v>0</v>
      </c>
      <c r="H29" s="1257">
        <v>0</v>
      </c>
      <c r="I29" s="1350"/>
      <c r="J29" s="1355" t="s">
        <v>393</v>
      </c>
      <c r="K29" s="1356" t="s">
        <v>393</v>
      </c>
      <c r="L29" s="1356" t="s">
        <v>393</v>
      </c>
      <c r="M29" s="1357" t="s">
        <v>393</v>
      </c>
      <c r="N29" s="1256" t="s">
        <v>393</v>
      </c>
      <c r="O29" s="1258" t="s">
        <v>393</v>
      </c>
      <c r="P29" s="1321"/>
      <c r="Q29" s="1355" t="s">
        <v>393</v>
      </c>
      <c r="R29" s="1356" t="s">
        <v>393</v>
      </c>
      <c r="S29" s="1356" t="s">
        <v>393</v>
      </c>
      <c r="T29" s="1357" t="s">
        <v>393</v>
      </c>
      <c r="U29" s="1256" t="s">
        <v>393</v>
      </c>
      <c r="V29" s="1258" t="s">
        <v>393</v>
      </c>
      <c r="W29" s="1321"/>
      <c r="X29" s="1359" t="s">
        <v>393</v>
      </c>
      <c r="Y29" s="1352"/>
      <c r="Z29" s="1259" t="s">
        <v>393</v>
      </c>
      <c r="AA29" s="1258" t="s">
        <v>393</v>
      </c>
      <c r="AB29" s="1353"/>
      <c r="AC29" s="1353"/>
      <c r="AD29" s="1353"/>
      <c r="AE29" s="1353"/>
    </row>
    <row r="30" spans="1:31" s="1241" customFormat="1">
      <c r="A30" s="1354" t="s">
        <v>352</v>
      </c>
      <c r="B30" s="1321"/>
      <c r="C30" s="1355" t="s">
        <v>393</v>
      </c>
      <c r="D30" s="1356">
        <v>241.6223</v>
      </c>
      <c r="E30" s="1356" t="s">
        <v>393</v>
      </c>
      <c r="F30" s="1357">
        <v>241.6223</v>
      </c>
      <c r="G30" s="1256">
        <v>-3.4968000000000075</v>
      </c>
      <c r="H30" s="1257">
        <v>-1.4265718175368702E-2</v>
      </c>
      <c r="I30" s="1350"/>
      <c r="J30" s="1355" t="s">
        <v>393</v>
      </c>
      <c r="K30" s="1356" t="s">
        <v>393</v>
      </c>
      <c r="L30" s="1356" t="s">
        <v>393</v>
      </c>
      <c r="M30" s="1357" t="s">
        <v>393</v>
      </c>
      <c r="N30" s="1256" t="s">
        <v>393</v>
      </c>
      <c r="O30" s="1258" t="s">
        <v>393</v>
      </c>
      <c r="P30" s="1321"/>
      <c r="Q30" s="1355" t="s">
        <v>393</v>
      </c>
      <c r="R30" s="1356">
        <v>240.6995</v>
      </c>
      <c r="S30" s="1356" t="s">
        <v>393</v>
      </c>
      <c r="T30" s="1357">
        <v>240.6995</v>
      </c>
      <c r="U30" s="1256" t="s">
        <v>393</v>
      </c>
      <c r="V30" s="1258" t="s">
        <v>393</v>
      </c>
      <c r="W30" s="1321"/>
      <c r="X30" s="1359">
        <v>241.42</v>
      </c>
      <c r="Y30" s="1352"/>
      <c r="Z30" s="1259">
        <v>-2.7302999999999997</v>
      </c>
      <c r="AA30" s="1258">
        <v>-1.118286563645432E-2</v>
      </c>
      <c r="AB30" s="1353"/>
      <c r="AC30" s="1353"/>
      <c r="AD30" s="1353"/>
      <c r="AE30" s="1353"/>
    </row>
    <row r="31" spans="1:31" s="1241" customFormat="1">
      <c r="A31" s="1354" t="s">
        <v>353</v>
      </c>
      <c r="B31" s="1321"/>
      <c r="C31" s="1355" t="s">
        <v>393</v>
      </c>
      <c r="D31" s="1356">
        <v>300.42970000000003</v>
      </c>
      <c r="E31" s="1356">
        <v>307.15429999999998</v>
      </c>
      <c r="F31" s="1357">
        <v>305.303</v>
      </c>
      <c r="G31" s="1256">
        <v>-0.82150000000001455</v>
      </c>
      <c r="H31" s="1257">
        <v>-2.683548686890469E-3</v>
      </c>
      <c r="I31" s="1350"/>
      <c r="J31" s="1355" t="s">
        <v>393</v>
      </c>
      <c r="K31" s="1356" t="s">
        <v>393</v>
      </c>
      <c r="L31" s="1356" t="s">
        <v>393</v>
      </c>
      <c r="M31" s="1357" t="s">
        <v>393</v>
      </c>
      <c r="N31" s="1256" t="s">
        <v>393</v>
      </c>
      <c r="O31" s="1258" t="s">
        <v>393</v>
      </c>
      <c r="P31" s="1321"/>
      <c r="Q31" s="1355" t="s">
        <v>393</v>
      </c>
      <c r="R31" s="1356" t="s">
        <v>344</v>
      </c>
      <c r="S31" s="1356" t="s">
        <v>393</v>
      </c>
      <c r="T31" s="1357" t="s">
        <v>344</v>
      </c>
      <c r="U31" s="1256" t="s">
        <v>393</v>
      </c>
      <c r="V31" s="1258" t="s">
        <v>393</v>
      </c>
      <c r="W31" s="1321"/>
      <c r="X31" s="1359" t="s">
        <v>344</v>
      </c>
      <c r="Y31" s="1352"/>
      <c r="Z31" s="1259" t="s">
        <v>393</v>
      </c>
      <c r="AA31" s="1258" t="s">
        <v>393</v>
      </c>
      <c r="AB31" s="1353"/>
      <c r="AC31" s="1353"/>
      <c r="AD31" s="1353"/>
      <c r="AE31" s="1353"/>
    </row>
    <row r="32" spans="1:31" s="1241" customFormat="1">
      <c r="A32" s="1354" t="s">
        <v>354</v>
      </c>
      <c r="B32" s="1321"/>
      <c r="C32" s="1355" t="s">
        <v>344</v>
      </c>
      <c r="D32" s="1361">
        <v>385.58960000000002</v>
      </c>
      <c r="E32" s="1361" t="s">
        <v>393</v>
      </c>
      <c r="F32" s="1362" t="s">
        <v>344</v>
      </c>
      <c r="G32" s="1256" t="s">
        <v>393</v>
      </c>
      <c r="H32" s="1257" t="s">
        <v>393</v>
      </c>
      <c r="I32" s="1350"/>
      <c r="J32" s="1355" t="s">
        <v>393</v>
      </c>
      <c r="K32" s="1361" t="s">
        <v>393</v>
      </c>
      <c r="L32" s="1361" t="s">
        <v>393</v>
      </c>
      <c r="M32" s="1362" t="s">
        <v>393</v>
      </c>
      <c r="N32" s="1256" t="s">
        <v>393</v>
      </c>
      <c r="O32" s="1258" t="s">
        <v>393</v>
      </c>
      <c r="P32" s="1321"/>
      <c r="Q32" s="1355" t="s">
        <v>393</v>
      </c>
      <c r="R32" s="1361" t="s">
        <v>393</v>
      </c>
      <c r="S32" s="1361" t="s">
        <v>393</v>
      </c>
      <c r="T32" s="1362" t="s">
        <v>393</v>
      </c>
      <c r="U32" s="1256" t="s">
        <v>393</v>
      </c>
      <c r="V32" s="1258" t="s">
        <v>393</v>
      </c>
      <c r="W32" s="1321"/>
      <c r="X32" s="1359" t="s">
        <v>344</v>
      </c>
      <c r="Y32" s="1352"/>
      <c r="Z32" s="1259" t="s">
        <v>393</v>
      </c>
      <c r="AA32" s="1258" t="s">
        <v>393</v>
      </c>
      <c r="AB32" s="1353"/>
      <c r="AC32" s="1353"/>
      <c r="AD32" s="1353"/>
      <c r="AE32" s="1353"/>
    </row>
    <row r="33" spans="1:31" s="1241" customFormat="1">
      <c r="A33" s="1354" t="s">
        <v>355</v>
      </c>
      <c r="B33" s="1321"/>
      <c r="C33" s="1355" t="s">
        <v>393</v>
      </c>
      <c r="D33" s="1361">
        <v>193.07589999999999</v>
      </c>
      <c r="E33" s="1361" t="s">
        <v>393</v>
      </c>
      <c r="F33" s="1362">
        <v>193.07589999999999</v>
      </c>
      <c r="G33" s="1256">
        <v>-3.7137000000000171</v>
      </c>
      <c r="H33" s="1257">
        <v>-1.8871424099647593E-2</v>
      </c>
      <c r="I33" s="1350"/>
      <c r="J33" s="1355" t="s">
        <v>393</v>
      </c>
      <c r="K33" s="1361" t="s">
        <v>393</v>
      </c>
      <c r="L33" s="1361" t="s">
        <v>393</v>
      </c>
      <c r="M33" s="1362" t="s">
        <v>393</v>
      </c>
      <c r="N33" s="1256" t="s">
        <v>393</v>
      </c>
      <c r="O33" s="1258" t="s">
        <v>393</v>
      </c>
      <c r="P33" s="1321"/>
      <c r="Q33" s="1355" t="s">
        <v>393</v>
      </c>
      <c r="R33" s="1361" t="s">
        <v>393</v>
      </c>
      <c r="S33" s="1361" t="s">
        <v>393</v>
      </c>
      <c r="T33" s="1362" t="s">
        <v>393</v>
      </c>
      <c r="U33" s="1256" t="s">
        <v>393</v>
      </c>
      <c r="V33" s="1258" t="s">
        <v>393</v>
      </c>
      <c r="W33" s="1321"/>
      <c r="X33" s="1359">
        <v>193.07589999999999</v>
      </c>
      <c r="Y33" s="1352"/>
      <c r="Z33" s="1259">
        <v>-3.7137000000000171</v>
      </c>
      <c r="AA33" s="1258">
        <v>-1.8871424099647593E-2</v>
      </c>
      <c r="AB33" s="1353"/>
      <c r="AC33" s="1353"/>
      <c r="AD33" s="1353"/>
      <c r="AE33" s="1353"/>
    </row>
    <row r="34" spans="1:31" s="1241" customFormat="1">
      <c r="A34" s="1354" t="s">
        <v>356</v>
      </c>
      <c r="B34" s="1321"/>
      <c r="C34" s="1355" t="s">
        <v>393</v>
      </c>
      <c r="D34" s="1361" t="s">
        <v>393</v>
      </c>
      <c r="E34" s="1361" t="s">
        <v>393</v>
      </c>
      <c r="F34" s="1362" t="s">
        <v>393</v>
      </c>
      <c r="G34" s="1256"/>
      <c r="H34" s="1257" t="s">
        <v>393</v>
      </c>
      <c r="I34" s="1350"/>
      <c r="J34" s="1355" t="s">
        <v>393</v>
      </c>
      <c r="K34" s="1361" t="s">
        <v>393</v>
      </c>
      <c r="L34" s="1361" t="s">
        <v>393</v>
      </c>
      <c r="M34" s="1362" t="s">
        <v>393</v>
      </c>
      <c r="N34" s="1256" t="s">
        <v>393</v>
      </c>
      <c r="O34" s="1258" t="s">
        <v>393</v>
      </c>
      <c r="P34" s="1321"/>
      <c r="Q34" s="1355" t="s">
        <v>393</v>
      </c>
      <c r="R34" s="1361" t="s">
        <v>393</v>
      </c>
      <c r="S34" s="1361" t="s">
        <v>393</v>
      </c>
      <c r="T34" s="1362" t="s">
        <v>393</v>
      </c>
      <c r="U34" s="1256" t="s">
        <v>393</v>
      </c>
      <c r="V34" s="1258" t="s">
        <v>393</v>
      </c>
      <c r="W34" s="1321"/>
      <c r="X34" s="1359" t="s">
        <v>393</v>
      </c>
      <c r="Y34" s="1352"/>
      <c r="Z34" s="1259" t="s">
        <v>393</v>
      </c>
      <c r="AA34" s="1258" t="s">
        <v>393</v>
      </c>
      <c r="AB34" s="1353"/>
      <c r="AC34" s="1353"/>
      <c r="AD34" s="1353"/>
      <c r="AE34" s="1353"/>
    </row>
    <row r="35" spans="1:31" s="1241" customFormat="1">
      <c r="A35" s="1354" t="s">
        <v>357</v>
      </c>
      <c r="B35" s="1321"/>
      <c r="C35" s="1355" t="s">
        <v>393</v>
      </c>
      <c r="D35" s="1356">
        <v>376.16039999999998</v>
      </c>
      <c r="E35" s="1356">
        <v>292.81299999999999</v>
      </c>
      <c r="F35" s="1357">
        <v>337.88310000000001</v>
      </c>
      <c r="G35" s="1256">
        <v>-31.854899999999986</v>
      </c>
      <c r="H35" s="1257">
        <v>-8.6155331613196329E-2</v>
      </c>
      <c r="I35" s="1350"/>
      <c r="J35" s="1355" t="s">
        <v>393</v>
      </c>
      <c r="K35" s="1356" t="s">
        <v>393</v>
      </c>
      <c r="L35" s="1356" t="s">
        <v>393</v>
      </c>
      <c r="M35" s="1357" t="s">
        <v>393</v>
      </c>
      <c r="N35" s="1256" t="s">
        <v>393</v>
      </c>
      <c r="O35" s="1258" t="s">
        <v>393</v>
      </c>
      <c r="P35" s="1321"/>
      <c r="Q35" s="1355" t="s">
        <v>393</v>
      </c>
      <c r="R35" s="1356">
        <v>370.36099999999999</v>
      </c>
      <c r="S35" s="1356">
        <v>355.60129999999998</v>
      </c>
      <c r="T35" s="1357">
        <v>357.64980000000003</v>
      </c>
      <c r="U35" s="1256">
        <v>1.1406000000000063</v>
      </c>
      <c r="V35" s="1258">
        <v>3.1993564261454388E-3</v>
      </c>
      <c r="W35" s="1321"/>
      <c r="X35" s="1359">
        <v>353.0659</v>
      </c>
      <c r="Y35" s="1340"/>
      <c r="Z35" s="1259">
        <v>-6.511099999999999</v>
      </c>
      <c r="AA35" s="1258">
        <v>-1.8107665395728834E-2</v>
      </c>
      <c r="AB35" s="1353"/>
      <c r="AC35" s="1353"/>
      <c r="AD35" s="1353"/>
      <c r="AE35" s="1353"/>
    </row>
    <row r="36" spans="1:31" s="1241" customFormat="1">
      <c r="A36" s="1354" t="s">
        <v>358</v>
      </c>
      <c r="B36" s="1321"/>
      <c r="C36" s="1355">
        <v>370.55739999999997</v>
      </c>
      <c r="D36" s="1356">
        <v>372.85899999999998</v>
      </c>
      <c r="E36" s="1356" t="s">
        <v>393</v>
      </c>
      <c r="F36" s="1357">
        <v>371.34300000000002</v>
      </c>
      <c r="G36" s="1256">
        <v>-2.2391000000000076</v>
      </c>
      <c r="H36" s="1257">
        <v>-5.9935955175582922E-3</v>
      </c>
      <c r="I36" s="1350"/>
      <c r="J36" s="1355" t="s">
        <v>393</v>
      </c>
      <c r="K36" s="1356" t="s">
        <v>393</v>
      </c>
      <c r="L36" s="1356" t="s">
        <v>393</v>
      </c>
      <c r="M36" s="1357" t="s">
        <v>393</v>
      </c>
      <c r="N36" s="1256" t="s">
        <v>393</v>
      </c>
      <c r="O36" s="1258" t="s">
        <v>393</v>
      </c>
      <c r="P36" s="1321"/>
      <c r="Q36" s="1355">
        <v>465.62119999999999</v>
      </c>
      <c r="R36" s="1356">
        <v>453.17910000000001</v>
      </c>
      <c r="S36" s="1356" t="s">
        <v>393</v>
      </c>
      <c r="T36" s="1357">
        <v>460.53309999999999</v>
      </c>
      <c r="U36" s="1256">
        <v>2.0405999999999835</v>
      </c>
      <c r="V36" s="1258">
        <v>4.4506725846114037E-3</v>
      </c>
      <c r="W36" s="1321"/>
      <c r="X36" s="1359">
        <v>371.34309999999999</v>
      </c>
      <c r="Y36" s="1340"/>
      <c r="Z36" s="1259">
        <v>-2.2391000000000076</v>
      </c>
      <c r="AA36" s="1258">
        <v>-5.9935939132004235E-3</v>
      </c>
      <c r="AB36" s="1353"/>
      <c r="AC36" s="1353"/>
      <c r="AD36" s="1353"/>
      <c r="AE36" s="1353"/>
    </row>
    <row r="37" spans="1:31" s="1241" customFormat="1">
      <c r="A37" s="1354" t="s">
        <v>359</v>
      </c>
      <c r="B37" s="1321"/>
      <c r="C37" s="1355" t="s">
        <v>393</v>
      </c>
      <c r="D37" s="1356">
        <v>335.72210000000001</v>
      </c>
      <c r="E37" s="1356">
        <v>348.06810000000002</v>
      </c>
      <c r="F37" s="1357">
        <v>343.77190000000002</v>
      </c>
      <c r="G37" s="1256">
        <v>3.5636000000000081</v>
      </c>
      <c r="H37" s="1257">
        <v>1.0474759140209233E-2</v>
      </c>
      <c r="I37" s="1350"/>
      <c r="J37" s="1355" t="s">
        <v>393</v>
      </c>
      <c r="K37" s="1356" t="s">
        <v>393</v>
      </c>
      <c r="L37" s="1356" t="s">
        <v>393</v>
      </c>
      <c r="M37" s="1357" t="s">
        <v>393</v>
      </c>
      <c r="N37" s="1256" t="s">
        <v>393</v>
      </c>
      <c r="O37" s="1258" t="s">
        <v>393</v>
      </c>
      <c r="P37" s="1321"/>
      <c r="Q37" s="1355" t="s">
        <v>393</v>
      </c>
      <c r="R37" s="1356" t="s">
        <v>393</v>
      </c>
      <c r="S37" s="1356">
        <v>314.85789999999997</v>
      </c>
      <c r="T37" s="1357">
        <v>314.87450000000001</v>
      </c>
      <c r="U37" s="1256">
        <v>2.7705000000000268</v>
      </c>
      <c r="V37" s="1258">
        <v>8.8768487427268727E-3</v>
      </c>
      <c r="W37" s="1321"/>
      <c r="X37" s="1359">
        <v>343.58699999999999</v>
      </c>
      <c r="Y37" s="1340"/>
      <c r="Z37" s="1259">
        <v>3.5586000000000126</v>
      </c>
      <c r="AA37" s="1258">
        <v>1.0465596403123945E-2</v>
      </c>
      <c r="AB37" s="1353"/>
      <c r="AC37" s="1353"/>
      <c r="AD37" s="1353"/>
      <c r="AE37" s="1353"/>
    </row>
    <row r="38" spans="1:31" s="1241" customFormat="1">
      <c r="A38" s="1354" t="s">
        <v>360</v>
      </c>
      <c r="B38" s="1321"/>
      <c r="C38" s="1355">
        <v>362.00639999999999</v>
      </c>
      <c r="D38" s="1356">
        <v>371.91609999999997</v>
      </c>
      <c r="E38" s="1356" t="s">
        <v>393</v>
      </c>
      <c r="F38" s="1357">
        <v>366.62479999999999</v>
      </c>
      <c r="G38" s="1256">
        <v>1.2298000000000116</v>
      </c>
      <c r="H38" s="1257">
        <v>3.3656727650899221E-3</v>
      </c>
      <c r="I38" s="1350"/>
      <c r="J38" s="1355" t="s">
        <v>393</v>
      </c>
      <c r="K38" s="1356" t="s">
        <v>393</v>
      </c>
      <c r="L38" s="1356" t="s">
        <v>393</v>
      </c>
      <c r="M38" s="1357" t="s">
        <v>393</v>
      </c>
      <c r="N38" s="1256" t="s">
        <v>393</v>
      </c>
      <c r="O38" s="1258" t="s">
        <v>393</v>
      </c>
      <c r="P38" s="1321"/>
      <c r="Q38" s="1355">
        <v>353.8021</v>
      </c>
      <c r="R38" s="1356">
        <v>350.44580000000002</v>
      </c>
      <c r="S38" s="1356" t="s">
        <v>393</v>
      </c>
      <c r="T38" s="1357">
        <v>350.92149999999998</v>
      </c>
      <c r="U38" s="1256">
        <v>0.71209999999996398</v>
      </c>
      <c r="V38" s="1258">
        <v>2.0333549013817898E-3</v>
      </c>
      <c r="W38" s="1321"/>
      <c r="X38" s="1359">
        <v>359.61630000000002</v>
      </c>
      <c r="Y38" s="1340"/>
      <c r="Z38" s="1259">
        <v>0.99870000000004211</v>
      </c>
      <c r="AA38" s="1258">
        <v>2.7848605311062702E-3</v>
      </c>
      <c r="AB38" s="1320"/>
      <c r="AC38" s="1320"/>
      <c r="AD38" s="1320"/>
      <c r="AE38" s="1320"/>
    </row>
    <row r="39" spans="1:31" s="1241" customFormat="1">
      <c r="A39" s="1354" t="s">
        <v>361</v>
      </c>
      <c r="B39" s="1321"/>
      <c r="C39" s="1355">
        <v>299.44979999999998</v>
      </c>
      <c r="D39" s="1356">
        <v>308.15129999999999</v>
      </c>
      <c r="E39" s="1356">
        <v>317.77420000000001</v>
      </c>
      <c r="F39" s="1357">
        <v>315.18209999999999</v>
      </c>
      <c r="G39" s="1256">
        <v>3.2708999999999833</v>
      </c>
      <c r="H39" s="1257">
        <v>1.0486638504805246E-2</v>
      </c>
      <c r="I39" s="1350"/>
      <c r="J39" s="1355" t="s">
        <v>393</v>
      </c>
      <c r="K39" s="1356" t="s">
        <v>393</v>
      </c>
      <c r="L39" s="1356" t="s">
        <v>393</v>
      </c>
      <c r="M39" s="1357" t="s">
        <v>393</v>
      </c>
      <c r="N39" s="1256" t="s">
        <v>393</v>
      </c>
      <c r="O39" s="1258" t="s">
        <v>393</v>
      </c>
      <c r="P39" s="1321"/>
      <c r="Q39" s="1355" t="s">
        <v>393</v>
      </c>
      <c r="R39" s="1356">
        <v>336.15260000000001</v>
      </c>
      <c r="S39" s="1356">
        <v>309.43860000000001</v>
      </c>
      <c r="T39" s="1357">
        <v>313.16430000000003</v>
      </c>
      <c r="U39" s="1256">
        <v>-1.3516999999999939</v>
      </c>
      <c r="V39" s="1258">
        <v>-4.2977145836777808E-3</v>
      </c>
      <c r="W39" s="1321"/>
      <c r="X39" s="1359">
        <v>313.83749999999998</v>
      </c>
      <c r="Y39" s="1340"/>
      <c r="Z39" s="1259">
        <v>0.1905999999999608</v>
      </c>
      <c r="AA39" s="1258">
        <v>6.0768973007530036E-4</v>
      </c>
      <c r="AB39" s="1353"/>
      <c r="AC39" s="1353"/>
      <c r="AD39" s="1353"/>
      <c r="AE39" s="1353"/>
    </row>
    <row r="40" spans="1:31" s="1241" customFormat="1">
      <c r="A40" s="1354" t="s">
        <v>362</v>
      </c>
      <c r="B40" s="1321"/>
      <c r="C40" s="1355">
        <v>319.55290000000002</v>
      </c>
      <c r="D40" s="1356">
        <v>328.20319999999998</v>
      </c>
      <c r="E40" s="1356">
        <v>325.21969999999999</v>
      </c>
      <c r="F40" s="1357">
        <v>324.95999999999998</v>
      </c>
      <c r="G40" s="1256">
        <v>0.76900000000000546</v>
      </c>
      <c r="H40" s="1257">
        <v>2.3720584470265926E-3</v>
      </c>
      <c r="I40" s="1350"/>
      <c r="J40" s="1355" t="s">
        <v>393</v>
      </c>
      <c r="K40" s="1356" t="s">
        <v>393</v>
      </c>
      <c r="L40" s="1356" t="s">
        <v>393</v>
      </c>
      <c r="M40" s="1357" t="s">
        <v>393</v>
      </c>
      <c r="N40" s="1256" t="s">
        <v>393</v>
      </c>
      <c r="O40" s="1258" t="s">
        <v>393</v>
      </c>
      <c r="P40" s="1321"/>
      <c r="Q40" s="1355" t="s">
        <v>393</v>
      </c>
      <c r="R40" s="1356">
        <v>273.02460000000002</v>
      </c>
      <c r="S40" s="1356">
        <v>390.8682</v>
      </c>
      <c r="T40" s="1357">
        <v>306.15559999999999</v>
      </c>
      <c r="U40" s="1256" t="s">
        <v>393</v>
      </c>
      <c r="V40" s="1258" t="s">
        <v>393</v>
      </c>
      <c r="W40" s="1321"/>
      <c r="X40" s="1359">
        <v>323.70760000000001</v>
      </c>
      <c r="Y40" s="1340"/>
      <c r="Z40" s="1259">
        <v>-0.48339999999996053</v>
      </c>
      <c r="AA40" s="1258">
        <v>-1.4910962981697917E-3</v>
      </c>
      <c r="AB40" s="1353"/>
      <c r="AC40" s="1353"/>
      <c r="AD40" s="1353"/>
      <c r="AE40" s="1353"/>
    </row>
    <row r="41" spans="1:31" s="1241" customFormat="1">
      <c r="A41" s="1354" t="s">
        <v>363</v>
      </c>
      <c r="B41" s="1321"/>
      <c r="C41" s="1355" t="s">
        <v>393</v>
      </c>
      <c r="D41" s="1356">
        <v>331.31369999999998</v>
      </c>
      <c r="E41" s="1356">
        <v>302.51479999999998</v>
      </c>
      <c r="F41" s="1357">
        <v>316.21519999999998</v>
      </c>
      <c r="G41" s="1256">
        <v>-7.2142000000000053</v>
      </c>
      <c r="H41" s="1257">
        <v>-2.2305331549945739E-2</v>
      </c>
      <c r="I41" s="1350"/>
      <c r="J41" s="1355" t="s">
        <v>393</v>
      </c>
      <c r="K41" s="1356" t="s">
        <v>393</v>
      </c>
      <c r="L41" s="1356" t="s">
        <v>393</v>
      </c>
      <c r="M41" s="1357" t="s">
        <v>393</v>
      </c>
      <c r="N41" s="1256" t="s">
        <v>393</v>
      </c>
      <c r="O41" s="1258" t="s">
        <v>393</v>
      </c>
      <c r="P41" s="1321"/>
      <c r="Q41" s="1355" t="s">
        <v>393</v>
      </c>
      <c r="R41" s="1356" t="s">
        <v>393</v>
      </c>
      <c r="S41" s="1356" t="s">
        <v>344</v>
      </c>
      <c r="T41" s="1357" t="s">
        <v>344</v>
      </c>
      <c r="U41" s="1256" t="s">
        <v>393</v>
      </c>
      <c r="V41" s="1258" t="s">
        <v>393</v>
      </c>
      <c r="W41" s="1321"/>
      <c r="X41" s="1359" t="s">
        <v>344</v>
      </c>
      <c r="Y41" s="1340"/>
      <c r="Z41" s="1259" t="s">
        <v>393</v>
      </c>
      <c r="AA41" s="1258" t="s">
        <v>393</v>
      </c>
      <c r="AB41" s="1353"/>
      <c r="AC41" s="1353"/>
      <c r="AD41" s="1353"/>
      <c r="AE41" s="1353"/>
    </row>
    <row r="42" spans="1:31" s="1241" customFormat="1">
      <c r="A42" s="1354" t="s">
        <v>364</v>
      </c>
      <c r="B42" s="1321"/>
      <c r="C42" s="1355" t="s">
        <v>393</v>
      </c>
      <c r="D42" s="1356">
        <v>376.51870000000002</v>
      </c>
      <c r="E42" s="1356">
        <v>370.53390000000002</v>
      </c>
      <c r="F42" s="1357">
        <v>371.57530000000003</v>
      </c>
      <c r="G42" s="1256">
        <v>-0.89049999999997453</v>
      </c>
      <c r="H42" s="1257">
        <v>-2.3908235333283123E-3</v>
      </c>
      <c r="I42" s="1350"/>
      <c r="J42" s="1355" t="s">
        <v>393</v>
      </c>
      <c r="K42" s="1356" t="s">
        <v>393</v>
      </c>
      <c r="L42" s="1356" t="s">
        <v>393</v>
      </c>
      <c r="M42" s="1357" t="s">
        <v>393</v>
      </c>
      <c r="N42" s="1256" t="s">
        <v>393</v>
      </c>
      <c r="O42" s="1258" t="s">
        <v>393</v>
      </c>
      <c r="P42" s="1321"/>
      <c r="Q42" s="1355" t="s">
        <v>393</v>
      </c>
      <c r="R42" s="1356" t="s">
        <v>393</v>
      </c>
      <c r="S42" s="1356" t="s">
        <v>393</v>
      </c>
      <c r="T42" s="1357" t="s">
        <v>393</v>
      </c>
      <c r="U42" s="1256" t="s">
        <v>393</v>
      </c>
      <c r="V42" s="1258" t="s">
        <v>393</v>
      </c>
      <c r="W42" s="1321"/>
      <c r="X42" s="1359">
        <v>371.57530000000003</v>
      </c>
      <c r="Y42" s="1340"/>
      <c r="Z42" s="1259">
        <v>-0.89049999999997453</v>
      </c>
      <c r="AA42" s="1258">
        <v>-2.3908235333283123E-3</v>
      </c>
      <c r="AB42" s="1353"/>
      <c r="AC42" s="1353"/>
      <c r="AD42" s="1353"/>
      <c r="AE42" s="1353"/>
    </row>
    <row r="43" spans="1:31" s="1241" customFormat="1" ht="13.5" thickBot="1">
      <c r="A43" s="1364" t="s">
        <v>365</v>
      </c>
      <c r="B43" s="1321"/>
      <c r="C43" s="1365" t="s">
        <v>393</v>
      </c>
      <c r="D43" s="1366">
        <v>459.16219999999998</v>
      </c>
      <c r="E43" s="1366">
        <v>474.79320000000001</v>
      </c>
      <c r="F43" s="1367">
        <v>468.3485</v>
      </c>
      <c r="G43" s="1261">
        <v>-5.5162000000000262</v>
      </c>
      <c r="H43" s="1262">
        <v>-1.1640875549497665E-2</v>
      </c>
      <c r="I43" s="1350"/>
      <c r="J43" s="1365" t="s">
        <v>393</v>
      </c>
      <c r="K43" s="1366" t="s">
        <v>393</v>
      </c>
      <c r="L43" s="1366" t="s">
        <v>393</v>
      </c>
      <c r="M43" s="1367" t="s">
        <v>393</v>
      </c>
      <c r="N43" s="1261" t="s">
        <v>393</v>
      </c>
      <c r="O43" s="1263" t="s">
        <v>393</v>
      </c>
      <c r="P43" s="1321"/>
      <c r="Q43" s="1365" t="s">
        <v>393</v>
      </c>
      <c r="R43" s="1366">
        <v>453.67169999999999</v>
      </c>
      <c r="S43" s="1366" t="s">
        <v>393</v>
      </c>
      <c r="T43" s="1367">
        <v>453.67169999999999</v>
      </c>
      <c r="U43" s="1261">
        <v>-17.312099999999987</v>
      </c>
      <c r="V43" s="1263">
        <v>-3.6757315219759112E-2</v>
      </c>
      <c r="W43" s="1321"/>
      <c r="X43" s="1368">
        <v>467.45549999999997</v>
      </c>
      <c r="Y43" s="1340"/>
      <c r="Z43" s="1264">
        <v>-6.2339000000000055</v>
      </c>
      <c r="AA43" s="1263">
        <v>-1.3160311377033107E-2</v>
      </c>
      <c r="AB43" s="1320"/>
      <c r="AC43" s="1320"/>
      <c r="AD43" s="1320"/>
      <c r="AE43" s="1320"/>
    </row>
    <row r="44" spans="1:31">
      <c r="A44" s="1369" t="s">
        <v>423</v>
      </c>
    </row>
    <row r="55" spans="3:5" ht="15">
      <c r="D55" s="1320"/>
      <c r="E55" s="1244"/>
    </row>
    <row r="59" spans="3:5" ht="20.85" customHeight="1">
      <c r="C59" s="1220"/>
      <c r="D59" s="1265" t="s">
        <v>466</v>
      </c>
    </row>
    <row r="60" spans="3:5">
      <c r="C60" s="1227"/>
      <c r="D60" s="1229"/>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0" workbookViewId="0">
      <selection activeCell="T44" sqref="T44"/>
    </sheetView>
  </sheetViews>
  <sheetFormatPr defaultRowHeight="12.75" outlineLevelCol="1"/>
  <cols>
    <col min="1" max="2" width="8.7109375" style="1116" hidden="1" customWidth="1" outlineLevel="1"/>
    <col min="3" max="3" width="32" style="81" customWidth="1" collapsed="1"/>
    <col min="4" max="18" width="10.42578125" style="81" customWidth="1"/>
    <col min="19" max="16384" width="9.140625" style="81"/>
  </cols>
  <sheetData>
    <row r="1" spans="1:30" ht="53.1" customHeight="1">
      <c r="C1" s="1216" t="s">
        <v>456</v>
      </c>
      <c r="D1" s="1217"/>
      <c r="E1" s="1217"/>
      <c r="F1" s="1218"/>
      <c r="G1" s="1218"/>
      <c r="H1" s="1217"/>
      <c r="I1" s="1217"/>
      <c r="J1" s="1217"/>
      <c r="K1" s="1217"/>
      <c r="L1" s="1217"/>
      <c r="M1" s="1217"/>
      <c r="N1" s="1217"/>
      <c r="O1" s="1217"/>
      <c r="P1" s="1217"/>
      <c r="Q1" s="1217"/>
      <c r="R1" s="1219" t="s">
        <v>457</v>
      </c>
      <c r="T1" s="1116">
        <v>0</v>
      </c>
      <c r="AD1" s="81">
        <v>0</v>
      </c>
    </row>
    <row r="2" spans="1:30" s="989" customFormat="1" ht="20.85" customHeight="1">
      <c r="A2" s="1208"/>
      <c r="B2" s="1208"/>
      <c r="C2" s="1222"/>
      <c r="D2" s="1223"/>
      <c r="E2" s="1223"/>
      <c r="F2" s="1224"/>
      <c r="G2" s="1224"/>
      <c r="H2" s="1223"/>
      <c r="I2" s="1223"/>
      <c r="J2" s="1223"/>
      <c r="K2" s="1223"/>
      <c r="L2" s="1223"/>
      <c r="M2" s="1223"/>
      <c r="N2" s="1223"/>
      <c r="O2" s="1223"/>
      <c r="P2" s="1223"/>
      <c r="Q2" s="1223"/>
      <c r="R2" s="1226" t="s">
        <v>487</v>
      </c>
      <c r="T2" s="1208"/>
    </row>
    <row r="3" spans="1:30" s="1117" customFormat="1">
      <c r="C3" s="1209"/>
      <c r="P3" s="1210" t="s">
        <v>489</v>
      </c>
      <c r="Q3" s="1211" t="s">
        <v>458</v>
      </c>
      <c r="R3" s="1212">
        <v>44389</v>
      </c>
    </row>
    <row r="4" spans="1:30" s="1117" customFormat="1">
      <c r="C4" s="1209"/>
      <c r="D4" s="1213"/>
      <c r="E4" s="1213"/>
      <c r="F4" s="1213"/>
      <c r="Q4" s="1211" t="s">
        <v>459</v>
      </c>
      <c r="R4" s="1212">
        <v>44395</v>
      </c>
    </row>
    <row r="5" spans="1:30" ht="6.6" customHeight="1">
      <c r="C5" s="1214"/>
    </row>
    <row r="6" spans="1:30" ht="28.35" customHeight="1">
      <c r="C6" s="1475" t="s">
        <v>460</v>
      </c>
      <c r="D6" s="1475"/>
      <c r="E6" s="1475"/>
      <c r="F6" s="1475"/>
      <c r="G6" s="1475"/>
      <c r="H6" s="1475"/>
      <c r="I6" s="1475"/>
      <c r="J6" s="1475"/>
      <c r="K6" s="1475"/>
      <c r="L6" s="1475"/>
      <c r="M6" s="1475"/>
      <c r="N6" s="1475"/>
      <c r="O6" s="1475"/>
      <c r="P6" s="1475"/>
      <c r="Q6" s="1475"/>
    </row>
    <row r="7" spans="1:30" ht="5.85" customHeight="1" thickBot="1">
      <c r="C7" s="989"/>
      <c r="D7" s="989"/>
      <c r="E7" s="989"/>
      <c r="F7" s="989"/>
      <c r="G7" s="989"/>
      <c r="H7" s="989"/>
      <c r="I7" s="989"/>
      <c r="J7" s="989"/>
      <c r="K7" s="989"/>
      <c r="L7" s="989"/>
      <c r="M7" s="989"/>
      <c r="N7" s="989"/>
      <c r="O7" s="989"/>
      <c r="P7" s="989"/>
      <c r="Q7" s="989"/>
      <c r="R7" s="989"/>
    </row>
    <row r="8" spans="1:30" ht="19.5" thickBot="1">
      <c r="A8" s="1118"/>
      <c r="B8" s="1118"/>
      <c r="C8" s="1119" t="s">
        <v>398</v>
      </c>
      <c r="D8" s="1120"/>
      <c r="E8" s="1120"/>
      <c r="F8" s="1120"/>
      <c r="G8" s="1120"/>
      <c r="H8" s="1120"/>
      <c r="I8" s="1120"/>
      <c r="J8" s="1120"/>
      <c r="K8" s="1120"/>
      <c r="L8" s="1120"/>
      <c r="M8" s="1120"/>
      <c r="N8" s="1120"/>
      <c r="O8" s="1120"/>
      <c r="P8" s="1120"/>
      <c r="Q8" s="1121"/>
    </row>
    <row r="9" spans="1:30" ht="13.5" thickBot="1">
      <c r="A9" s="1118"/>
      <c r="B9" s="1118"/>
      <c r="C9" s="1122"/>
      <c r="D9" s="1123" t="s">
        <v>338</v>
      </c>
      <c r="E9" s="1124" t="s">
        <v>341</v>
      </c>
      <c r="F9" s="1124" t="s">
        <v>342</v>
      </c>
      <c r="G9" s="1124" t="s">
        <v>345</v>
      </c>
      <c r="H9" s="1124" t="s">
        <v>347</v>
      </c>
      <c r="I9" s="1124" t="s">
        <v>348</v>
      </c>
      <c r="J9" s="1124" t="s">
        <v>350</v>
      </c>
      <c r="K9" s="1124" t="s">
        <v>357</v>
      </c>
      <c r="L9" s="1124" t="s">
        <v>358</v>
      </c>
      <c r="M9" s="1124" t="s">
        <v>359</v>
      </c>
      <c r="N9" s="1124" t="s">
        <v>360</v>
      </c>
      <c r="O9" s="1124" t="s">
        <v>361</v>
      </c>
      <c r="P9" s="1125" t="s">
        <v>365</v>
      </c>
      <c r="Q9" s="1126" t="s">
        <v>399</v>
      </c>
    </row>
    <row r="10" spans="1:30" ht="15">
      <c r="A10" s="1116" t="s">
        <v>400</v>
      </c>
      <c r="B10" s="1116" t="s">
        <v>401</v>
      </c>
      <c r="C10" s="1127" t="s">
        <v>402</v>
      </c>
      <c r="D10" s="1128"/>
      <c r="E10" s="1129"/>
      <c r="F10" s="1129"/>
      <c r="G10" s="1129"/>
      <c r="H10" s="1129"/>
      <c r="I10" s="1129"/>
      <c r="J10" s="1129"/>
      <c r="K10" s="1129"/>
      <c r="L10" s="1129"/>
      <c r="M10" s="1129"/>
      <c r="N10" s="1129"/>
      <c r="O10" s="1129"/>
      <c r="P10" s="1129"/>
      <c r="Q10" s="1130"/>
    </row>
    <row r="11" spans="1:30">
      <c r="C11" s="1131" t="s">
        <v>403</v>
      </c>
      <c r="D11" s="1391">
        <v>115</v>
      </c>
      <c r="E11" s="1392">
        <v>70.5869</v>
      </c>
      <c r="F11" s="1392">
        <v>106.45</v>
      </c>
      <c r="G11" s="1392">
        <v>134.13</v>
      </c>
      <c r="H11" s="1392">
        <v>108.14</v>
      </c>
      <c r="I11" s="1392">
        <v>76</v>
      </c>
      <c r="J11" s="1392">
        <v>142.08000000000001</v>
      </c>
      <c r="K11" s="1392">
        <v>117</v>
      </c>
      <c r="L11" s="1392">
        <v>143.12</v>
      </c>
      <c r="M11" s="1392">
        <v>142.09210000000002</v>
      </c>
      <c r="N11" s="1392"/>
      <c r="O11" s="1392">
        <v>48.9711</v>
      </c>
      <c r="P11" s="1393"/>
      <c r="Q11" s="1394">
        <v>108.41185133665637</v>
      </c>
    </row>
    <row r="12" spans="1:30">
      <c r="C12" s="1132" t="s">
        <v>404</v>
      </c>
      <c r="D12" s="1395">
        <v>115.92</v>
      </c>
      <c r="E12" s="1396">
        <v>70.599500000000006</v>
      </c>
      <c r="F12" s="1396">
        <v>112.7</v>
      </c>
      <c r="G12" s="1396">
        <v>142.53</v>
      </c>
      <c r="H12" s="1396">
        <v>109.75</v>
      </c>
      <c r="I12" s="1396">
        <v>82</v>
      </c>
      <c r="J12" s="1396">
        <v>138.68</v>
      </c>
      <c r="K12" s="1396">
        <v>119</v>
      </c>
      <c r="L12" s="1396">
        <v>128.97999999999999</v>
      </c>
      <c r="M12" s="1396">
        <v>141.9682</v>
      </c>
      <c r="N12" s="1396"/>
      <c r="O12" s="1396">
        <v>54.9983</v>
      </c>
      <c r="P12" s="1397"/>
      <c r="Q12" s="1398">
        <v>111.47797089526409</v>
      </c>
    </row>
    <row r="13" spans="1:30">
      <c r="A13" s="1133"/>
      <c r="B13" s="1133"/>
      <c r="C13" s="1134" t="s">
        <v>405</v>
      </c>
      <c r="D13" s="1399">
        <f>D12-D11</f>
        <v>0.92000000000000171</v>
      </c>
      <c r="E13" s="1400">
        <f>E11-E12</f>
        <v>-1.2600000000006162E-2</v>
      </c>
      <c r="F13" s="1400">
        <f t="shared" ref="F13:Q13" si="0">F11-F12</f>
        <v>-6.25</v>
      </c>
      <c r="G13" s="1400">
        <f t="shared" si="0"/>
        <v>-8.4000000000000057</v>
      </c>
      <c r="H13" s="1400">
        <f t="shared" si="0"/>
        <v>-1.6099999999999994</v>
      </c>
      <c r="I13" s="1400">
        <f t="shared" si="0"/>
        <v>-6</v>
      </c>
      <c r="J13" s="1400">
        <f t="shared" si="0"/>
        <v>3.4000000000000057</v>
      </c>
      <c r="K13" s="1400">
        <f t="shared" si="0"/>
        <v>-2</v>
      </c>
      <c r="L13" s="1400">
        <f t="shared" si="0"/>
        <v>14.140000000000015</v>
      </c>
      <c r="M13" s="1400">
        <f t="shared" si="0"/>
        <v>0.12390000000002033</v>
      </c>
      <c r="N13" s="1401">
        <f t="shared" si="0"/>
        <v>0</v>
      </c>
      <c r="O13" s="1400">
        <f t="shared" si="0"/>
        <v>-6.0272000000000006</v>
      </c>
      <c r="P13" s="1402">
        <f t="shared" si="0"/>
        <v>0</v>
      </c>
      <c r="Q13" s="1403">
        <f t="shared" si="0"/>
        <v>-3.0661195586077241</v>
      </c>
    </row>
    <row r="14" spans="1:30">
      <c r="A14" s="1133"/>
      <c r="B14" s="1133"/>
      <c r="C14" s="1134" t="s">
        <v>406</v>
      </c>
      <c r="D14" s="1179">
        <f>D11/$Q11*100</f>
        <v>106.07696352577278</v>
      </c>
      <c r="E14" s="1180">
        <f t="shared" ref="E14:O14" si="1">E11/$Q11*100</f>
        <v>65.109947971281485</v>
      </c>
      <c r="F14" s="1180">
        <f t="shared" si="1"/>
        <v>98.190371889726208</v>
      </c>
      <c r="G14" s="1180">
        <f t="shared" si="1"/>
        <v>123.72263580619047</v>
      </c>
      <c r="H14" s="1180">
        <f t="shared" si="1"/>
        <v>99.749242049365833</v>
      </c>
      <c r="I14" s="1180">
        <f t="shared" si="1"/>
        <v>70.103036764858544</v>
      </c>
      <c r="J14" s="1180">
        <f t="shared" si="1"/>
        <v>131.05578241514607</v>
      </c>
      <c r="K14" s="1180">
        <f t="shared" si="1"/>
        <v>107.92178028274276</v>
      </c>
      <c r="L14" s="1180">
        <f t="shared" si="1"/>
        <v>132.01508712877046</v>
      </c>
      <c r="M14" s="1180">
        <f t="shared" si="1"/>
        <v>131.06694355652576</v>
      </c>
      <c r="N14" s="1180"/>
      <c r="O14" s="1180">
        <f t="shared" si="1"/>
        <v>45.171352943625841</v>
      </c>
      <c r="P14" s="1181"/>
      <c r="Q14" s="1182"/>
    </row>
    <row r="15" spans="1:30">
      <c r="A15" s="1135"/>
      <c r="B15" s="1135"/>
      <c r="C15" s="1136" t="s">
        <v>407</v>
      </c>
      <c r="D15" s="1183">
        <v>2.9669191493022806</v>
      </c>
      <c r="E15" s="1184">
        <v>3.1050179958680646</v>
      </c>
      <c r="F15" s="1184">
        <v>22.124880183808237</v>
      </c>
      <c r="G15" s="1184">
        <v>7.8632512571738031</v>
      </c>
      <c r="H15" s="1184">
        <v>4.483083442808657</v>
      </c>
      <c r="I15" s="1184">
        <v>19.223480774809534</v>
      </c>
      <c r="J15" s="1184">
        <v>10.344838996819975</v>
      </c>
      <c r="K15" s="1184">
        <v>8.7690561517410703</v>
      </c>
      <c r="L15" s="1184">
        <v>2.8903139983917883</v>
      </c>
      <c r="M15" s="1184">
        <v>11.95073444981618</v>
      </c>
      <c r="N15" s="1184"/>
      <c r="O15" s="1184">
        <v>6.2784235994603987</v>
      </c>
      <c r="P15" s="1185"/>
      <c r="Q15" s="1186"/>
    </row>
    <row r="16" spans="1:30" ht="15">
      <c r="A16" s="1116" t="s">
        <v>400</v>
      </c>
      <c r="B16" s="1116" t="s">
        <v>408</v>
      </c>
      <c r="C16" s="1127" t="s">
        <v>409</v>
      </c>
      <c r="D16" s="1187"/>
      <c r="E16" s="1188"/>
      <c r="F16" s="1188"/>
      <c r="G16" s="1188"/>
      <c r="H16" s="1188"/>
      <c r="I16" s="1188"/>
      <c r="J16" s="1188"/>
      <c r="K16" s="1188"/>
      <c r="L16" s="1188"/>
      <c r="M16" s="1188"/>
      <c r="N16" s="1188"/>
      <c r="O16" s="1188"/>
      <c r="P16" s="1188"/>
      <c r="Q16" s="1189"/>
    </row>
    <row r="17" spans="1:17">
      <c r="C17" s="1131" t="s">
        <v>403</v>
      </c>
      <c r="D17" s="1391">
        <v>385.83</v>
      </c>
      <c r="E17" s="1392"/>
      <c r="F17" s="1392">
        <v>205.4</v>
      </c>
      <c r="G17" s="1392">
        <v>254.07</v>
      </c>
      <c r="H17" s="1392">
        <v>208.74</v>
      </c>
      <c r="I17" s="1392">
        <v>241</v>
      </c>
      <c r="J17" s="1392">
        <v>262.39</v>
      </c>
      <c r="K17" s="1392">
        <v>233</v>
      </c>
      <c r="L17" s="1392">
        <v>428.19</v>
      </c>
      <c r="M17" s="1392">
        <v>202.9896</v>
      </c>
      <c r="N17" s="1392" t="e">
        <v>#N/A</v>
      </c>
      <c r="O17" s="1392">
        <v>345.34430000000003</v>
      </c>
      <c r="P17" s="1393"/>
      <c r="Q17" s="1394">
        <v>245.06167475485807</v>
      </c>
    </row>
    <row r="18" spans="1:17">
      <c r="C18" s="1132" t="s">
        <v>404</v>
      </c>
      <c r="D18" s="1395">
        <v>388.61</v>
      </c>
      <c r="E18" s="1396"/>
      <c r="F18" s="1396">
        <v>218.9</v>
      </c>
      <c r="G18" s="1396">
        <v>190.3</v>
      </c>
      <c r="H18" s="1396">
        <v>211.83</v>
      </c>
      <c r="I18" s="1396">
        <v>228</v>
      </c>
      <c r="J18" s="1396">
        <v>262.39</v>
      </c>
      <c r="K18" s="1396">
        <v>235</v>
      </c>
      <c r="L18" s="1396">
        <v>402.33</v>
      </c>
      <c r="M18" s="1396">
        <v>222.7869</v>
      </c>
      <c r="N18" s="1396" t="e">
        <v>#N/A</v>
      </c>
      <c r="O18" s="1396">
        <v>357.38720000000001</v>
      </c>
      <c r="P18" s="1397"/>
      <c r="Q18" s="1398">
        <v>240.13883963160555</v>
      </c>
    </row>
    <row r="19" spans="1:17">
      <c r="A19" s="1133"/>
      <c r="B19" s="1133"/>
      <c r="C19" s="1134" t="s">
        <v>405</v>
      </c>
      <c r="D19" s="1399">
        <f>D18-D17</f>
        <v>2.7800000000000296</v>
      </c>
      <c r="E19" s="1401">
        <f>E17-E18</f>
        <v>0</v>
      </c>
      <c r="F19" s="1400">
        <f t="shared" ref="F19:Q19" si="2">F17-F18</f>
        <v>-13.5</v>
      </c>
      <c r="G19" s="1400">
        <f t="shared" si="2"/>
        <v>63.769999999999982</v>
      </c>
      <c r="H19" s="1400">
        <f t="shared" si="2"/>
        <v>-3.0900000000000034</v>
      </c>
      <c r="I19" s="1400">
        <f t="shared" si="2"/>
        <v>13</v>
      </c>
      <c r="J19" s="1400">
        <f t="shared" si="2"/>
        <v>0</v>
      </c>
      <c r="K19" s="1400">
        <f t="shared" si="2"/>
        <v>-2</v>
      </c>
      <c r="L19" s="1400">
        <f t="shared" si="2"/>
        <v>25.860000000000014</v>
      </c>
      <c r="M19" s="1400">
        <f t="shared" si="2"/>
        <v>-19.797300000000007</v>
      </c>
      <c r="N19" s="1401" t="e">
        <f t="shared" si="2"/>
        <v>#N/A</v>
      </c>
      <c r="O19" s="1400">
        <f t="shared" si="2"/>
        <v>-12.042899999999975</v>
      </c>
      <c r="P19" s="1402">
        <f t="shared" si="2"/>
        <v>0</v>
      </c>
      <c r="Q19" s="1403">
        <f t="shared" si="2"/>
        <v>4.9228351232525256</v>
      </c>
    </row>
    <row r="20" spans="1:17">
      <c r="A20" s="1133"/>
      <c r="B20" s="1133"/>
      <c r="C20" s="1134" t="s">
        <v>406</v>
      </c>
      <c r="D20" s="1179">
        <f>D17/$Q17*100</f>
        <v>157.44199919712307</v>
      </c>
      <c r="E20" s="1180"/>
      <c r="F20" s="1180">
        <f t="shared" ref="F20:O20" si="3">F17/$Q17*100</f>
        <v>83.815635474403436</v>
      </c>
      <c r="G20" s="1180">
        <f t="shared" si="3"/>
        <v>103.6759420885184</v>
      </c>
      <c r="H20" s="1180">
        <f t="shared" si="3"/>
        <v>85.178557687083611</v>
      </c>
      <c r="I20" s="1180">
        <f t="shared" si="3"/>
        <v>98.342590795186112</v>
      </c>
      <c r="J20" s="1180">
        <f t="shared" si="3"/>
        <v>107.07100580393727</v>
      </c>
      <c r="K20" s="1180">
        <f t="shared" si="3"/>
        <v>95.078106453437201</v>
      </c>
      <c r="L20" s="1180">
        <f t="shared" si="3"/>
        <v>174.72744378668358</v>
      </c>
      <c r="M20" s="1180">
        <f t="shared" si="3"/>
        <v>82.832046342234491</v>
      </c>
      <c r="N20" s="1180"/>
      <c r="O20" s="1180">
        <f t="shared" si="3"/>
        <v>140.92138248278007</v>
      </c>
      <c r="P20" s="1181"/>
      <c r="Q20" s="1182"/>
    </row>
    <row r="21" spans="1:17" ht="13.5" thickBot="1">
      <c r="A21" s="1135"/>
      <c r="B21" s="1135"/>
      <c r="C21" s="1137" t="s">
        <v>407</v>
      </c>
      <c r="D21" s="1190">
        <v>3.447397307546872</v>
      </c>
      <c r="E21" s="1191"/>
      <c r="F21" s="1191">
        <v>17.07607813767709</v>
      </c>
      <c r="G21" s="1191">
        <v>8.7470951683425664</v>
      </c>
      <c r="H21" s="1191">
        <v>10.577038154711428</v>
      </c>
      <c r="I21" s="1191">
        <v>27.505717883483673</v>
      </c>
      <c r="J21" s="1191">
        <v>8.2134872297542874</v>
      </c>
      <c r="K21" s="1191">
        <v>5.9950585738882713</v>
      </c>
      <c r="L21" s="1191">
        <v>2.6416071015562186</v>
      </c>
      <c r="M21" s="1191">
        <v>8.8339923125213389</v>
      </c>
      <c r="N21" s="1191">
        <v>2.6844866386921744</v>
      </c>
      <c r="O21" s="1191">
        <v>4.2780414918260883</v>
      </c>
      <c r="P21" s="1192"/>
      <c r="Q21" s="1193"/>
    </row>
    <row r="22" spans="1:17" ht="13.5" thickBot="1">
      <c r="C22" s="1194"/>
      <c r="D22" s="1194"/>
      <c r="E22" s="1194"/>
      <c r="F22" s="1194"/>
      <c r="G22" s="1194"/>
      <c r="H22" s="1194"/>
      <c r="I22" s="1194"/>
      <c r="J22" s="1194"/>
      <c r="K22" s="1194"/>
      <c r="L22" s="1194"/>
      <c r="M22" s="1194"/>
      <c r="N22" s="1194"/>
      <c r="O22" s="1194"/>
      <c r="P22" s="1194"/>
      <c r="Q22" s="1194"/>
    </row>
    <row r="23" spans="1:17" ht="19.5" thickBot="1">
      <c r="A23" s="1118"/>
      <c r="B23" s="1118"/>
      <c r="C23" s="1138" t="s">
        <v>410</v>
      </c>
      <c r="D23" s="1120"/>
      <c r="E23" s="1120"/>
      <c r="F23" s="1120"/>
      <c r="G23" s="1120"/>
      <c r="H23" s="1120"/>
      <c r="I23" s="1120"/>
      <c r="J23" s="1120"/>
      <c r="K23" s="1120"/>
      <c r="L23" s="1120"/>
      <c r="M23" s="1120"/>
      <c r="N23" s="1120"/>
      <c r="O23" s="1120"/>
      <c r="P23" s="1120"/>
      <c r="Q23" s="1121"/>
    </row>
    <row r="24" spans="1:17" ht="13.5" thickBot="1">
      <c r="A24" s="1118"/>
      <c r="B24" s="1118"/>
      <c r="C24" s="1122"/>
      <c r="D24" s="1123" t="s">
        <v>338</v>
      </c>
      <c r="E24" s="1124" t="s">
        <v>341</v>
      </c>
      <c r="F24" s="1124" t="s">
        <v>342</v>
      </c>
      <c r="G24" s="1124" t="s">
        <v>345</v>
      </c>
      <c r="H24" s="1124" t="s">
        <v>347</v>
      </c>
      <c r="I24" s="1124" t="s">
        <v>348</v>
      </c>
      <c r="J24" s="1124" t="s">
        <v>350</v>
      </c>
      <c r="K24" s="1124" t="s">
        <v>357</v>
      </c>
      <c r="L24" s="1124" t="s">
        <v>358</v>
      </c>
      <c r="M24" s="1124" t="s">
        <v>359</v>
      </c>
      <c r="N24" s="1124" t="s">
        <v>360</v>
      </c>
      <c r="O24" s="1124" t="s">
        <v>361</v>
      </c>
      <c r="P24" s="1125" t="s">
        <v>365</v>
      </c>
      <c r="Q24" s="1126" t="s">
        <v>399</v>
      </c>
    </row>
    <row r="25" spans="1:17" ht="15">
      <c r="A25" s="1116" t="s">
        <v>411</v>
      </c>
      <c r="B25" s="1116" t="s">
        <v>412</v>
      </c>
      <c r="C25" s="1127" t="s">
        <v>413</v>
      </c>
      <c r="D25" s="1128"/>
      <c r="E25" s="1129"/>
      <c r="F25" s="1129"/>
      <c r="G25" s="1129"/>
      <c r="H25" s="1129"/>
      <c r="I25" s="1129"/>
      <c r="J25" s="1129"/>
      <c r="K25" s="1129"/>
      <c r="L25" s="1129"/>
      <c r="M25" s="1129"/>
      <c r="N25" s="1129"/>
      <c r="O25" s="1129"/>
      <c r="P25" s="1129"/>
      <c r="Q25" s="1130"/>
    </row>
    <row r="26" spans="1:17">
      <c r="C26" s="1131" t="s">
        <v>414</v>
      </c>
      <c r="D26" s="1391">
        <v>4.5600000000000005</v>
      </c>
      <c r="E26" s="1392"/>
      <c r="F26" s="1392">
        <v>1.95</v>
      </c>
      <c r="G26" s="1392">
        <v>2.37</v>
      </c>
      <c r="H26" s="1392">
        <v>2.56</v>
      </c>
      <c r="I26" s="1392">
        <v>2.61</v>
      </c>
      <c r="J26" s="1392">
        <v>2.9</v>
      </c>
      <c r="K26" s="1392"/>
      <c r="L26" s="1392">
        <v>2.41</v>
      </c>
      <c r="M26" s="1392">
        <v>2.2995000000000001</v>
      </c>
      <c r="N26" s="1392"/>
      <c r="O26" s="1392"/>
      <c r="P26" s="1393">
        <v>1.9798</v>
      </c>
      <c r="Q26" s="1394">
        <v>2.5991463661566203</v>
      </c>
    </row>
    <row r="27" spans="1:17">
      <c r="C27" s="1132" t="s">
        <v>404</v>
      </c>
      <c r="D27" s="1395">
        <v>4.5600000000000005</v>
      </c>
      <c r="E27" s="1195"/>
      <c r="F27" s="1196">
        <v>1.95</v>
      </c>
      <c r="G27" s="1196">
        <v>2.31</v>
      </c>
      <c r="H27" s="1196">
        <v>2.56</v>
      </c>
      <c r="I27" s="1196">
        <v>2.62</v>
      </c>
      <c r="J27" s="1196">
        <v>2.91</v>
      </c>
      <c r="K27" s="1196" t="e">
        <v>#N/A</v>
      </c>
      <c r="L27" s="1196">
        <v>2.58</v>
      </c>
      <c r="M27" s="1196">
        <v>2.3212000000000002</v>
      </c>
      <c r="N27" s="1196"/>
      <c r="O27" s="1196"/>
      <c r="P27" s="1197">
        <v>2.5584000000000002</v>
      </c>
      <c r="Q27" s="1198">
        <v>2.6265416148839571</v>
      </c>
    </row>
    <row r="28" spans="1:17">
      <c r="A28" s="1133"/>
      <c r="B28" s="1133"/>
      <c r="C28" s="1134" t="s">
        <v>405</v>
      </c>
      <c r="D28" s="1399">
        <f>D27-D26</f>
        <v>0</v>
      </c>
      <c r="E28" s="1401">
        <f>E26-E27</f>
        <v>0</v>
      </c>
      <c r="F28" s="1400">
        <f t="shared" ref="F28:Q28" si="4">F26-F27</f>
        <v>0</v>
      </c>
      <c r="G28" s="1400">
        <f t="shared" si="4"/>
        <v>6.0000000000000053E-2</v>
      </c>
      <c r="H28" s="1400">
        <f t="shared" si="4"/>
        <v>0</v>
      </c>
      <c r="I28" s="1400">
        <f t="shared" si="4"/>
        <v>-1.0000000000000231E-2</v>
      </c>
      <c r="J28" s="1400">
        <f t="shared" si="4"/>
        <v>-1.0000000000000231E-2</v>
      </c>
      <c r="K28" s="1400" t="e">
        <f t="shared" si="4"/>
        <v>#N/A</v>
      </c>
      <c r="L28" s="1400">
        <f t="shared" si="4"/>
        <v>-0.16999999999999993</v>
      </c>
      <c r="M28" s="1400">
        <f t="shared" si="4"/>
        <v>-2.1700000000000053E-2</v>
      </c>
      <c r="N28" s="1401"/>
      <c r="O28" s="1401"/>
      <c r="P28" s="1404">
        <f t="shared" si="4"/>
        <v>-0.57860000000000023</v>
      </c>
      <c r="Q28" s="1403">
        <f t="shared" si="4"/>
        <v>-2.7395248727336785E-2</v>
      </c>
    </row>
    <row r="29" spans="1:17">
      <c r="A29" s="1133"/>
      <c r="B29" s="1133"/>
      <c r="C29" s="1134" t="s">
        <v>406</v>
      </c>
      <c r="D29" s="1179">
        <f t="shared" ref="D29:P29" si="5">D26/$Q26*100</f>
        <v>175.44221669758872</v>
      </c>
      <c r="E29" s="1199"/>
      <c r="F29" s="1180">
        <f t="shared" si="5"/>
        <v>75.024632140416216</v>
      </c>
      <c r="G29" s="1180">
        <f t="shared" si="5"/>
        <v>91.183783678352029</v>
      </c>
      <c r="H29" s="1180">
        <f t="shared" si="5"/>
        <v>98.493876040751545</v>
      </c>
      <c r="I29" s="1180">
        <f t="shared" si="5"/>
        <v>100.41758455717246</v>
      </c>
      <c r="J29" s="1180">
        <f t="shared" si="5"/>
        <v>111.57509395241385</v>
      </c>
      <c r="K29" s="1180"/>
      <c r="L29" s="1180">
        <f t="shared" si="5"/>
        <v>92.722750491488767</v>
      </c>
      <c r="M29" s="1180">
        <f t="shared" si="5"/>
        <v>88.471354670198508</v>
      </c>
      <c r="N29" s="1180"/>
      <c r="O29" s="1180"/>
      <c r="P29" s="1181">
        <f t="shared" si="5"/>
        <v>76.171162416203103</v>
      </c>
      <c r="Q29" s="1182"/>
    </row>
    <row r="30" spans="1:17">
      <c r="A30" s="1135"/>
      <c r="B30" s="1135"/>
      <c r="C30" s="1136" t="s">
        <v>407</v>
      </c>
      <c r="D30" s="1183">
        <v>4.9965600431310691</v>
      </c>
      <c r="E30" s="1184"/>
      <c r="F30" s="1184" t="e">
        <v>#N/A</v>
      </c>
      <c r="G30" s="1184">
        <v>17.512738732099066</v>
      </c>
      <c r="H30" s="1184">
        <v>5.9597479664318298</v>
      </c>
      <c r="I30" s="1184">
        <v>41.484609142842629</v>
      </c>
      <c r="J30" s="1184">
        <v>7.0281314045371133</v>
      </c>
      <c r="K30" s="1184"/>
      <c r="L30" s="1184">
        <v>4.1135167613940631</v>
      </c>
      <c r="M30" s="1184">
        <v>14.979696085710293</v>
      </c>
      <c r="N30" s="1184"/>
      <c r="O30" s="1184"/>
      <c r="P30" s="1185">
        <v>3.9249998638539498</v>
      </c>
      <c r="Q30" s="1186"/>
    </row>
    <row r="31" spans="1:17" ht="15">
      <c r="A31" s="1116" t="s">
        <v>411</v>
      </c>
      <c r="B31" s="1116" t="s">
        <v>415</v>
      </c>
      <c r="C31" s="1127" t="s">
        <v>416</v>
      </c>
      <c r="D31" s="1187"/>
      <c r="E31" s="1188"/>
      <c r="F31" s="1188"/>
      <c r="G31" s="1188"/>
      <c r="H31" s="1188"/>
      <c r="I31" s="1188"/>
      <c r="J31" s="1188"/>
      <c r="K31" s="1188"/>
      <c r="L31" s="1188"/>
      <c r="M31" s="1188"/>
      <c r="N31" s="1188"/>
      <c r="O31" s="1188"/>
      <c r="P31" s="1188"/>
      <c r="Q31" s="1189"/>
    </row>
    <row r="32" spans="1:17">
      <c r="C32" s="1131" t="s">
        <v>414</v>
      </c>
      <c r="D32" s="1391">
        <v>4.1900000000000004</v>
      </c>
      <c r="E32" s="1392"/>
      <c r="F32" s="1392"/>
      <c r="G32" s="1392">
        <v>2.06</v>
      </c>
      <c r="H32" s="1405" t="e">
        <v>#N/A</v>
      </c>
      <c r="I32" s="1392">
        <v>2.12</v>
      </c>
      <c r="J32" s="1392">
        <v>2.85</v>
      </c>
      <c r="K32" s="1392"/>
      <c r="L32" s="1392">
        <v>2.02</v>
      </c>
      <c r="M32" s="1392"/>
      <c r="N32" s="1392"/>
      <c r="O32" s="1392"/>
      <c r="P32" s="1393">
        <v>2.2726000000000002</v>
      </c>
      <c r="Q32" s="1394">
        <v>2.3529929122081263</v>
      </c>
    </row>
    <row r="33" spans="1:17">
      <c r="C33" s="1132" t="s">
        <v>404</v>
      </c>
      <c r="D33" s="1395">
        <v>4.1900000000000004</v>
      </c>
      <c r="E33" s="1196"/>
      <c r="F33" s="1196"/>
      <c r="G33" s="1196">
        <v>2.1</v>
      </c>
      <c r="H33" s="1196" t="e">
        <v>#N/A</v>
      </c>
      <c r="I33" s="1196">
        <v>2.12</v>
      </c>
      <c r="J33" s="1196">
        <v>2.86</v>
      </c>
      <c r="K33" s="1196"/>
      <c r="L33" s="1196">
        <v>2.09</v>
      </c>
      <c r="M33" s="1196"/>
      <c r="N33" s="1196"/>
      <c r="O33" s="1196"/>
      <c r="P33" s="1197">
        <v>2.2821000000000002</v>
      </c>
      <c r="Q33" s="1198">
        <v>2.3726152674712302</v>
      </c>
    </row>
    <row r="34" spans="1:17">
      <c r="A34" s="1133"/>
      <c r="B34" s="1133"/>
      <c r="C34" s="1134" t="s">
        <v>405</v>
      </c>
      <c r="D34" s="1399">
        <f>D33-D32</f>
        <v>0</v>
      </c>
      <c r="E34" s="1401"/>
      <c r="F34" s="1401">
        <f t="shared" ref="F34:Q34" si="6">F32-F33</f>
        <v>0</v>
      </c>
      <c r="G34" s="1400">
        <f t="shared" si="6"/>
        <v>-4.0000000000000036E-2</v>
      </c>
      <c r="H34" s="1400" t="e">
        <f t="shared" si="6"/>
        <v>#N/A</v>
      </c>
      <c r="I34" s="1400">
        <f t="shared" si="6"/>
        <v>0</v>
      </c>
      <c r="J34" s="1400">
        <f t="shared" si="6"/>
        <v>-9.9999999999997868E-3</v>
      </c>
      <c r="K34" s="1400"/>
      <c r="L34" s="1400">
        <f t="shared" si="6"/>
        <v>-6.999999999999984E-2</v>
      </c>
      <c r="M34" s="1401">
        <f t="shared" si="6"/>
        <v>0</v>
      </c>
      <c r="N34" s="1401"/>
      <c r="O34" s="1401"/>
      <c r="P34" s="1404">
        <f t="shared" si="6"/>
        <v>-9.5000000000000639E-3</v>
      </c>
      <c r="Q34" s="1403">
        <f t="shared" si="6"/>
        <v>-1.9622355263103852E-2</v>
      </c>
    </row>
    <row r="35" spans="1:17">
      <c r="A35" s="1133"/>
      <c r="B35" s="1133"/>
      <c r="C35" s="1134" t="s">
        <v>406</v>
      </c>
      <c r="D35" s="1179">
        <f t="shared" ref="D35:P35" si="7">D32/$Q32*100</f>
        <v>178.07108462846858</v>
      </c>
      <c r="E35" s="1199"/>
      <c r="F35" s="1199"/>
      <c r="G35" s="1180">
        <f t="shared" si="7"/>
        <v>87.548075020201736</v>
      </c>
      <c r="H35" s="1180" t="e">
        <f t="shared" si="7"/>
        <v>#N/A</v>
      </c>
      <c r="I35" s="1180">
        <f t="shared" si="7"/>
        <v>90.09801895282898</v>
      </c>
      <c r="J35" s="1180">
        <f t="shared" si="7"/>
        <v>121.12233679979367</v>
      </c>
      <c r="K35" s="1180"/>
      <c r="L35" s="1180">
        <f t="shared" si="7"/>
        <v>85.848112398450255</v>
      </c>
      <c r="M35" s="1180"/>
      <c r="N35" s="1180"/>
      <c r="O35" s="1180"/>
      <c r="P35" s="1181">
        <f t="shared" si="7"/>
        <v>96.583376354810909</v>
      </c>
      <c r="Q35" s="1182"/>
    </row>
    <row r="36" spans="1:17">
      <c r="A36" s="1135"/>
      <c r="B36" s="1135"/>
      <c r="C36" s="1136" t="s">
        <v>407</v>
      </c>
      <c r="D36" s="1183">
        <v>3.6082567709221225</v>
      </c>
      <c r="E36" s="1184"/>
      <c r="F36" s="1184"/>
      <c r="G36" s="1184">
        <v>28.270118715565051</v>
      </c>
      <c r="H36" s="1184">
        <v>9.4033028534535621</v>
      </c>
      <c r="I36" s="1184">
        <v>28.096742485518732</v>
      </c>
      <c r="J36" s="1184">
        <v>20.164598605010504</v>
      </c>
      <c r="K36" s="1184"/>
      <c r="L36" s="1184">
        <v>5.9822053601546612</v>
      </c>
      <c r="M36" s="1184"/>
      <c r="N36" s="1184"/>
      <c r="O36" s="1184"/>
      <c r="P36" s="1185">
        <v>4.4747752093753741</v>
      </c>
      <c r="Q36" s="1186"/>
    </row>
    <row r="37" spans="1:17" ht="15">
      <c r="A37" s="1116" t="s">
        <v>411</v>
      </c>
      <c r="B37" s="1116" t="s">
        <v>417</v>
      </c>
      <c r="C37" s="1127" t="s">
        <v>418</v>
      </c>
      <c r="D37" s="1187"/>
      <c r="E37" s="1188"/>
      <c r="F37" s="1188"/>
      <c r="G37" s="1188"/>
      <c r="H37" s="1188"/>
      <c r="I37" s="1188"/>
      <c r="J37" s="1188"/>
      <c r="K37" s="1188"/>
      <c r="L37" s="1188"/>
      <c r="M37" s="1188"/>
      <c r="N37" s="1188"/>
      <c r="O37" s="1188"/>
      <c r="P37" s="1188"/>
      <c r="Q37" s="1189"/>
    </row>
    <row r="38" spans="1:17">
      <c r="C38" s="1131" t="s">
        <v>414</v>
      </c>
      <c r="D38" s="1391">
        <v>2.73</v>
      </c>
      <c r="E38" s="1392"/>
      <c r="F38" s="1392"/>
      <c r="G38" s="1392">
        <v>2.14</v>
      </c>
      <c r="H38" s="1406" t="e">
        <v>#N/A</v>
      </c>
      <c r="I38" s="1392">
        <v>2.5300000000000002</v>
      </c>
      <c r="J38" s="1392">
        <v>2.83</v>
      </c>
      <c r="K38" s="1392"/>
      <c r="L38" s="1392">
        <v>1.9000000000000001</v>
      </c>
      <c r="M38" s="1392"/>
      <c r="N38" s="1392"/>
      <c r="O38" s="1392"/>
      <c r="P38" s="1393">
        <v>2.1629</v>
      </c>
      <c r="Q38" s="1394">
        <v>2.4856740399230106</v>
      </c>
    </row>
    <row r="39" spans="1:17">
      <c r="C39" s="1132" t="s">
        <v>404</v>
      </c>
      <c r="D39" s="1395">
        <v>2.73</v>
      </c>
      <c r="E39" s="1407"/>
      <c r="F39" s="1407"/>
      <c r="G39" s="1407">
        <v>2.1800000000000002</v>
      </c>
      <c r="H39" s="1396" t="e">
        <v>#N/A</v>
      </c>
      <c r="I39" s="1396">
        <v>2.59</v>
      </c>
      <c r="J39" s="1396">
        <v>2.83</v>
      </c>
      <c r="K39" s="1396"/>
      <c r="L39" s="1396">
        <v>1.95</v>
      </c>
      <c r="M39" s="1396"/>
      <c r="N39" s="1396"/>
      <c r="O39" s="1396"/>
      <c r="P39" s="1397">
        <v>2.2614000000000001</v>
      </c>
      <c r="Q39" s="1398">
        <v>2.5266340390667112</v>
      </c>
    </row>
    <row r="40" spans="1:17">
      <c r="A40" s="1133"/>
      <c r="B40" s="1133"/>
      <c r="C40" s="1134" t="s">
        <v>405</v>
      </c>
      <c r="D40" s="1399">
        <f>D39-D38</f>
        <v>0</v>
      </c>
      <c r="E40" s="1401"/>
      <c r="F40" s="1401"/>
      <c r="G40" s="1400">
        <f t="shared" ref="G40:Q40" si="8">G38-G39</f>
        <v>-4.0000000000000036E-2</v>
      </c>
      <c r="H40" s="1400" t="e">
        <f t="shared" si="8"/>
        <v>#N/A</v>
      </c>
      <c r="I40" s="1400">
        <f t="shared" si="8"/>
        <v>-5.9999999999999609E-2</v>
      </c>
      <c r="J40" s="1400">
        <f t="shared" si="8"/>
        <v>0</v>
      </c>
      <c r="K40" s="1400"/>
      <c r="L40" s="1400">
        <f t="shared" si="8"/>
        <v>-4.9999999999999822E-2</v>
      </c>
      <c r="M40" s="1401"/>
      <c r="N40" s="1401"/>
      <c r="O40" s="1401"/>
      <c r="P40" s="1404">
        <f t="shared" si="8"/>
        <v>-9.8500000000000032E-2</v>
      </c>
      <c r="Q40" s="1403">
        <f t="shared" si="8"/>
        <v>-4.0959999143700632E-2</v>
      </c>
    </row>
    <row r="41" spans="1:17">
      <c r="A41" s="1133"/>
      <c r="B41" s="1133"/>
      <c r="C41" s="1134" t="s">
        <v>406</v>
      </c>
      <c r="D41" s="1179">
        <f t="shared" ref="D41:P41" si="9">D38/$Q38*100</f>
        <v>109.82936443607694</v>
      </c>
      <c r="E41" s="1199"/>
      <c r="F41" s="1199"/>
      <c r="G41" s="1180">
        <f t="shared" si="9"/>
        <v>86.093347946228818</v>
      </c>
      <c r="H41" s="1180" t="e">
        <f t="shared" si="9"/>
        <v>#N/A</v>
      </c>
      <c r="I41" s="1180">
        <f t="shared" si="9"/>
        <v>101.78325715138268</v>
      </c>
      <c r="J41" s="1180">
        <f t="shared" si="9"/>
        <v>113.85241807842408</v>
      </c>
      <c r="K41" s="1180"/>
      <c r="L41" s="1180">
        <f t="shared" si="9"/>
        <v>76.438019204595676</v>
      </c>
      <c r="M41" s="1180"/>
      <c r="N41" s="1180"/>
      <c r="O41" s="1180"/>
      <c r="P41" s="1181">
        <f t="shared" si="9"/>
        <v>87.014627230326312</v>
      </c>
      <c r="Q41" s="1182"/>
    </row>
    <row r="42" spans="1:17" ht="13.5" thickBot="1">
      <c r="A42" s="1135"/>
      <c r="B42" s="1135"/>
      <c r="C42" s="1137" t="s">
        <v>407</v>
      </c>
      <c r="D42" s="1190">
        <v>6.2342465753424658</v>
      </c>
      <c r="E42" s="1191"/>
      <c r="F42" s="1191" t="e">
        <v>#N/A</v>
      </c>
      <c r="G42" s="1191">
        <v>16.472089041095895</v>
      </c>
      <c r="H42" s="1191">
        <v>10.236301369863014</v>
      </c>
      <c r="I42" s="1191">
        <v>41.217979452054806</v>
      </c>
      <c r="J42" s="1191">
        <v>17.672260273972604</v>
      </c>
      <c r="K42" s="1191" t="e">
        <v>#N/A</v>
      </c>
      <c r="L42" s="1191">
        <v>4.4777397260273979</v>
      </c>
      <c r="M42" s="1191" t="e">
        <v>#N/A</v>
      </c>
      <c r="N42" s="1191" t="e">
        <v>#N/A</v>
      </c>
      <c r="O42" s="1191" t="e">
        <v>#N/A</v>
      </c>
      <c r="P42" s="1192">
        <v>3.6893835616438366</v>
      </c>
      <c r="Q42" s="1193"/>
    </row>
    <row r="43" spans="1:17" ht="13.5" thickBot="1">
      <c r="C43" s="1194"/>
      <c r="D43" s="1194"/>
      <c r="E43" s="1194"/>
      <c r="F43" s="1194"/>
      <c r="G43" s="1194"/>
      <c r="H43" s="1194"/>
      <c r="I43" s="1194"/>
      <c r="J43" s="1194"/>
      <c r="K43" s="1194"/>
      <c r="L43" s="1194"/>
      <c r="M43" s="1194"/>
      <c r="N43" s="1194"/>
      <c r="O43" s="1194"/>
      <c r="P43" s="1194"/>
      <c r="Q43" s="1194"/>
    </row>
    <row r="44" spans="1:17" ht="19.5" thickBot="1">
      <c r="A44" s="1118" t="s">
        <v>419</v>
      </c>
      <c r="B44" s="1118" t="s">
        <v>420</v>
      </c>
      <c r="C44" s="1119" t="s">
        <v>421</v>
      </c>
      <c r="D44" s="1120"/>
      <c r="E44" s="1120"/>
      <c r="F44" s="1120"/>
      <c r="G44" s="1120"/>
      <c r="H44" s="1120"/>
      <c r="I44" s="1120"/>
      <c r="J44" s="1120"/>
      <c r="K44" s="1120"/>
      <c r="L44" s="1120"/>
      <c r="M44" s="1120"/>
      <c r="N44" s="1120"/>
      <c r="O44" s="1120"/>
      <c r="P44" s="1120"/>
      <c r="Q44" s="1121"/>
    </row>
    <row r="45" spans="1:17" ht="13.5" thickBot="1">
      <c r="A45" s="1118"/>
      <c r="B45" s="1118"/>
      <c r="C45" s="1122"/>
      <c r="D45" s="1123" t="s">
        <v>338</v>
      </c>
      <c r="E45" s="1124" t="s">
        <v>341</v>
      </c>
      <c r="F45" s="1124" t="s">
        <v>342</v>
      </c>
      <c r="G45" s="1124" t="s">
        <v>345</v>
      </c>
      <c r="H45" s="1124" t="s">
        <v>347</v>
      </c>
      <c r="I45" s="1124" t="s">
        <v>348</v>
      </c>
      <c r="J45" s="1124" t="s">
        <v>350</v>
      </c>
      <c r="K45" s="1124" t="s">
        <v>357</v>
      </c>
      <c r="L45" s="1124" t="s">
        <v>358</v>
      </c>
      <c r="M45" s="1124" t="s">
        <v>359</v>
      </c>
      <c r="N45" s="1124" t="s">
        <v>360</v>
      </c>
      <c r="O45" s="1124" t="s">
        <v>361</v>
      </c>
      <c r="P45" s="1124" t="s">
        <v>365</v>
      </c>
      <c r="Q45" s="1200" t="s">
        <v>399</v>
      </c>
    </row>
    <row r="46" spans="1:17">
      <c r="C46" s="1139" t="s">
        <v>422</v>
      </c>
      <c r="D46" s="1201">
        <v>561</v>
      </c>
      <c r="E46" s="1202"/>
      <c r="F46" s="1203">
        <v>425</v>
      </c>
      <c r="G46" s="1203"/>
      <c r="H46" s="1203" t="e">
        <v>#N/A</v>
      </c>
      <c r="I46" s="1203">
        <v>539</v>
      </c>
      <c r="J46" s="1203">
        <v>455.5</v>
      </c>
      <c r="K46" s="1202">
        <v>417.63</v>
      </c>
      <c r="L46" s="1202"/>
      <c r="M46" s="1202"/>
      <c r="N46" s="1202"/>
      <c r="O46" s="1202"/>
      <c r="P46" s="1202"/>
      <c r="Q46" s="1394">
        <v>473.05660000686208</v>
      </c>
    </row>
    <row r="47" spans="1:17">
      <c r="C47" s="1132" t="s">
        <v>404</v>
      </c>
      <c r="D47" s="1204">
        <v>561</v>
      </c>
      <c r="E47" s="1196"/>
      <c r="F47" s="1196">
        <v>420</v>
      </c>
      <c r="G47" s="1196" t="e">
        <v>#N/A</v>
      </c>
      <c r="H47" s="1196" t="e">
        <v>#N/A</v>
      </c>
      <c r="I47" s="1196">
        <v>537</v>
      </c>
      <c r="J47" s="1196">
        <v>478.67</v>
      </c>
      <c r="K47" s="1196">
        <v>417.63</v>
      </c>
      <c r="L47" s="1196"/>
      <c r="M47" s="1196"/>
      <c r="N47" s="1196"/>
      <c r="O47" s="1196"/>
      <c r="P47" s="1196"/>
      <c r="Q47" s="1205">
        <v>475.69912647239698</v>
      </c>
    </row>
    <row r="48" spans="1:17">
      <c r="A48" s="1133"/>
      <c r="B48" s="1133"/>
      <c r="C48" s="1134" t="s">
        <v>405</v>
      </c>
      <c r="D48" s="1399">
        <f>D46-D47</f>
        <v>0</v>
      </c>
      <c r="E48" s="1401">
        <f>E46-E47</f>
        <v>0</v>
      </c>
      <c r="F48" s="1400">
        <f t="shared" ref="F48:Q48" si="10">F46-F47</f>
        <v>5</v>
      </c>
      <c r="G48" s="1400" t="e">
        <f t="shared" si="10"/>
        <v>#N/A</v>
      </c>
      <c r="H48" s="1400" t="e">
        <f t="shared" si="10"/>
        <v>#N/A</v>
      </c>
      <c r="I48" s="1400">
        <f t="shared" si="10"/>
        <v>2</v>
      </c>
      <c r="J48" s="1400">
        <f t="shared" si="10"/>
        <v>-23.170000000000016</v>
      </c>
      <c r="K48" s="1400">
        <f t="shared" si="10"/>
        <v>0</v>
      </c>
      <c r="L48" s="1401">
        <f t="shared" si="10"/>
        <v>0</v>
      </c>
      <c r="M48" s="1401">
        <f t="shared" si="10"/>
        <v>0</v>
      </c>
      <c r="N48" s="1401">
        <f t="shared" si="10"/>
        <v>0</v>
      </c>
      <c r="O48" s="1401">
        <f t="shared" si="10"/>
        <v>0</v>
      </c>
      <c r="P48" s="1401">
        <f t="shared" si="10"/>
        <v>0</v>
      </c>
      <c r="Q48" s="1408">
        <f t="shared" si="10"/>
        <v>-2.6425264655348997</v>
      </c>
    </row>
    <row r="49" spans="1:17">
      <c r="A49" s="1133"/>
      <c r="B49" s="1133"/>
      <c r="C49" s="1134" t="s">
        <v>406</v>
      </c>
      <c r="D49" s="1179">
        <f t="shared" ref="D49" si="11">D46/$Q46*100</f>
        <v>118.59046042098605</v>
      </c>
      <c r="E49" s="1180"/>
      <c r="F49" s="1180">
        <f t="shared" ref="F49:K49" si="12">F46/$Q46*100</f>
        <v>89.841257894686393</v>
      </c>
      <c r="G49" s="1180"/>
      <c r="H49" s="1180" t="e">
        <f t="shared" si="12"/>
        <v>#N/A</v>
      </c>
      <c r="I49" s="1180">
        <f t="shared" si="12"/>
        <v>113.93985412996696</v>
      </c>
      <c r="J49" s="1180">
        <f t="shared" si="12"/>
        <v>96.288689343599174</v>
      </c>
      <c r="K49" s="1180">
        <f t="shared" si="12"/>
        <v>88.283304787195007</v>
      </c>
      <c r="L49" s="1180"/>
      <c r="M49" s="1180"/>
      <c r="N49" s="1180"/>
      <c r="O49" s="1180"/>
      <c r="P49" s="1180"/>
      <c r="Q49" s="1206"/>
    </row>
    <row r="50" spans="1:17" ht="13.5" thickBot="1">
      <c r="A50" s="1135"/>
      <c r="B50" s="1135"/>
      <c r="C50" s="1137" t="s">
        <v>407</v>
      </c>
      <c r="D50" s="1190">
        <v>8.1475975808755514</v>
      </c>
      <c r="E50" s="1191"/>
      <c r="F50" s="1191">
        <v>7.8442386004328863</v>
      </c>
      <c r="G50" s="1191"/>
      <c r="H50" s="1191">
        <v>2.7495993143554407</v>
      </c>
      <c r="I50" s="1191">
        <v>30.123813074699424</v>
      </c>
      <c r="J50" s="1191">
        <v>15.122917282019745</v>
      </c>
      <c r="K50" s="1191">
        <v>36.011834147616952</v>
      </c>
      <c r="L50" s="1191"/>
      <c r="M50" s="1191"/>
      <c r="N50" s="1191"/>
      <c r="O50" s="1191"/>
      <c r="P50" s="1191"/>
      <c r="Q50" s="1207"/>
    </row>
    <row r="51" spans="1:17">
      <c r="C51" s="1140"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F33" sqref="F33"/>
    </sheetView>
  </sheetViews>
  <sheetFormatPr defaultRowHeight="12.75"/>
  <cols>
    <col min="1" max="1" width="18.85546875" style="1018" customWidth="1"/>
    <col min="2" max="2" width="14.28515625" style="1018" customWidth="1"/>
    <col min="3" max="3" width="13.7109375" style="1018" customWidth="1"/>
    <col min="4" max="4" width="15" style="1018" customWidth="1"/>
    <col min="5" max="5" width="14.28515625" style="1018" customWidth="1"/>
    <col min="6" max="6" width="17.5703125" style="1018" customWidth="1"/>
    <col min="7" max="7" width="9.140625" style="1018"/>
    <col min="8" max="8" width="18.85546875" style="1018" bestFit="1" customWidth="1"/>
    <col min="9" max="9" width="12.5703125" style="1018" customWidth="1"/>
    <col min="10" max="251" width="9.140625" style="1018"/>
    <col min="252" max="252" width="4.42578125" style="1018" customWidth="1"/>
    <col min="253" max="253" width="20.85546875" style="1018" customWidth="1"/>
    <col min="254" max="255" width="12" style="1018" customWidth="1"/>
    <col min="256" max="256" width="14.5703125" style="1018" customWidth="1"/>
    <col min="257" max="257" width="12.42578125" style="1018" customWidth="1"/>
    <col min="258" max="258" width="19.7109375" style="1018" customWidth="1"/>
    <col min="259" max="259" width="9.140625" style="1018"/>
    <col min="260" max="260" width="16.85546875" style="1018" customWidth="1"/>
    <col min="261" max="261" width="12.5703125" style="1018" customWidth="1"/>
    <col min="262" max="262" width="11.7109375" style="1018" customWidth="1"/>
    <col min="263" max="263" width="12.28515625" style="1018" customWidth="1"/>
    <col min="264" max="507" width="9.140625" style="1018"/>
    <col min="508" max="508" width="4.42578125" style="1018" customWidth="1"/>
    <col min="509" max="509" width="20.85546875" style="1018" customWidth="1"/>
    <col min="510" max="511" width="12" style="1018" customWidth="1"/>
    <col min="512" max="512" width="14.5703125" style="1018" customWidth="1"/>
    <col min="513" max="513" width="12.42578125" style="1018" customWidth="1"/>
    <col min="514" max="514" width="19.7109375" style="1018" customWidth="1"/>
    <col min="515" max="515" width="9.140625" style="1018"/>
    <col min="516" max="516" width="16.85546875" style="1018" customWidth="1"/>
    <col min="517" max="517" width="12.5703125" style="1018" customWidth="1"/>
    <col min="518" max="518" width="11.7109375" style="1018" customWidth="1"/>
    <col min="519" max="519" width="12.28515625" style="1018" customWidth="1"/>
    <col min="520" max="763" width="9.140625" style="1018"/>
    <col min="764" max="764" width="4.42578125" style="1018" customWidth="1"/>
    <col min="765" max="765" width="20.85546875" style="1018" customWidth="1"/>
    <col min="766" max="767" width="12" style="1018" customWidth="1"/>
    <col min="768" max="768" width="14.5703125" style="1018" customWidth="1"/>
    <col min="769" max="769" width="12.42578125" style="1018" customWidth="1"/>
    <col min="770" max="770" width="19.7109375" style="1018" customWidth="1"/>
    <col min="771" max="771" width="9.140625" style="1018"/>
    <col min="772" max="772" width="16.85546875" style="1018" customWidth="1"/>
    <col min="773" max="773" width="12.5703125" style="1018" customWidth="1"/>
    <col min="774" max="774" width="11.7109375" style="1018" customWidth="1"/>
    <col min="775" max="775" width="12.28515625" style="1018" customWidth="1"/>
    <col min="776" max="1019" width="9.140625" style="1018"/>
    <col min="1020" max="1020" width="4.42578125" style="1018" customWidth="1"/>
    <col min="1021" max="1021" width="20.85546875" style="1018" customWidth="1"/>
    <col min="1022" max="1023" width="12" style="1018" customWidth="1"/>
    <col min="1024" max="1024" width="14.5703125" style="1018" customWidth="1"/>
    <col min="1025" max="1025" width="12.42578125" style="1018" customWidth="1"/>
    <col min="1026" max="1026" width="19.7109375" style="1018" customWidth="1"/>
    <col min="1027" max="1027" width="9.140625" style="1018"/>
    <col min="1028" max="1028" width="16.85546875" style="1018" customWidth="1"/>
    <col min="1029" max="1029" width="12.5703125" style="1018" customWidth="1"/>
    <col min="1030" max="1030" width="11.7109375" style="1018" customWidth="1"/>
    <col min="1031" max="1031" width="12.28515625" style="1018" customWidth="1"/>
    <col min="1032" max="1275" width="9.140625" style="1018"/>
    <col min="1276" max="1276" width="4.42578125" style="1018" customWidth="1"/>
    <col min="1277" max="1277" width="20.85546875" style="1018" customWidth="1"/>
    <col min="1278" max="1279" width="12" style="1018" customWidth="1"/>
    <col min="1280" max="1280" width="14.5703125" style="1018" customWidth="1"/>
    <col min="1281" max="1281" width="12.42578125" style="1018" customWidth="1"/>
    <col min="1282" max="1282" width="19.7109375" style="1018" customWidth="1"/>
    <col min="1283" max="1283" width="9.140625" style="1018"/>
    <col min="1284" max="1284" width="16.85546875" style="1018" customWidth="1"/>
    <col min="1285" max="1285" width="12.5703125" style="1018" customWidth="1"/>
    <col min="1286" max="1286" width="11.7109375" style="1018" customWidth="1"/>
    <col min="1287" max="1287" width="12.28515625" style="1018" customWidth="1"/>
    <col min="1288" max="1531" width="9.140625" style="1018"/>
    <col min="1532" max="1532" width="4.42578125" style="1018" customWidth="1"/>
    <col min="1533" max="1533" width="20.85546875" style="1018" customWidth="1"/>
    <col min="1534" max="1535" width="12" style="1018" customWidth="1"/>
    <col min="1536" max="1536" width="14.5703125" style="1018" customWidth="1"/>
    <col min="1537" max="1537" width="12.42578125" style="1018" customWidth="1"/>
    <col min="1538" max="1538" width="19.7109375" style="1018" customWidth="1"/>
    <col min="1539" max="1539" width="9.140625" style="1018"/>
    <col min="1540" max="1540" width="16.85546875" style="1018" customWidth="1"/>
    <col min="1541" max="1541" width="12.5703125" style="1018" customWidth="1"/>
    <col min="1542" max="1542" width="11.7109375" style="1018" customWidth="1"/>
    <col min="1543" max="1543" width="12.28515625" style="1018" customWidth="1"/>
    <col min="1544" max="1787" width="9.140625" style="1018"/>
    <col min="1788" max="1788" width="4.42578125" style="1018" customWidth="1"/>
    <col min="1789" max="1789" width="20.85546875" style="1018" customWidth="1"/>
    <col min="1790" max="1791" width="12" style="1018" customWidth="1"/>
    <col min="1792" max="1792" width="14.5703125" style="1018" customWidth="1"/>
    <col min="1793" max="1793" width="12.42578125" style="1018" customWidth="1"/>
    <col min="1794" max="1794" width="19.7109375" style="1018" customWidth="1"/>
    <col min="1795" max="1795" width="9.140625" style="1018"/>
    <col min="1796" max="1796" width="16.85546875" style="1018" customWidth="1"/>
    <col min="1797" max="1797" width="12.5703125" style="1018" customWidth="1"/>
    <col min="1798" max="1798" width="11.7109375" style="1018" customWidth="1"/>
    <col min="1799" max="1799" width="12.28515625" style="1018" customWidth="1"/>
    <col min="1800" max="2043" width="9.140625" style="1018"/>
    <col min="2044" max="2044" width="4.42578125" style="1018" customWidth="1"/>
    <col min="2045" max="2045" width="20.85546875" style="1018" customWidth="1"/>
    <col min="2046" max="2047" width="12" style="1018" customWidth="1"/>
    <col min="2048" max="2048" width="14.5703125" style="1018" customWidth="1"/>
    <col min="2049" max="2049" width="12.42578125" style="1018" customWidth="1"/>
    <col min="2050" max="2050" width="19.7109375" style="1018" customWidth="1"/>
    <col min="2051" max="2051" width="9.140625" style="1018"/>
    <col min="2052" max="2052" width="16.85546875" style="1018" customWidth="1"/>
    <col min="2053" max="2053" width="12.5703125" style="1018" customWidth="1"/>
    <col min="2054" max="2054" width="11.7109375" style="1018" customWidth="1"/>
    <col min="2055" max="2055" width="12.28515625" style="1018" customWidth="1"/>
    <col min="2056" max="2299" width="9.140625" style="1018"/>
    <col min="2300" max="2300" width="4.42578125" style="1018" customWidth="1"/>
    <col min="2301" max="2301" width="20.85546875" style="1018" customWidth="1"/>
    <col min="2302" max="2303" width="12" style="1018" customWidth="1"/>
    <col min="2304" max="2304" width="14.5703125" style="1018" customWidth="1"/>
    <col min="2305" max="2305" width="12.42578125" style="1018" customWidth="1"/>
    <col min="2306" max="2306" width="19.7109375" style="1018" customWidth="1"/>
    <col min="2307" max="2307" width="9.140625" style="1018"/>
    <col min="2308" max="2308" width="16.85546875" style="1018" customWidth="1"/>
    <col min="2309" max="2309" width="12.5703125" style="1018" customWidth="1"/>
    <col min="2310" max="2310" width="11.7109375" style="1018" customWidth="1"/>
    <col min="2311" max="2311" width="12.28515625" style="1018" customWidth="1"/>
    <col min="2312" max="2555" width="9.140625" style="1018"/>
    <col min="2556" max="2556" width="4.42578125" style="1018" customWidth="1"/>
    <col min="2557" max="2557" width="20.85546875" style="1018" customWidth="1"/>
    <col min="2558" max="2559" width="12" style="1018" customWidth="1"/>
    <col min="2560" max="2560" width="14.5703125" style="1018" customWidth="1"/>
    <col min="2561" max="2561" width="12.42578125" style="1018" customWidth="1"/>
    <col min="2562" max="2562" width="19.7109375" style="1018" customWidth="1"/>
    <col min="2563" max="2563" width="9.140625" style="1018"/>
    <col min="2564" max="2564" width="16.85546875" style="1018" customWidth="1"/>
    <col min="2565" max="2565" width="12.5703125" style="1018" customWidth="1"/>
    <col min="2566" max="2566" width="11.7109375" style="1018" customWidth="1"/>
    <col min="2567" max="2567" width="12.28515625" style="1018" customWidth="1"/>
    <col min="2568" max="2811" width="9.140625" style="1018"/>
    <col min="2812" max="2812" width="4.42578125" style="1018" customWidth="1"/>
    <col min="2813" max="2813" width="20.85546875" style="1018" customWidth="1"/>
    <col min="2814" max="2815" width="12" style="1018" customWidth="1"/>
    <col min="2816" max="2816" width="14.5703125" style="1018" customWidth="1"/>
    <col min="2817" max="2817" width="12.42578125" style="1018" customWidth="1"/>
    <col min="2818" max="2818" width="19.7109375" style="1018" customWidth="1"/>
    <col min="2819" max="2819" width="9.140625" style="1018"/>
    <col min="2820" max="2820" width="16.85546875" style="1018" customWidth="1"/>
    <col min="2821" max="2821" width="12.5703125" style="1018" customWidth="1"/>
    <col min="2822" max="2822" width="11.7109375" style="1018" customWidth="1"/>
    <col min="2823" max="2823" width="12.28515625" style="1018" customWidth="1"/>
    <col min="2824" max="3067" width="9.140625" style="1018"/>
    <col min="3068" max="3068" width="4.42578125" style="1018" customWidth="1"/>
    <col min="3069" max="3069" width="20.85546875" style="1018" customWidth="1"/>
    <col min="3070" max="3071" width="12" style="1018" customWidth="1"/>
    <col min="3072" max="3072" width="14.5703125" style="1018" customWidth="1"/>
    <col min="3073" max="3073" width="12.42578125" style="1018" customWidth="1"/>
    <col min="3074" max="3074" width="19.7109375" style="1018" customWidth="1"/>
    <col min="3075" max="3075" width="9.140625" style="1018"/>
    <col min="3076" max="3076" width="16.85546875" style="1018" customWidth="1"/>
    <col min="3077" max="3077" width="12.5703125" style="1018" customWidth="1"/>
    <col min="3078" max="3078" width="11.7109375" style="1018" customWidth="1"/>
    <col min="3079" max="3079" width="12.28515625" style="1018" customWidth="1"/>
    <col min="3080" max="3323" width="9.140625" style="1018"/>
    <col min="3324" max="3324" width="4.42578125" style="1018" customWidth="1"/>
    <col min="3325" max="3325" width="20.85546875" style="1018" customWidth="1"/>
    <col min="3326" max="3327" width="12" style="1018" customWidth="1"/>
    <col min="3328" max="3328" width="14.5703125" style="1018" customWidth="1"/>
    <col min="3329" max="3329" width="12.42578125" style="1018" customWidth="1"/>
    <col min="3330" max="3330" width="19.7109375" style="1018" customWidth="1"/>
    <col min="3331" max="3331" width="9.140625" style="1018"/>
    <col min="3332" max="3332" width="16.85546875" style="1018" customWidth="1"/>
    <col min="3333" max="3333" width="12.5703125" style="1018" customWidth="1"/>
    <col min="3334" max="3334" width="11.7109375" style="1018" customWidth="1"/>
    <col min="3335" max="3335" width="12.28515625" style="1018" customWidth="1"/>
    <col min="3336" max="3579" width="9.140625" style="1018"/>
    <col min="3580" max="3580" width="4.42578125" style="1018" customWidth="1"/>
    <col min="3581" max="3581" width="20.85546875" style="1018" customWidth="1"/>
    <col min="3582" max="3583" width="12" style="1018" customWidth="1"/>
    <col min="3584" max="3584" width="14.5703125" style="1018" customWidth="1"/>
    <col min="3585" max="3585" width="12.42578125" style="1018" customWidth="1"/>
    <col min="3586" max="3586" width="19.7109375" style="1018" customWidth="1"/>
    <col min="3587" max="3587" width="9.140625" style="1018"/>
    <col min="3588" max="3588" width="16.85546875" style="1018" customWidth="1"/>
    <col min="3589" max="3589" width="12.5703125" style="1018" customWidth="1"/>
    <col min="3590" max="3590" width="11.7109375" style="1018" customWidth="1"/>
    <col min="3591" max="3591" width="12.28515625" style="1018" customWidth="1"/>
    <col min="3592" max="3835" width="9.140625" style="1018"/>
    <col min="3836" max="3836" width="4.42578125" style="1018" customWidth="1"/>
    <col min="3837" max="3837" width="20.85546875" style="1018" customWidth="1"/>
    <col min="3838" max="3839" width="12" style="1018" customWidth="1"/>
    <col min="3840" max="3840" width="14.5703125" style="1018" customWidth="1"/>
    <col min="3841" max="3841" width="12.42578125" style="1018" customWidth="1"/>
    <col min="3842" max="3842" width="19.7109375" style="1018" customWidth="1"/>
    <col min="3843" max="3843" width="9.140625" style="1018"/>
    <col min="3844" max="3844" width="16.85546875" style="1018" customWidth="1"/>
    <col min="3845" max="3845" width="12.5703125" style="1018" customWidth="1"/>
    <col min="3846" max="3846" width="11.7109375" style="1018" customWidth="1"/>
    <col min="3847" max="3847" width="12.28515625" style="1018" customWidth="1"/>
    <col min="3848" max="4091" width="9.140625" style="1018"/>
    <col min="4092" max="4092" width="4.42578125" style="1018" customWidth="1"/>
    <col min="4093" max="4093" width="20.85546875" style="1018" customWidth="1"/>
    <col min="4094" max="4095" width="12" style="1018" customWidth="1"/>
    <col min="4096" max="4096" width="14.5703125" style="1018" customWidth="1"/>
    <col min="4097" max="4097" width="12.42578125" style="1018" customWidth="1"/>
    <col min="4098" max="4098" width="19.7109375" style="1018" customWidth="1"/>
    <col min="4099" max="4099" width="9.140625" style="1018"/>
    <col min="4100" max="4100" width="16.85546875" style="1018" customWidth="1"/>
    <col min="4101" max="4101" width="12.5703125" style="1018" customWidth="1"/>
    <col min="4102" max="4102" width="11.7109375" style="1018" customWidth="1"/>
    <col min="4103" max="4103" width="12.28515625" style="1018" customWidth="1"/>
    <col min="4104" max="4347" width="9.140625" style="1018"/>
    <col min="4348" max="4348" width="4.42578125" style="1018" customWidth="1"/>
    <col min="4349" max="4349" width="20.85546875" style="1018" customWidth="1"/>
    <col min="4350" max="4351" width="12" style="1018" customWidth="1"/>
    <col min="4352" max="4352" width="14.5703125" style="1018" customWidth="1"/>
    <col min="4353" max="4353" width="12.42578125" style="1018" customWidth="1"/>
    <col min="4354" max="4354" width="19.7109375" style="1018" customWidth="1"/>
    <col min="4355" max="4355" width="9.140625" style="1018"/>
    <col min="4356" max="4356" width="16.85546875" style="1018" customWidth="1"/>
    <col min="4357" max="4357" width="12.5703125" style="1018" customWidth="1"/>
    <col min="4358" max="4358" width="11.7109375" style="1018" customWidth="1"/>
    <col min="4359" max="4359" width="12.28515625" style="1018" customWidth="1"/>
    <col min="4360" max="4603" width="9.140625" style="1018"/>
    <col min="4604" max="4604" width="4.42578125" style="1018" customWidth="1"/>
    <col min="4605" max="4605" width="20.85546875" style="1018" customWidth="1"/>
    <col min="4606" max="4607" width="12" style="1018" customWidth="1"/>
    <col min="4608" max="4608" width="14.5703125" style="1018" customWidth="1"/>
    <col min="4609" max="4609" width="12.42578125" style="1018" customWidth="1"/>
    <col min="4610" max="4610" width="19.7109375" style="1018" customWidth="1"/>
    <col min="4611" max="4611" width="9.140625" style="1018"/>
    <col min="4612" max="4612" width="16.85546875" style="1018" customWidth="1"/>
    <col min="4613" max="4613" width="12.5703125" style="1018" customWidth="1"/>
    <col min="4614" max="4614" width="11.7109375" style="1018" customWidth="1"/>
    <col min="4615" max="4615" width="12.28515625" style="1018" customWidth="1"/>
    <col min="4616" max="4859" width="9.140625" style="1018"/>
    <col min="4860" max="4860" width="4.42578125" style="1018" customWidth="1"/>
    <col min="4861" max="4861" width="20.85546875" style="1018" customWidth="1"/>
    <col min="4862" max="4863" width="12" style="1018" customWidth="1"/>
    <col min="4864" max="4864" width="14.5703125" style="1018" customWidth="1"/>
    <col min="4865" max="4865" width="12.42578125" style="1018" customWidth="1"/>
    <col min="4866" max="4866" width="19.7109375" style="1018" customWidth="1"/>
    <col min="4867" max="4867" width="9.140625" style="1018"/>
    <col min="4868" max="4868" width="16.85546875" style="1018" customWidth="1"/>
    <col min="4869" max="4869" width="12.5703125" style="1018" customWidth="1"/>
    <col min="4870" max="4870" width="11.7109375" style="1018" customWidth="1"/>
    <col min="4871" max="4871" width="12.28515625" style="1018" customWidth="1"/>
    <col min="4872" max="5115" width="9.140625" style="1018"/>
    <col min="5116" max="5116" width="4.42578125" style="1018" customWidth="1"/>
    <col min="5117" max="5117" width="20.85546875" style="1018" customWidth="1"/>
    <col min="5118" max="5119" width="12" style="1018" customWidth="1"/>
    <col min="5120" max="5120" width="14.5703125" style="1018" customWidth="1"/>
    <col min="5121" max="5121" width="12.42578125" style="1018" customWidth="1"/>
    <col min="5122" max="5122" width="19.7109375" style="1018" customWidth="1"/>
    <col min="5123" max="5123" width="9.140625" style="1018"/>
    <col min="5124" max="5124" width="16.85546875" style="1018" customWidth="1"/>
    <col min="5125" max="5125" width="12.5703125" style="1018" customWidth="1"/>
    <col min="5126" max="5126" width="11.7109375" style="1018" customWidth="1"/>
    <col min="5127" max="5127" width="12.28515625" style="1018" customWidth="1"/>
    <col min="5128" max="5371" width="9.140625" style="1018"/>
    <col min="5372" max="5372" width="4.42578125" style="1018" customWidth="1"/>
    <col min="5373" max="5373" width="20.85546875" style="1018" customWidth="1"/>
    <col min="5374" max="5375" width="12" style="1018" customWidth="1"/>
    <col min="5376" max="5376" width="14.5703125" style="1018" customWidth="1"/>
    <col min="5377" max="5377" width="12.42578125" style="1018" customWidth="1"/>
    <col min="5378" max="5378" width="19.7109375" style="1018" customWidth="1"/>
    <col min="5379" max="5379" width="9.140625" style="1018"/>
    <col min="5380" max="5380" width="16.85546875" style="1018" customWidth="1"/>
    <col min="5381" max="5381" width="12.5703125" style="1018" customWidth="1"/>
    <col min="5382" max="5382" width="11.7109375" style="1018" customWidth="1"/>
    <col min="5383" max="5383" width="12.28515625" style="1018" customWidth="1"/>
    <col min="5384" max="5627" width="9.140625" style="1018"/>
    <col min="5628" max="5628" width="4.42578125" style="1018" customWidth="1"/>
    <col min="5629" max="5629" width="20.85546875" style="1018" customWidth="1"/>
    <col min="5630" max="5631" width="12" style="1018" customWidth="1"/>
    <col min="5632" max="5632" width="14.5703125" style="1018" customWidth="1"/>
    <col min="5633" max="5633" width="12.42578125" style="1018" customWidth="1"/>
    <col min="5634" max="5634" width="19.7109375" style="1018" customWidth="1"/>
    <col min="5635" max="5635" width="9.140625" style="1018"/>
    <col min="5636" max="5636" width="16.85546875" style="1018" customWidth="1"/>
    <col min="5637" max="5637" width="12.5703125" style="1018" customWidth="1"/>
    <col min="5638" max="5638" width="11.7109375" style="1018" customWidth="1"/>
    <col min="5639" max="5639" width="12.28515625" style="1018" customWidth="1"/>
    <col min="5640" max="5883" width="9.140625" style="1018"/>
    <col min="5884" max="5884" width="4.42578125" style="1018" customWidth="1"/>
    <col min="5885" max="5885" width="20.85546875" style="1018" customWidth="1"/>
    <col min="5886" max="5887" width="12" style="1018" customWidth="1"/>
    <col min="5888" max="5888" width="14.5703125" style="1018" customWidth="1"/>
    <col min="5889" max="5889" width="12.42578125" style="1018" customWidth="1"/>
    <col min="5890" max="5890" width="19.7109375" style="1018" customWidth="1"/>
    <col min="5891" max="5891" width="9.140625" style="1018"/>
    <col min="5892" max="5892" width="16.85546875" style="1018" customWidth="1"/>
    <col min="5893" max="5893" width="12.5703125" style="1018" customWidth="1"/>
    <col min="5894" max="5894" width="11.7109375" style="1018" customWidth="1"/>
    <col min="5895" max="5895" width="12.28515625" style="1018" customWidth="1"/>
    <col min="5896" max="6139" width="9.140625" style="1018"/>
    <col min="6140" max="6140" width="4.42578125" style="1018" customWidth="1"/>
    <col min="6141" max="6141" width="20.85546875" style="1018" customWidth="1"/>
    <col min="6142" max="6143" width="12" style="1018" customWidth="1"/>
    <col min="6144" max="6144" width="14.5703125" style="1018" customWidth="1"/>
    <col min="6145" max="6145" width="12.42578125" style="1018" customWidth="1"/>
    <col min="6146" max="6146" width="19.7109375" style="1018" customWidth="1"/>
    <col min="6147" max="6147" width="9.140625" style="1018"/>
    <col min="6148" max="6148" width="16.85546875" style="1018" customWidth="1"/>
    <col min="6149" max="6149" width="12.5703125" style="1018" customWidth="1"/>
    <col min="6150" max="6150" width="11.7109375" style="1018" customWidth="1"/>
    <col min="6151" max="6151" width="12.28515625" style="1018" customWidth="1"/>
    <col min="6152" max="6395" width="9.140625" style="1018"/>
    <col min="6396" max="6396" width="4.42578125" style="1018" customWidth="1"/>
    <col min="6397" max="6397" width="20.85546875" style="1018" customWidth="1"/>
    <col min="6398" max="6399" width="12" style="1018" customWidth="1"/>
    <col min="6400" max="6400" width="14.5703125" style="1018" customWidth="1"/>
    <col min="6401" max="6401" width="12.42578125" style="1018" customWidth="1"/>
    <col min="6402" max="6402" width="19.7109375" style="1018" customWidth="1"/>
    <col min="6403" max="6403" width="9.140625" style="1018"/>
    <col min="6404" max="6404" width="16.85546875" style="1018" customWidth="1"/>
    <col min="6405" max="6405" width="12.5703125" style="1018" customWidth="1"/>
    <col min="6406" max="6406" width="11.7109375" style="1018" customWidth="1"/>
    <col min="6407" max="6407" width="12.28515625" style="1018" customWidth="1"/>
    <col min="6408" max="6651" width="9.140625" style="1018"/>
    <col min="6652" max="6652" width="4.42578125" style="1018" customWidth="1"/>
    <col min="6653" max="6653" width="20.85546875" style="1018" customWidth="1"/>
    <col min="6654" max="6655" width="12" style="1018" customWidth="1"/>
    <col min="6656" max="6656" width="14.5703125" style="1018" customWidth="1"/>
    <col min="6657" max="6657" width="12.42578125" style="1018" customWidth="1"/>
    <col min="6658" max="6658" width="19.7109375" style="1018" customWidth="1"/>
    <col min="6659" max="6659" width="9.140625" style="1018"/>
    <col min="6660" max="6660" width="16.85546875" style="1018" customWidth="1"/>
    <col min="6661" max="6661" width="12.5703125" style="1018" customWidth="1"/>
    <col min="6662" max="6662" width="11.7109375" style="1018" customWidth="1"/>
    <col min="6663" max="6663" width="12.28515625" style="1018" customWidth="1"/>
    <col min="6664" max="6907" width="9.140625" style="1018"/>
    <col min="6908" max="6908" width="4.42578125" style="1018" customWidth="1"/>
    <col min="6909" max="6909" width="20.85546875" style="1018" customWidth="1"/>
    <col min="6910" max="6911" width="12" style="1018" customWidth="1"/>
    <col min="6912" max="6912" width="14.5703125" style="1018" customWidth="1"/>
    <col min="6913" max="6913" width="12.42578125" style="1018" customWidth="1"/>
    <col min="6914" max="6914" width="19.7109375" style="1018" customWidth="1"/>
    <col min="6915" max="6915" width="9.140625" style="1018"/>
    <col min="6916" max="6916" width="16.85546875" style="1018" customWidth="1"/>
    <col min="6917" max="6917" width="12.5703125" style="1018" customWidth="1"/>
    <col min="6918" max="6918" width="11.7109375" style="1018" customWidth="1"/>
    <col min="6919" max="6919" width="12.28515625" style="1018" customWidth="1"/>
    <col min="6920" max="7163" width="9.140625" style="1018"/>
    <col min="7164" max="7164" width="4.42578125" style="1018" customWidth="1"/>
    <col min="7165" max="7165" width="20.85546875" style="1018" customWidth="1"/>
    <col min="7166" max="7167" width="12" style="1018" customWidth="1"/>
    <col min="7168" max="7168" width="14.5703125" style="1018" customWidth="1"/>
    <col min="7169" max="7169" width="12.42578125" style="1018" customWidth="1"/>
    <col min="7170" max="7170" width="19.7109375" style="1018" customWidth="1"/>
    <col min="7171" max="7171" width="9.140625" style="1018"/>
    <col min="7172" max="7172" width="16.85546875" style="1018" customWidth="1"/>
    <col min="7173" max="7173" width="12.5703125" style="1018" customWidth="1"/>
    <col min="7174" max="7174" width="11.7109375" style="1018" customWidth="1"/>
    <col min="7175" max="7175" width="12.28515625" style="1018" customWidth="1"/>
    <col min="7176" max="7419" width="9.140625" style="1018"/>
    <col min="7420" max="7420" width="4.42578125" style="1018" customWidth="1"/>
    <col min="7421" max="7421" width="20.85546875" style="1018" customWidth="1"/>
    <col min="7422" max="7423" width="12" style="1018" customWidth="1"/>
    <col min="7424" max="7424" width="14.5703125" style="1018" customWidth="1"/>
    <col min="7425" max="7425" width="12.42578125" style="1018" customWidth="1"/>
    <col min="7426" max="7426" width="19.7109375" style="1018" customWidth="1"/>
    <col min="7427" max="7427" width="9.140625" style="1018"/>
    <col min="7428" max="7428" width="16.85546875" style="1018" customWidth="1"/>
    <col min="7429" max="7429" width="12.5703125" style="1018" customWidth="1"/>
    <col min="7430" max="7430" width="11.7109375" style="1018" customWidth="1"/>
    <col min="7431" max="7431" width="12.28515625" style="1018" customWidth="1"/>
    <col min="7432" max="7675" width="9.140625" style="1018"/>
    <col min="7676" max="7676" width="4.42578125" style="1018" customWidth="1"/>
    <col min="7677" max="7677" width="20.85546875" style="1018" customWidth="1"/>
    <col min="7678" max="7679" width="12" style="1018" customWidth="1"/>
    <col min="7680" max="7680" width="14.5703125" style="1018" customWidth="1"/>
    <col min="7681" max="7681" width="12.42578125" style="1018" customWidth="1"/>
    <col min="7682" max="7682" width="19.7109375" style="1018" customWidth="1"/>
    <col min="7683" max="7683" width="9.140625" style="1018"/>
    <col min="7684" max="7684" width="16.85546875" style="1018" customWidth="1"/>
    <col min="7685" max="7685" width="12.5703125" style="1018" customWidth="1"/>
    <col min="7686" max="7686" width="11.7109375" style="1018" customWidth="1"/>
    <col min="7687" max="7687" width="12.28515625" style="1018" customWidth="1"/>
    <col min="7688" max="7931" width="9.140625" style="1018"/>
    <col min="7932" max="7932" width="4.42578125" style="1018" customWidth="1"/>
    <col min="7933" max="7933" width="20.85546875" style="1018" customWidth="1"/>
    <col min="7934" max="7935" width="12" style="1018" customWidth="1"/>
    <col min="7936" max="7936" width="14.5703125" style="1018" customWidth="1"/>
    <col min="7937" max="7937" width="12.42578125" style="1018" customWidth="1"/>
    <col min="7938" max="7938" width="19.7109375" style="1018" customWidth="1"/>
    <col min="7939" max="7939" width="9.140625" style="1018"/>
    <col min="7940" max="7940" width="16.85546875" style="1018" customWidth="1"/>
    <col min="7941" max="7941" width="12.5703125" style="1018" customWidth="1"/>
    <col min="7942" max="7942" width="11.7109375" style="1018" customWidth="1"/>
    <col min="7943" max="7943" width="12.28515625" style="1018" customWidth="1"/>
    <col min="7944" max="8187" width="9.140625" style="1018"/>
    <col min="8188" max="8188" width="4.42578125" style="1018" customWidth="1"/>
    <col min="8189" max="8189" width="20.85546875" style="1018" customWidth="1"/>
    <col min="8190" max="8191" width="12" style="1018" customWidth="1"/>
    <col min="8192" max="8192" width="14.5703125" style="1018" customWidth="1"/>
    <col min="8193" max="8193" width="12.42578125" style="1018" customWidth="1"/>
    <col min="8194" max="8194" width="19.7109375" style="1018" customWidth="1"/>
    <col min="8195" max="8195" width="9.140625" style="1018"/>
    <col min="8196" max="8196" width="16.85546875" style="1018" customWidth="1"/>
    <col min="8197" max="8197" width="12.5703125" style="1018" customWidth="1"/>
    <col min="8198" max="8198" width="11.7109375" style="1018" customWidth="1"/>
    <col min="8199" max="8199" width="12.28515625" style="1018" customWidth="1"/>
    <col min="8200" max="8443" width="9.140625" style="1018"/>
    <col min="8444" max="8444" width="4.42578125" style="1018" customWidth="1"/>
    <col min="8445" max="8445" width="20.85546875" style="1018" customWidth="1"/>
    <col min="8446" max="8447" width="12" style="1018" customWidth="1"/>
    <col min="8448" max="8448" width="14.5703125" style="1018" customWidth="1"/>
    <col min="8449" max="8449" width="12.42578125" style="1018" customWidth="1"/>
    <col min="8450" max="8450" width="19.7109375" style="1018" customWidth="1"/>
    <col min="8451" max="8451" width="9.140625" style="1018"/>
    <col min="8452" max="8452" width="16.85546875" style="1018" customWidth="1"/>
    <col min="8453" max="8453" width="12.5703125" style="1018" customWidth="1"/>
    <col min="8454" max="8454" width="11.7109375" style="1018" customWidth="1"/>
    <col min="8455" max="8455" width="12.28515625" style="1018" customWidth="1"/>
    <col min="8456" max="8699" width="9.140625" style="1018"/>
    <col min="8700" max="8700" width="4.42578125" style="1018" customWidth="1"/>
    <col min="8701" max="8701" width="20.85546875" style="1018" customWidth="1"/>
    <col min="8702" max="8703" width="12" style="1018" customWidth="1"/>
    <col min="8704" max="8704" width="14.5703125" style="1018" customWidth="1"/>
    <col min="8705" max="8705" width="12.42578125" style="1018" customWidth="1"/>
    <col min="8706" max="8706" width="19.7109375" style="1018" customWidth="1"/>
    <col min="8707" max="8707" width="9.140625" style="1018"/>
    <col min="8708" max="8708" width="16.85546875" style="1018" customWidth="1"/>
    <col min="8709" max="8709" width="12.5703125" style="1018" customWidth="1"/>
    <col min="8710" max="8710" width="11.7109375" style="1018" customWidth="1"/>
    <col min="8711" max="8711" width="12.28515625" style="1018" customWidth="1"/>
    <col min="8712" max="8955" width="9.140625" style="1018"/>
    <col min="8956" max="8956" width="4.42578125" style="1018" customWidth="1"/>
    <col min="8957" max="8957" width="20.85546875" style="1018" customWidth="1"/>
    <col min="8958" max="8959" width="12" style="1018" customWidth="1"/>
    <col min="8960" max="8960" width="14.5703125" style="1018" customWidth="1"/>
    <col min="8961" max="8961" width="12.42578125" style="1018" customWidth="1"/>
    <col min="8962" max="8962" width="19.7109375" style="1018" customWidth="1"/>
    <col min="8963" max="8963" width="9.140625" style="1018"/>
    <col min="8964" max="8964" width="16.85546875" style="1018" customWidth="1"/>
    <col min="8965" max="8965" width="12.5703125" style="1018" customWidth="1"/>
    <col min="8966" max="8966" width="11.7109375" style="1018" customWidth="1"/>
    <col min="8967" max="8967" width="12.28515625" style="1018" customWidth="1"/>
    <col min="8968" max="9211" width="9.140625" style="1018"/>
    <col min="9212" max="9212" width="4.42578125" style="1018" customWidth="1"/>
    <col min="9213" max="9213" width="20.85546875" style="1018" customWidth="1"/>
    <col min="9214" max="9215" width="12" style="1018" customWidth="1"/>
    <col min="9216" max="9216" width="14.5703125" style="1018" customWidth="1"/>
    <col min="9217" max="9217" width="12.42578125" style="1018" customWidth="1"/>
    <col min="9218" max="9218" width="19.7109375" style="1018" customWidth="1"/>
    <col min="9219" max="9219" width="9.140625" style="1018"/>
    <col min="9220" max="9220" width="16.85546875" style="1018" customWidth="1"/>
    <col min="9221" max="9221" width="12.5703125" style="1018" customWidth="1"/>
    <col min="9222" max="9222" width="11.7109375" style="1018" customWidth="1"/>
    <col min="9223" max="9223" width="12.28515625" style="1018" customWidth="1"/>
    <col min="9224" max="9467" width="9.140625" style="1018"/>
    <col min="9468" max="9468" width="4.42578125" style="1018" customWidth="1"/>
    <col min="9469" max="9469" width="20.85546875" style="1018" customWidth="1"/>
    <col min="9470" max="9471" width="12" style="1018" customWidth="1"/>
    <col min="9472" max="9472" width="14.5703125" style="1018" customWidth="1"/>
    <col min="9473" max="9473" width="12.42578125" style="1018" customWidth="1"/>
    <col min="9474" max="9474" width="19.7109375" style="1018" customWidth="1"/>
    <col min="9475" max="9475" width="9.140625" style="1018"/>
    <col min="9476" max="9476" width="16.85546875" style="1018" customWidth="1"/>
    <col min="9477" max="9477" width="12.5703125" style="1018" customWidth="1"/>
    <col min="9478" max="9478" width="11.7109375" style="1018" customWidth="1"/>
    <col min="9479" max="9479" width="12.28515625" style="1018" customWidth="1"/>
    <col min="9480" max="9723" width="9.140625" style="1018"/>
    <col min="9724" max="9724" width="4.42578125" style="1018" customWidth="1"/>
    <col min="9725" max="9725" width="20.85546875" style="1018" customWidth="1"/>
    <col min="9726" max="9727" width="12" style="1018" customWidth="1"/>
    <col min="9728" max="9728" width="14.5703125" style="1018" customWidth="1"/>
    <col min="9729" max="9729" width="12.42578125" style="1018" customWidth="1"/>
    <col min="9730" max="9730" width="19.7109375" style="1018" customWidth="1"/>
    <col min="9731" max="9731" width="9.140625" style="1018"/>
    <col min="9732" max="9732" width="16.85546875" style="1018" customWidth="1"/>
    <col min="9733" max="9733" width="12.5703125" style="1018" customWidth="1"/>
    <col min="9734" max="9734" width="11.7109375" style="1018" customWidth="1"/>
    <col min="9735" max="9735" width="12.28515625" style="1018" customWidth="1"/>
    <col min="9736" max="9979" width="9.140625" style="1018"/>
    <col min="9980" max="9980" width="4.42578125" style="1018" customWidth="1"/>
    <col min="9981" max="9981" width="20.85546875" style="1018" customWidth="1"/>
    <col min="9982" max="9983" width="12" style="1018" customWidth="1"/>
    <col min="9984" max="9984" width="14.5703125" style="1018" customWidth="1"/>
    <col min="9985" max="9985" width="12.42578125" style="1018" customWidth="1"/>
    <col min="9986" max="9986" width="19.7109375" style="1018" customWidth="1"/>
    <col min="9987" max="9987" width="9.140625" style="1018"/>
    <col min="9988" max="9988" width="16.85546875" style="1018" customWidth="1"/>
    <col min="9989" max="9989" width="12.5703125" style="1018" customWidth="1"/>
    <col min="9990" max="9990" width="11.7109375" style="1018" customWidth="1"/>
    <col min="9991" max="9991" width="12.28515625" style="1018" customWidth="1"/>
    <col min="9992" max="10235" width="9.140625" style="1018"/>
    <col min="10236" max="10236" width="4.42578125" style="1018" customWidth="1"/>
    <col min="10237" max="10237" width="20.85546875" style="1018" customWidth="1"/>
    <col min="10238" max="10239" width="12" style="1018" customWidth="1"/>
    <col min="10240" max="10240" width="14.5703125" style="1018" customWidth="1"/>
    <col min="10241" max="10241" width="12.42578125" style="1018" customWidth="1"/>
    <col min="10242" max="10242" width="19.7109375" style="1018" customWidth="1"/>
    <col min="10243" max="10243" width="9.140625" style="1018"/>
    <col min="10244" max="10244" width="16.85546875" style="1018" customWidth="1"/>
    <col min="10245" max="10245" width="12.5703125" style="1018" customWidth="1"/>
    <col min="10246" max="10246" width="11.7109375" style="1018" customWidth="1"/>
    <col min="10247" max="10247" width="12.28515625" style="1018" customWidth="1"/>
    <col min="10248" max="10491" width="9.140625" style="1018"/>
    <col min="10492" max="10492" width="4.42578125" style="1018" customWidth="1"/>
    <col min="10493" max="10493" width="20.85546875" style="1018" customWidth="1"/>
    <col min="10494" max="10495" width="12" style="1018" customWidth="1"/>
    <col min="10496" max="10496" width="14.5703125" style="1018" customWidth="1"/>
    <col min="10497" max="10497" width="12.42578125" style="1018" customWidth="1"/>
    <col min="10498" max="10498" width="19.7109375" style="1018" customWidth="1"/>
    <col min="10499" max="10499" width="9.140625" style="1018"/>
    <col min="10500" max="10500" width="16.85546875" style="1018" customWidth="1"/>
    <col min="10501" max="10501" width="12.5703125" style="1018" customWidth="1"/>
    <col min="10502" max="10502" width="11.7109375" style="1018" customWidth="1"/>
    <col min="10503" max="10503" width="12.28515625" style="1018" customWidth="1"/>
    <col min="10504" max="10747" width="9.140625" style="1018"/>
    <col min="10748" max="10748" width="4.42578125" style="1018" customWidth="1"/>
    <col min="10749" max="10749" width="20.85546875" style="1018" customWidth="1"/>
    <col min="10750" max="10751" width="12" style="1018" customWidth="1"/>
    <col min="10752" max="10752" width="14.5703125" style="1018" customWidth="1"/>
    <col min="10753" max="10753" width="12.42578125" style="1018" customWidth="1"/>
    <col min="10754" max="10754" width="19.7109375" style="1018" customWidth="1"/>
    <col min="10755" max="10755" width="9.140625" style="1018"/>
    <col min="10756" max="10756" width="16.85546875" style="1018" customWidth="1"/>
    <col min="10757" max="10757" width="12.5703125" style="1018" customWidth="1"/>
    <col min="10758" max="10758" width="11.7109375" style="1018" customWidth="1"/>
    <col min="10759" max="10759" width="12.28515625" style="1018" customWidth="1"/>
    <col min="10760" max="11003" width="9.140625" style="1018"/>
    <col min="11004" max="11004" width="4.42578125" style="1018" customWidth="1"/>
    <col min="11005" max="11005" width="20.85546875" style="1018" customWidth="1"/>
    <col min="11006" max="11007" width="12" style="1018" customWidth="1"/>
    <col min="11008" max="11008" width="14.5703125" style="1018" customWidth="1"/>
    <col min="11009" max="11009" width="12.42578125" style="1018" customWidth="1"/>
    <col min="11010" max="11010" width="19.7109375" style="1018" customWidth="1"/>
    <col min="11011" max="11011" width="9.140625" style="1018"/>
    <col min="11012" max="11012" width="16.85546875" style="1018" customWidth="1"/>
    <col min="11013" max="11013" width="12.5703125" style="1018" customWidth="1"/>
    <col min="11014" max="11014" width="11.7109375" style="1018" customWidth="1"/>
    <col min="11015" max="11015" width="12.28515625" style="1018" customWidth="1"/>
    <col min="11016" max="11259" width="9.140625" style="1018"/>
    <col min="11260" max="11260" width="4.42578125" style="1018" customWidth="1"/>
    <col min="11261" max="11261" width="20.85546875" style="1018" customWidth="1"/>
    <col min="11262" max="11263" width="12" style="1018" customWidth="1"/>
    <col min="11264" max="11264" width="14.5703125" style="1018" customWidth="1"/>
    <col min="11265" max="11265" width="12.42578125" style="1018" customWidth="1"/>
    <col min="11266" max="11266" width="19.7109375" style="1018" customWidth="1"/>
    <col min="11267" max="11267" width="9.140625" style="1018"/>
    <col min="11268" max="11268" width="16.85546875" style="1018" customWidth="1"/>
    <col min="11269" max="11269" width="12.5703125" style="1018" customWidth="1"/>
    <col min="11270" max="11270" width="11.7109375" style="1018" customWidth="1"/>
    <col min="11271" max="11271" width="12.28515625" style="1018" customWidth="1"/>
    <col min="11272" max="11515" width="9.140625" style="1018"/>
    <col min="11516" max="11516" width="4.42578125" style="1018" customWidth="1"/>
    <col min="11517" max="11517" width="20.85546875" style="1018" customWidth="1"/>
    <col min="11518" max="11519" width="12" style="1018" customWidth="1"/>
    <col min="11520" max="11520" width="14.5703125" style="1018" customWidth="1"/>
    <col min="11521" max="11521" width="12.42578125" style="1018" customWidth="1"/>
    <col min="11522" max="11522" width="19.7109375" style="1018" customWidth="1"/>
    <col min="11523" max="11523" width="9.140625" style="1018"/>
    <col min="11524" max="11524" width="16.85546875" style="1018" customWidth="1"/>
    <col min="11525" max="11525" width="12.5703125" style="1018" customWidth="1"/>
    <col min="11526" max="11526" width="11.7109375" style="1018" customWidth="1"/>
    <col min="11527" max="11527" width="12.28515625" style="1018" customWidth="1"/>
    <col min="11528" max="11771" width="9.140625" style="1018"/>
    <col min="11772" max="11772" width="4.42578125" style="1018" customWidth="1"/>
    <col min="11773" max="11773" width="20.85546875" style="1018" customWidth="1"/>
    <col min="11774" max="11775" width="12" style="1018" customWidth="1"/>
    <col min="11776" max="11776" width="14.5703125" style="1018" customWidth="1"/>
    <col min="11777" max="11777" width="12.42578125" style="1018" customWidth="1"/>
    <col min="11778" max="11778" width="19.7109375" style="1018" customWidth="1"/>
    <col min="11779" max="11779" width="9.140625" style="1018"/>
    <col min="11780" max="11780" width="16.85546875" style="1018" customWidth="1"/>
    <col min="11781" max="11781" width="12.5703125" style="1018" customWidth="1"/>
    <col min="11782" max="11782" width="11.7109375" style="1018" customWidth="1"/>
    <col min="11783" max="11783" width="12.28515625" style="1018" customWidth="1"/>
    <col min="11784" max="12027" width="9.140625" style="1018"/>
    <col min="12028" max="12028" width="4.42578125" style="1018" customWidth="1"/>
    <col min="12029" max="12029" width="20.85546875" style="1018" customWidth="1"/>
    <col min="12030" max="12031" width="12" style="1018" customWidth="1"/>
    <col min="12032" max="12032" width="14.5703125" style="1018" customWidth="1"/>
    <col min="12033" max="12033" width="12.42578125" style="1018" customWidth="1"/>
    <col min="12034" max="12034" width="19.7109375" style="1018" customWidth="1"/>
    <col min="12035" max="12035" width="9.140625" style="1018"/>
    <col min="12036" max="12036" width="16.85546875" style="1018" customWidth="1"/>
    <col min="12037" max="12037" width="12.5703125" style="1018" customWidth="1"/>
    <col min="12038" max="12038" width="11.7109375" style="1018" customWidth="1"/>
    <col min="12039" max="12039" width="12.28515625" style="1018" customWidth="1"/>
    <col min="12040" max="12283" width="9.140625" style="1018"/>
    <col min="12284" max="12284" width="4.42578125" style="1018" customWidth="1"/>
    <col min="12285" max="12285" width="20.85546875" style="1018" customWidth="1"/>
    <col min="12286" max="12287" width="12" style="1018" customWidth="1"/>
    <col min="12288" max="12288" width="14.5703125" style="1018" customWidth="1"/>
    <col min="12289" max="12289" width="12.42578125" style="1018" customWidth="1"/>
    <col min="12290" max="12290" width="19.7109375" style="1018" customWidth="1"/>
    <col min="12291" max="12291" width="9.140625" style="1018"/>
    <col min="12292" max="12292" width="16.85546875" style="1018" customWidth="1"/>
    <col min="12293" max="12293" width="12.5703125" style="1018" customWidth="1"/>
    <col min="12294" max="12294" width="11.7109375" style="1018" customWidth="1"/>
    <col min="12295" max="12295" width="12.28515625" style="1018" customWidth="1"/>
    <col min="12296" max="12539" width="9.140625" style="1018"/>
    <col min="12540" max="12540" width="4.42578125" style="1018" customWidth="1"/>
    <col min="12541" max="12541" width="20.85546875" style="1018" customWidth="1"/>
    <col min="12542" max="12543" width="12" style="1018" customWidth="1"/>
    <col min="12544" max="12544" width="14.5703125" style="1018" customWidth="1"/>
    <col min="12545" max="12545" width="12.42578125" style="1018" customWidth="1"/>
    <col min="12546" max="12546" width="19.7109375" style="1018" customWidth="1"/>
    <col min="12547" max="12547" width="9.140625" style="1018"/>
    <col min="12548" max="12548" width="16.85546875" style="1018" customWidth="1"/>
    <col min="12549" max="12549" width="12.5703125" style="1018" customWidth="1"/>
    <col min="12550" max="12550" width="11.7109375" style="1018" customWidth="1"/>
    <col min="12551" max="12551" width="12.28515625" style="1018" customWidth="1"/>
    <col min="12552" max="12795" width="9.140625" style="1018"/>
    <col min="12796" max="12796" width="4.42578125" style="1018" customWidth="1"/>
    <col min="12797" max="12797" width="20.85546875" style="1018" customWidth="1"/>
    <col min="12798" max="12799" width="12" style="1018" customWidth="1"/>
    <col min="12800" max="12800" width="14.5703125" style="1018" customWidth="1"/>
    <col min="12801" max="12801" width="12.42578125" style="1018" customWidth="1"/>
    <col min="12802" max="12802" width="19.7109375" style="1018" customWidth="1"/>
    <col min="12803" max="12803" width="9.140625" style="1018"/>
    <col min="12804" max="12804" width="16.85546875" style="1018" customWidth="1"/>
    <col min="12805" max="12805" width="12.5703125" style="1018" customWidth="1"/>
    <col min="12806" max="12806" width="11.7109375" style="1018" customWidth="1"/>
    <col min="12807" max="12807" width="12.28515625" style="1018" customWidth="1"/>
    <col min="12808" max="13051" width="9.140625" style="1018"/>
    <col min="13052" max="13052" width="4.42578125" style="1018" customWidth="1"/>
    <col min="13053" max="13053" width="20.85546875" style="1018" customWidth="1"/>
    <col min="13054" max="13055" width="12" style="1018" customWidth="1"/>
    <col min="13056" max="13056" width="14.5703125" style="1018" customWidth="1"/>
    <col min="13057" max="13057" width="12.42578125" style="1018" customWidth="1"/>
    <col min="13058" max="13058" width="19.7109375" style="1018" customWidth="1"/>
    <col min="13059" max="13059" width="9.140625" style="1018"/>
    <col min="13060" max="13060" width="16.85546875" style="1018" customWidth="1"/>
    <col min="13061" max="13061" width="12.5703125" style="1018" customWidth="1"/>
    <col min="13062" max="13062" width="11.7109375" style="1018" customWidth="1"/>
    <col min="13063" max="13063" width="12.28515625" style="1018" customWidth="1"/>
    <col min="13064" max="13307" width="9.140625" style="1018"/>
    <col min="13308" max="13308" width="4.42578125" style="1018" customWidth="1"/>
    <col min="13309" max="13309" width="20.85546875" style="1018" customWidth="1"/>
    <col min="13310" max="13311" width="12" style="1018" customWidth="1"/>
    <col min="13312" max="13312" width="14.5703125" style="1018" customWidth="1"/>
    <col min="13313" max="13313" width="12.42578125" style="1018" customWidth="1"/>
    <col min="13314" max="13314" width="19.7109375" style="1018" customWidth="1"/>
    <col min="13315" max="13315" width="9.140625" style="1018"/>
    <col min="13316" max="13316" width="16.85546875" style="1018" customWidth="1"/>
    <col min="13317" max="13317" width="12.5703125" style="1018" customWidth="1"/>
    <col min="13318" max="13318" width="11.7109375" style="1018" customWidth="1"/>
    <col min="13319" max="13319" width="12.28515625" style="1018" customWidth="1"/>
    <col min="13320" max="13563" width="9.140625" style="1018"/>
    <col min="13564" max="13564" width="4.42578125" style="1018" customWidth="1"/>
    <col min="13565" max="13565" width="20.85546875" style="1018" customWidth="1"/>
    <col min="13566" max="13567" width="12" style="1018" customWidth="1"/>
    <col min="13568" max="13568" width="14.5703125" style="1018" customWidth="1"/>
    <col min="13569" max="13569" width="12.42578125" style="1018" customWidth="1"/>
    <col min="13570" max="13570" width="19.7109375" style="1018" customWidth="1"/>
    <col min="13571" max="13571" width="9.140625" style="1018"/>
    <col min="13572" max="13572" width="16.85546875" style="1018" customWidth="1"/>
    <col min="13573" max="13573" width="12.5703125" style="1018" customWidth="1"/>
    <col min="13574" max="13574" width="11.7109375" style="1018" customWidth="1"/>
    <col min="13575" max="13575" width="12.28515625" style="1018" customWidth="1"/>
    <col min="13576" max="13819" width="9.140625" style="1018"/>
    <col min="13820" max="13820" width="4.42578125" style="1018" customWidth="1"/>
    <col min="13821" max="13821" width="20.85546875" style="1018" customWidth="1"/>
    <col min="13822" max="13823" width="12" style="1018" customWidth="1"/>
    <col min="13824" max="13824" width="14.5703125" style="1018" customWidth="1"/>
    <col min="13825" max="13825" width="12.42578125" style="1018" customWidth="1"/>
    <col min="13826" max="13826" width="19.7109375" style="1018" customWidth="1"/>
    <col min="13827" max="13827" width="9.140625" style="1018"/>
    <col min="13828" max="13828" width="16.85546875" style="1018" customWidth="1"/>
    <col min="13829" max="13829" width="12.5703125" style="1018" customWidth="1"/>
    <col min="13830" max="13830" width="11.7109375" style="1018" customWidth="1"/>
    <col min="13831" max="13831" width="12.28515625" style="1018" customWidth="1"/>
    <col min="13832" max="14075" width="9.140625" style="1018"/>
    <col min="14076" max="14076" width="4.42578125" style="1018" customWidth="1"/>
    <col min="14077" max="14077" width="20.85546875" style="1018" customWidth="1"/>
    <col min="14078" max="14079" width="12" style="1018" customWidth="1"/>
    <col min="14080" max="14080" width="14.5703125" style="1018" customWidth="1"/>
    <col min="14081" max="14081" width="12.42578125" style="1018" customWidth="1"/>
    <col min="14082" max="14082" width="19.7109375" style="1018" customWidth="1"/>
    <col min="14083" max="14083" width="9.140625" style="1018"/>
    <col min="14084" max="14084" width="16.85546875" style="1018" customWidth="1"/>
    <col min="14085" max="14085" width="12.5703125" style="1018" customWidth="1"/>
    <col min="14086" max="14086" width="11.7109375" style="1018" customWidth="1"/>
    <col min="14087" max="14087" width="12.28515625" style="1018" customWidth="1"/>
    <col min="14088" max="14331" width="9.140625" style="1018"/>
    <col min="14332" max="14332" width="4.42578125" style="1018" customWidth="1"/>
    <col min="14333" max="14333" width="20.85546875" style="1018" customWidth="1"/>
    <col min="14334" max="14335" width="12" style="1018" customWidth="1"/>
    <col min="14336" max="14336" width="14.5703125" style="1018" customWidth="1"/>
    <col min="14337" max="14337" width="12.42578125" style="1018" customWidth="1"/>
    <col min="14338" max="14338" width="19.7109375" style="1018" customWidth="1"/>
    <col min="14339" max="14339" width="9.140625" style="1018"/>
    <col min="14340" max="14340" width="16.85546875" style="1018" customWidth="1"/>
    <col min="14341" max="14341" width="12.5703125" style="1018" customWidth="1"/>
    <col min="14342" max="14342" width="11.7109375" style="1018" customWidth="1"/>
    <col min="14343" max="14343" width="12.28515625" style="1018" customWidth="1"/>
    <col min="14344" max="14587" width="9.140625" style="1018"/>
    <col min="14588" max="14588" width="4.42578125" style="1018" customWidth="1"/>
    <col min="14589" max="14589" width="20.85546875" style="1018" customWidth="1"/>
    <col min="14590" max="14591" width="12" style="1018" customWidth="1"/>
    <col min="14592" max="14592" width="14.5703125" style="1018" customWidth="1"/>
    <col min="14593" max="14593" width="12.42578125" style="1018" customWidth="1"/>
    <col min="14594" max="14594" width="19.7109375" style="1018" customWidth="1"/>
    <col min="14595" max="14595" width="9.140625" style="1018"/>
    <col min="14596" max="14596" width="16.85546875" style="1018" customWidth="1"/>
    <col min="14597" max="14597" width="12.5703125" style="1018" customWidth="1"/>
    <col min="14598" max="14598" width="11.7109375" style="1018" customWidth="1"/>
    <col min="14599" max="14599" width="12.28515625" style="1018" customWidth="1"/>
    <col min="14600" max="14843" width="9.140625" style="1018"/>
    <col min="14844" max="14844" width="4.42578125" style="1018" customWidth="1"/>
    <col min="14845" max="14845" width="20.85546875" style="1018" customWidth="1"/>
    <col min="14846" max="14847" width="12" style="1018" customWidth="1"/>
    <col min="14848" max="14848" width="14.5703125" style="1018" customWidth="1"/>
    <col min="14849" max="14849" width="12.42578125" style="1018" customWidth="1"/>
    <col min="14850" max="14850" width="19.7109375" style="1018" customWidth="1"/>
    <col min="14851" max="14851" width="9.140625" style="1018"/>
    <col min="14852" max="14852" width="16.85546875" style="1018" customWidth="1"/>
    <col min="14853" max="14853" width="12.5703125" style="1018" customWidth="1"/>
    <col min="14854" max="14854" width="11.7109375" style="1018" customWidth="1"/>
    <col min="14855" max="14855" width="12.28515625" style="1018" customWidth="1"/>
    <col min="14856" max="15099" width="9.140625" style="1018"/>
    <col min="15100" max="15100" width="4.42578125" style="1018" customWidth="1"/>
    <col min="15101" max="15101" width="20.85546875" style="1018" customWidth="1"/>
    <col min="15102" max="15103" width="12" style="1018" customWidth="1"/>
    <col min="15104" max="15104" width="14.5703125" style="1018" customWidth="1"/>
    <col min="15105" max="15105" width="12.42578125" style="1018" customWidth="1"/>
    <col min="15106" max="15106" width="19.7109375" style="1018" customWidth="1"/>
    <col min="15107" max="15107" width="9.140625" style="1018"/>
    <col min="15108" max="15108" width="16.85546875" style="1018" customWidth="1"/>
    <col min="15109" max="15109" width="12.5703125" style="1018" customWidth="1"/>
    <col min="15110" max="15110" width="11.7109375" style="1018" customWidth="1"/>
    <col min="15111" max="15111" width="12.28515625" style="1018" customWidth="1"/>
    <col min="15112" max="15355" width="9.140625" style="1018"/>
    <col min="15356" max="15356" width="4.42578125" style="1018" customWidth="1"/>
    <col min="15357" max="15357" width="20.85546875" style="1018" customWidth="1"/>
    <col min="15358" max="15359" width="12" style="1018" customWidth="1"/>
    <col min="15360" max="15360" width="14.5703125" style="1018" customWidth="1"/>
    <col min="15361" max="15361" width="12.42578125" style="1018" customWidth="1"/>
    <col min="15362" max="15362" width="19.7109375" style="1018" customWidth="1"/>
    <col min="15363" max="15363" width="9.140625" style="1018"/>
    <col min="15364" max="15364" width="16.85546875" style="1018" customWidth="1"/>
    <col min="15365" max="15365" width="12.5703125" style="1018" customWidth="1"/>
    <col min="15366" max="15366" width="11.7109375" style="1018" customWidth="1"/>
    <col min="15367" max="15367" width="12.28515625" style="1018" customWidth="1"/>
    <col min="15368" max="15611" width="9.140625" style="1018"/>
    <col min="15612" max="15612" width="4.42578125" style="1018" customWidth="1"/>
    <col min="15613" max="15613" width="20.85546875" style="1018" customWidth="1"/>
    <col min="15614" max="15615" width="12" style="1018" customWidth="1"/>
    <col min="15616" max="15616" width="14.5703125" style="1018" customWidth="1"/>
    <col min="15617" max="15617" width="12.42578125" style="1018" customWidth="1"/>
    <col min="15618" max="15618" width="19.7109375" style="1018" customWidth="1"/>
    <col min="15619" max="15619" width="9.140625" style="1018"/>
    <col min="15620" max="15620" width="16.85546875" style="1018" customWidth="1"/>
    <col min="15621" max="15621" width="12.5703125" style="1018" customWidth="1"/>
    <col min="15622" max="15622" width="11.7109375" style="1018" customWidth="1"/>
    <col min="15623" max="15623" width="12.28515625" style="1018" customWidth="1"/>
    <col min="15624" max="15867" width="9.140625" style="1018"/>
    <col min="15868" max="15868" width="4.42578125" style="1018" customWidth="1"/>
    <col min="15869" max="15869" width="20.85546875" style="1018" customWidth="1"/>
    <col min="15870" max="15871" width="12" style="1018" customWidth="1"/>
    <col min="15872" max="15872" width="14.5703125" style="1018" customWidth="1"/>
    <col min="15873" max="15873" width="12.42578125" style="1018" customWidth="1"/>
    <col min="15874" max="15874" width="19.7109375" style="1018" customWidth="1"/>
    <col min="15875" max="15875" width="9.140625" style="1018"/>
    <col min="15876" max="15876" width="16.85546875" style="1018" customWidth="1"/>
    <col min="15877" max="15877" width="12.5703125" style="1018" customWidth="1"/>
    <col min="15878" max="15878" width="11.7109375" style="1018" customWidth="1"/>
    <col min="15879" max="15879" width="12.28515625" style="1018" customWidth="1"/>
    <col min="15880" max="16123" width="9.140625" style="1018"/>
    <col min="16124" max="16124" width="4.42578125" style="1018" customWidth="1"/>
    <col min="16125" max="16125" width="20.85546875" style="1018" customWidth="1"/>
    <col min="16126" max="16127" width="12" style="1018" customWidth="1"/>
    <col min="16128" max="16128" width="14.5703125" style="1018" customWidth="1"/>
    <col min="16129" max="16129" width="12.42578125" style="1018" customWidth="1"/>
    <col min="16130" max="16130" width="19.7109375" style="1018" customWidth="1"/>
    <col min="16131" max="16131" width="9.140625" style="1018"/>
    <col min="16132" max="16132" width="16.85546875" style="1018" customWidth="1"/>
    <col min="16133" max="16133" width="12.5703125" style="1018" customWidth="1"/>
    <col min="16134" max="16134" width="11.7109375" style="1018" customWidth="1"/>
    <col min="16135" max="16135" width="12.28515625" style="1018" customWidth="1"/>
    <col min="16136" max="16384" width="9.140625" style="1018"/>
  </cols>
  <sheetData>
    <row r="1" spans="1:20" ht="15.75">
      <c r="A1" s="528" t="s">
        <v>257</v>
      </c>
    </row>
    <row r="2" spans="1:20" ht="26.25" customHeight="1">
      <c r="A2" s="529" t="s">
        <v>258</v>
      </c>
    </row>
    <row r="5" spans="1:20" ht="38.25" customHeight="1" thickBot="1">
      <c r="A5" s="1476" t="s">
        <v>481</v>
      </c>
      <c r="B5" s="1476"/>
      <c r="C5" s="1476"/>
      <c r="D5" s="1476"/>
      <c r="E5" s="1476"/>
      <c r="F5" s="1476"/>
      <c r="H5" s="597" t="s">
        <v>279</v>
      </c>
    </row>
    <row r="6" spans="1:20" ht="15.75" customHeight="1" thickBot="1">
      <c r="A6" s="1477" t="s">
        <v>125</v>
      </c>
      <c r="B6" s="1479" t="s">
        <v>482</v>
      </c>
      <c r="C6" s="1480"/>
      <c r="D6" s="1481"/>
      <c r="E6" s="1482" t="s">
        <v>483</v>
      </c>
      <c r="F6" s="1484" t="s">
        <v>484</v>
      </c>
    </row>
    <row r="7" spans="1:20" ht="21" customHeight="1" thickBot="1">
      <c r="A7" s="1478"/>
      <c r="B7" s="1032" t="s">
        <v>264</v>
      </c>
      <c r="C7" s="1032" t="s">
        <v>268</v>
      </c>
      <c r="D7" s="1032" t="s">
        <v>269</v>
      </c>
      <c r="E7" s="1483"/>
      <c r="F7" s="1485"/>
    </row>
    <row r="8" spans="1:20" ht="17.25" customHeight="1" thickBot="1">
      <c r="A8" s="791" t="s">
        <v>126</v>
      </c>
      <c r="B8" s="1155">
        <v>5873.5460000000003</v>
      </c>
      <c r="C8" s="680">
        <v>1777.777</v>
      </c>
      <c r="D8" s="819">
        <f t="shared" ref="D8:D13" si="0">(C8/B8)*100</f>
        <v>30.267524932979157</v>
      </c>
      <c r="E8" s="680">
        <v>5403.8630000000003</v>
      </c>
      <c r="F8" s="819">
        <f t="shared" ref="F8:F13" si="1">((B8-E8)/E8)*100</f>
        <v>8.6916156090559653</v>
      </c>
      <c r="H8" s="625" t="s">
        <v>127</v>
      </c>
    </row>
    <row r="9" spans="1:20" ht="18" customHeight="1" thickBot="1">
      <c r="A9" s="792" t="s">
        <v>128</v>
      </c>
      <c r="B9" s="1155">
        <v>16900</v>
      </c>
      <c r="C9" s="681">
        <v>3936</v>
      </c>
      <c r="D9" s="820">
        <f t="shared" si="0"/>
        <v>23.289940828402365</v>
      </c>
      <c r="E9" s="681">
        <v>16366</v>
      </c>
      <c r="F9" s="820">
        <f t="shared" si="1"/>
        <v>3.2628620310399605</v>
      </c>
      <c r="H9" s="596">
        <f>B9-E9</f>
        <v>534</v>
      </c>
      <c r="O9" s="81"/>
      <c r="P9" s="81"/>
      <c r="Q9" s="81"/>
      <c r="R9" s="81"/>
      <c r="S9" s="81"/>
      <c r="T9" s="81"/>
    </row>
    <row r="10" spans="1:20" ht="15" customHeight="1" thickBot="1">
      <c r="A10" s="793" t="s">
        <v>259</v>
      </c>
      <c r="B10" s="1155">
        <v>3131</v>
      </c>
      <c r="C10" s="683">
        <v>0</v>
      </c>
      <c r="D10" s="820">
        <f t="shared" si="0"/>
        <v>0</v>
      </c>
      <c r="E10" s="683">
        <v>5462</v>
      </c>
      <c r="F10" s="820">
        <f t="shared" si="1"/>
        <v>-42.676675210545589</v>
      </c>
      <c r="O10" s="81"/>
      <c r="P10" s="81"/>
      <c r="Q10" s="81"/>
      <c r="R10" s="81"/>
      <c r="S10" s="81"/>
      <c r="T10" s="81"/>
    </row>
    <row r="11" spans="1:20" ht="17.25" customHeight="1" thickBot="1">
      <c r="A11" s="792" t="s">
        <v>129</v>
      </c>
      <c r="B11" s="1155">
        <v>107588.29300000001</v>
      </c>
      <c r="C11" s="684">
        <v>9962.7289999999994</v>
      </c>
      <c r="D11" s="821">
        <f t="shared" si="0"/>
        <v>9.2600493252551175</v>
      </c>
      <c r="E11" s="684">
        <v>109673.249</v>
      </c>
      <c r="F11" s="821">
        <f t="shared" si="1"/>
        <v>-1.901061579747666</v>
      </c>
      <c r="J11" s="788"/>
      <c r="K11"/>
      <c r="L11"/>
      <c r="M11"/>
      <c r="N11"/>
      <c r="O11" s="81"/>
      <c r="P11" s="81"/>
      <c r="Q11" s="81"/>
      <c r="R11" s="81"/>
      <c r="S11" s="81"/>
      <c r="T11" s="81"/>
    </row>
    <row r="12" spans="1:20" ht="15" customHeight="1" thickBot="1">
      <c r="A12" s="791" t="s">
        <v>130</v>
      </c>
      <c r="B12" s="1155">
        <v>41382.428</v>
      </c>
      <c r="C12" s="680">
        <v>11610.986000000001</v>
      </c>
      <c r="D12" s="820">
        <f t="shared" si="0"/>
        <v>28.057768867500961</v>
      </c>
      <c r="E12" s="680">
        <v>40870.120999999999</v>
      </c>
      <c r="F12" s="820">
        <f t="shared" si="1"/>
        <v>1.2535000813919801</v>
      </c>
      <c r="K12"/>
      <c r="L12"/>
      <c r="M12"/>
      <c r="N12"/>
      <c r="O12" s="81"/>
      <c r="P12" s="81"/>
      <c r="Q12" s="81"/>
      <c r="R12" s="81"/>
      <c r="S12" s="81"/>
      <c r="T12" s="81"/>
    </row>
    <row r="13" spans="1:20" ht="15" customHeight="1" thickBot="1">
      <c r="A13" s="791" t="s">
        <v>131</v>
      </c>
      <c r="B13" s="1155">
        <f>B11+B12</f>
        <v>148970.72100000002</v>
      </c>
      <c r="C13" s="680">
        <f>C11+C12</f>
        <v>21573.715</v>
      </c>
      <c r="D13" s="822">
        <f t="shared" si="0"/>
        <v>14.481849087647229</v>
      </c>
      <c r="E13" s="680">
        <f>E11+E12</f>
        <v>150543.37</v>
      </c>
      <c r="F13" s="822">
        <f t="shared" si="1"/>
        <v>-1.0446484624331021</v>
      </c>
      <c r="K13"/>
      <c r="L13"/>
      <c r="M13"/>
      <c r="N13"/>
      <c r="O13" s="81"/>
      <c r="P13" s="81"/>
      <c r="Q13" s="81"/>
      <c r="R13" s="81"/>
      <c r="S13" s="81"/>
      <c r="T13" s="81"/>
    </row>
    <row r="14" spans="1:20">
      <c r="E14" s="988"/>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76" t="s">
        <v>485</v>
      </c>
      <c r="B18" s="1476"/>
      <c r="C18" s="1476"/>
      <c r="D18" s="1476"/>
      <c r="E18" s="1476"/>
      <c r="F18" s="1476"/>
      <c r="L18" s="81"/>
      <c r="M18" s="81"/>
      <c r="O18" s="81"/>
      <c r="P18" s="81"/>
      <c r="Q18" s="81"/>
      <c r="R18" s="81"/>
      <c r="S18" s="81"/>
      <c r="T18" s="81"/>
    </row>
    <row r="19" spans="1:20" ht="16.5" customHeight="1" thickBot="1">
      <c r="A19" s="1487" t="s">
        <v>132</v>
      </c>
      <c r="B19" s="1479" t="s">
        <v>482</v>
      </c>
      <c r="C19" s="1480"/>
      <c r="D19" s="1481"/>
      <c r="E19" s="1482" t="s">
        <v>483</v>
      </c>
      <c r="F19" s="1484" t="s">
        <v>484</v>
      </c>
      <c r="O19" s="81"/>
      <c r="P19" s="81"/>
      <c r="Q19" s="81"/>
      <c r="R19" s="81"/>
      <c r="S19" s="81"/>
      <c r="T19" s="81"/>
    </row>
    <row r="20" spans="1:20" ht="21" customHeight="1" thickBot="1">
      <c r="A20" s="1488"/>
      <c r="B20" s="790" t="s">
        <v>264</v>
      </c>
      <c r="C20" s="790" t="s">
        <v>382</v>
      </c>
      <c r="D20" s="790" t="s">
        <v>383</v>
      </c>
      <c r="E20" s="1483"/>
      <c r="F20" s="1485"/>
      <c r="L20" s="81"/>
      <c r="M20" s="81"/>
      <c r="O20" s="81"/>
      <c r="P20" s="81"/>
      <c r="Q20" s="81"/>
      <c r="R20" s="81"/>
      <c r="S20" s="81"/>
      <c r="T20" s="81"/>
    </row>
    <row r="21" spans="1:20" ht="15.75" thickBot="1">
      <c r="A21" s="530" t="s">
        <v>126</v>
      </c>
      <c r="B21" s="1155">
        <v>14099.89</v>
      </c>
      <c r="C21" s="685">
        <v>0</v>
      </c>
      <c r="D21" s="819">
        <f t="shared" ref="D21:D26" si="2">(C21/B21)*100</f>
        <v>0</v>
      </c>
      <c r="E21" s="680">
        <v>29945.039000000001</v>
      </c>
      <c r="F21" s="819">
        <f t="shared" ref="F21:F26" si="3">((B21-E21)/E21)*100</f>
        <v>-52.914103735179637</v>
      </c>
      <c r="H21" s="625" t="s">
        <v>133</v>
      </c>
      <c r="L21" s="81"/>
      <c r="M21" s="81"/>
      <c r="O21" s="81"/>
      <c r="P21" s="81"/>
      <c r="Q21" s="81"/>
      <c r="R21" s="81"/>
      <c r="S21" s="81"/>
      <c r="T21" s="81"/>
    </row>
    <row r="22" spans="1:20" ht="15.75" thickBot="1">
      <c r="A22" s="530" t="s">
        <v>128</v>
      </c>
      <c r="B22" s="1155">
        <v>64467</v>
      </c>
      <c r="C22" s="685">
        <v>0</v>
      </c>
      <c r="D22" s="820">
        <f t="shared" si="2"/>
        <v>0</v>
      </c>
      <c r="E22" s="680">
        <v>120960</v>
      </c>
      <c r="F22" s="820">
        <f t="shared" si="3"/>
        <v>-46.703869047619044</v>
      </c>
      <c r="H22" s="596">
        <f>B22-E22</f>
        <v>-56493</v>
      </c>
      <c r="O22" s="81"/>
      <c r="P22" s="81"/>
      <c r="Q22" s="81"/>
      <c r="R22" s="81"/>
      <c r="S22" s="81"/>
      <c r="T22" s="81"/>
    </row>
    <row r="23" spans="1:20" ht="15.75" thickBot="1">
      <c r="A23" s="531" t="s">
        <v>259</v>
      </c>
      <c r="B23" s="1155">
        <v>19869</v>
      </c>
      <c r="C23" s="686">
        <v>0</v>
      </c>
      <c r="D23" s="820">
        <f t="shared" si="2"/>
        <v>0</v>
      </c>
      <c r="E23" s="683">
        <v>32776</v>
      </c>
      <c r="F23" s="820">
        <f t="shared" si="3"/>
        <v>-39.379423968757628</v>
      </c>
      <c r="O23" s="81"/>
      <c r="P23" s="81"/>
      <c r="Q23" s="81"/>
      <c r="R23" s="81"/>
      <c r="S23" s="81"/>
      <c r="T23" s="81"/>
    </row>
    <row r="24" spans="1:20" ht="15.75" thickBot="1">
      <c r="A24" s="530" t="s">
        <v>129</v>
      </c>
      <c r="B24" s="1155">
        <v>5716.6009999999997</v>
      </c>
      <c r="C24" s="687">
        <v>273.79700000000003</v>
      </c>
      <c r="D24" s="821">
        <f t="shared" si="2"/>
        <v>4.7895069115371189</v>
      </c>
      <c r="E24" s="680">
        <v>15975.705</v>
      </c>
      <c r="F24" s="821">
        <f t="shared" si="3"/>
        <v>-64.216909363311345</v>
      </c>
      <c r="O24" s="81"/>
      <c r="P24" s="81"/>
      <c r="Q24" s="81"/>
      <c r="R24" s="81"/>
      <c r="S24" s="81"/>
      <c r="T24" s="81"/>
    </row>
    <row r="25" spans="1:20" ht="15.75" thickBot="1">
      <c r="A25" s="530" t="s">
        <v>130</v>
      </c>
      <c r="B25" s="1155">
        <v>2760.181</v>
      </c>
      <c r="C25" s="687">
        <v>60.692</v>
      </c>
      <c r="D25" s="820">
        <f t="shared" si="2"/>
        <v>2.1988413078707518</v>
      </c>
      <c r="E25" s="680">
        <v>5661.9340000000002</v>
      </c>
      <c r="F25" s="820">
        <f t="shared" si="3"/>
        <v>-51.250208850897948</v>
      </c>
      <c r="O25" s="81"/>
      <c r="P25" s="81"/>
      <c r="Q25" s="81"/>
      <c r="R25" s="81"/>
      <c r="S25" s="81"/>
      <c r="T25" s="81"/>
    </row>
    <row r="26" spans="1:20" ht="15.75" thickBot="1">
      <c r="A26" s="530" t="s">
        <v>131</v>
      </c>
      <c r="B26" s="1155">
        <f>B24+B25</f>
        <v>8476.7819999999992</v>
      </c>
      <c r="C26" s="688">
        <f>C24+C25</f>
        <v>334.48900000000003</v>
      </c>
      <c r="D26" s="822">
        <f t="shared" si="2"/>
        <v>3.945943165696606</v>
      </c>
      <c r="E26" s="680">
        <f>E24+E25</f>
        <v>21637.638999999999</v>
      </c>
      <c r="F26" s="822">
        <f t="shared" si="3"/>
        <v>-60.823905048050761</v>
      </c>
      <c r="O26" s="81"/>
      <c r="P26" s="81"/>
      <c r="Q26" s="81"/>
      <c r="R26" s="81"/>
      <c r="S26" s="81"/>
      <c r="T26" s="81"/>
    </row>
    <row r="27" spans="1:20" ht="16.5" customHeight="1">
      <c r="A27" s="1489"/>
      <c r="B27" s="1489"/>
      <c r="C27" s="1489"/>
      <c r="D27" s="1489"/>
      <c r="E27" s="1489"/>
      <c r="F27" s="1489"/>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7"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86"/>
      <c r="D32" s="1486"/>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86"/>
      <c r="C43" s="148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D24" sqref="D24"/>
    </sheetView>
  </sheetViews>
  <sheetFormatPr defaultRowHeight="12.75"/>
  <cols>
    <col min="1" max="1" width="21.7109375" style="1018" customWidth="1"/>
    <col min="2" max="2" width="11.140625" style="1018" customWidth="1"/>
    <col min="3" max="3" width="12.140625" style="1018" customWidth="1"/>
    <col min="4" max="4" width="8.85546875" style="1018" bestFit="1" customWidth="1"/>
    <col min="5" max="5" width="3" style="1018" customWidth="1"/>
    <col min="6" max="6" width="20.28515625" style="1018" customWidth="1"/>
    <col min="7" max="7" width="10.5703125" style="1018" customWidth="1"/>
    <col min="8" max="8" width="9.85546875" style="788" bestFit="1" customWidth="1"/>
    <col min="9" max="9" width="8.85546875" style="1018" bestFit="1" customWidth="1"/>
    <col min="10" max="10" width="2.85546875" style="1018" customWidth="1"/>
    <col min="11" max="11" width="19.85546875" style="1018" customWidth="1"/>
    <col min="12" max="12" width="12.140625" style="1018" customWidth="1"/>
    <col min="13" max="13" width="11.7109375" style="1018" customWidth="1"/>
    <col min="14" max="14" width="8.85546875" style="1018" bestFit="1" customWidth="1"/>
    <col min="15" max="15" width="4.42578125" style="1018" customWidth="1"/>
    <col min="16" max="16" width="16.7109375" style="1018" customWidth="1"/>
    <col min="17" max="17" width="12.42578125" style="1018" customWidth="1"/>
    <col min="18" max="18" width="15" style="1018" customWidth="1"/>
    <col min="19" max="19" width="8.85546875" style="1018" bestFit="1" customWidth="1"/>
    <col min="20" max="252" width="9.140625" style="1018"/>
    <col min="253" max="253" width="5" style="1018" customWidth="1"/>
    <col min="254" max="254" width="17.7109375" style="1018" customWidth="1"/>
    <col min="255" max="255" width="13.85546875" style="1018" customWidth="1"/>
    <col min="256" max="256" width="13.140625" style="1018" customWidth="1"/>
    <col min="257" max="257" width="12.28515625" style="1018" customWidth="1"/>
    <col min="258" max="258" width="3" style="1018" customWidth="1"/>
    <col min="259" max="259" width="20.28515625" style="1018" customWidth="1"/>
    <col min="260" max="260" width="12.5703125" style="1018" customWidth="1"/>
    <col min="261" max="261" width="11.7109375" style="1018" customWidth="1"/>
    <col min="262" max="262" width="9.140625" style="1018"/>
    <col min="263" max="263" width="2.85546875" style="1018" customWidth="1"/>
    <col min="264" max="264" width="18.5703125" style="1018" customWidth="1"/>
    <col min="265" max="265" width="14.42578125" style="1018" customWidth="1"/>
    <col min="266" max="266" width="13.7109375" style="1018" customWidth="1"/>
    <col min="267" max="267" width="10.140625" style="1018" customWidth="1"/>
    <col min="268" max="268" width="4.42578125" style="1018" customWidth="1"/>
    <col min="269" max="269" width="24" style="1018" customWidth="1"/>
    <col min="270" max="270" width="13.140625" style="1018" customWidth="1"/>
    <col min="271" max="271" width="13" style="1018" customWidth="1"/>
    <col min="272" max="272" width="10.42578125" style="1018" customWidth="1"/>
    <col min="273" max="508" width="9.140625" style="1018"/>
    <col min="509" max="509" width="5" style="1018" customWidth="1"/>
    <col min="510" max="510" width="17.7109375" style="1018" customWidth="1"/>
    <col min="511" max="511" width="13.85546875" style="1018" customWidth="1"/>
    <col min="512" max="512" width="13.140625" style="1018" customWidth="1"/>
    <col min="513" max="513" width="12.28515625" style="1018" customWidth="1"/>
    <col min="514" max="514" width="3" style="1018" customWidth="1"/>
    <col min="515" max="515" width="20.28515625" style="1018" customWidth="1"/>
    <col min="516" max="516" width="12.5703125" style="1018" customWidth="1"/>
    <col min="517" max="517" width="11.7109375" style="1018" customWidth="1"/>
    <col min="518" max="518" width="9.140625" style="1018"/>
    <col min="519" max="519" width="2.85546875" style="1018" customWidth="1"/>
    <col min="520" max="520" width="18.5703125" style="1018" customWidth="1"/>
    <col min="521" max="521" width="14.42578125" style="1018" customWidth="1"/>
    <col min="522" max="522" width="13.7109375" style="1018" customWidth="1"/>
    <col min="523" max="523" width="10.140625" style="1018" customWidth="1"/>
    <col min="524" max="524" width="4.42578125" style="1018" customWidth="1"/>
    <col min="525" max="525" width="24" style="1018" customWidth="1"/>
    <col min="526" max="526" width="13.140625" style="1018" customWidth="1"/>
    <col min="527" max="527" width="13" style="1018" customWidth="1"/>
    <col min="528" max="528" width="10.42578125" style="1018" customWidth="1"/>
    <col min="529" max="764" width="9.140625" style="1018"/>
    <col min="765" max="765" width="5" style="1018" customWidth="1"/>
    <col min="766" max="766" width="17.7109375" style="1018" customWidth="1"/>
    <col min="767" max="767" width="13.85546875" style="1018" customWidth="1"/>
    <col min="768" max="768" width="13.140625" style="1018" customWidth="1"/>
    <col min="769" max="769" width="12.28515625" style="1018" customWidth="1"/>
    <col min="770" max="770" width="3" style="1018" customWidth="1"/>
    <col min="771" max="771" width="20.28515625" style="1018" customWidth="1"/>
    <col min="772" max="772" width="12.5703125" style="1018" customWidth="1"/>
    <col min="773" max="773" width="11.7109375" style="1018" customWidth="1"/>
    <col min="774" max="774" width="9.140625" style="1018"/>
    <col min="775" max="775" width="2.85546875" style="1018" customWidth="1"/>
    <col min="776" max="776" width="18.5703125" style="1018" customWidth="1"/>
    <col min="777" max="777" width="14.42578125" style="1018" customWidth="1"/>
    <col min="778" max="778" width="13.7109375" style="1018" customWidth="1"/>
    <col min="779" max="779" width="10.140625" style="1018" customWidth="1"/>
    <col min="780" max="780" width="4.42578125" style="1018" customWidth="1"/>
    <col min="781" max="781" width="24" style="1018" customWidth="1"/>
    <col min="782" max="782" width="13.140625" style="1018" customWidth="1"/>
    <col min="783" max="783" width="13" style="1018" customWidth="1"/>
    <col min="784" max="784" width="10.42578125" style="1018" customWidth="1"/>
    <col min="785" max="1020" width="9.140625" style="1018"/>
    <col min="1021" max="1021" width="5" style="1018" customWidth="1"/>
    <col min="1022" max="1022" width="17.7109375" style="1018" customWidth="1"/>
    <col min="1023" max="1023" width="13.85546875" style="1018" customWidth="1"/>
    <col min="1024" max="1024" width="13.140625" style="1018" customWidth="1"/>
    <col min="1025" max="1025" width="12.28515625" style="1018" customWidth="1"/>
    <col min="1026" max="1026" width="3" style="1018" customWidth="1"/>
    <col min="1027" max="1027" width="20.28515625" style="1018" customWidth="1"/>
    <col min="1028" max="1028" width="12.5703125" style="1018" customWidth="1"/>
    <col min="1029" max="1029" width="11.7109375" style="1018" customWidth="1"/>
    <col min="1030" max="1030" width="9.140625" style="1018"/>
    <col min="1031" max="1031" width="2.85546875" style="1018" customWidth="1"/>
    <col min="1032" max="1032" width="18.5703125" style="1018" customWidth="1"/>
    <col min="1033" max="1033" width="14.42578125" style="1018" customWidth="1"/>
    <col min="1034" max="1034" width="13.7109375" style="1018" customWidth="1"/>
    <col min="1035" max="1035" width="10.140625" style="1018" customWidth="1"/>
    <col min="1036" max="1036" width="4.42578125" style="1018" customWidth="1"/>
    <col min="1037" max="1037" width="24" style="1018" customWidth="1"/>
    <col min="1038" max="1038" width="13.140625" style="1018" customWidth="1"/>
    <col min="1039" max="1039" width="13" style="1018" customWidth="1"/>
    <col min="1040" max="1040" width="10.42578125" style="1018" customWidth="1"/>
    <col min="1041" max="1276" width="9.140625" style="1018"/>
    <col min="1277" max="1277" width="5" style="1018" customWidth="1"/>
    <col min="1278" max="1278" width="17.7109375" style="1018" customWidth="1"/>
    <col min="1279" max="1279" width="13.85546875" style="1018" customWidth="1"/>
    <col min="1280" max="1280" width="13.140625" style="1018" customWidth="1"/>
    <col min="1281" max="1281" width="12.28515625" style="1018" customWidth="1"/>
    <col min="1282" max="1282" width="3" style="1018" customWidth="1"/>
    <col min="1283" max="1283" width="20.28515625" style="1018" customWidth="1"/>
    <col min="1284" max="1284" width="12.5703125" style="1018" customWidth="1"/>
    <col min="1285" max="1285" width="11.7109375" style="1018" customWidth="1"/>
    <col min="1286" max="1286" width="9.140625" style="1018"/>
    <col min="1287" max="1287" width="2.85546875" style="1018" customWidth="1"/>
    <col min="1288" max="1288" width="18.5703125" style="1018" customWidth="1"/>
    <col min="1289" max="1289" width="14.42578125" style="1018" customWidth="1"/>
    <col min="1290" max="1290" width="13.7109375" style="1018" customWidth="1"/>
    <col min="1291" max="1291" width="10.140625" style="1018" customWidth="1"/>
    <col min="1292" max="1292" width="4.42578125" style="1018" customWidth="1"/>
    <col min="1293" max="1293" width="24" style="1018" customWidth="1"/>
    <col min="1294" max="1294" width="13.140625" style="1018" customWidth="1"/>
    <col min="1295" max="1295" width="13" style="1018" customWidth="1"/>
    <col min="1296" max="1296" width="10.42578125" style="1018" customWidth="1"/>
    <col min="1297" max="1532" width="9.140625" style="1018"/>
    <col min="1533" max="1533" width="5" style="1018" customWidth="1"/>
    <col min="1534" max="1534" width="17.7109375" style="1018" customWidth="1"/>
    <col min="1535" max="1535" width="13.85546875" style="1018" customWidth="1"/>
    <col min="1536" max="1536" width="13.140625" style="1018" customWidth="1"/>
    <col min="1537" max="1537" width="12.28515625" style="1018" customWidth="1"/>
    <col min="1538" max="1538" width="3" style="1018" customWidth="1"/>
    <col min="1539" max="1539" width="20.28515625" style="1018" customWidth="1"/>
    <col min="1540" max="1540" width="12.5703125" style="1018" customWidth="1"/>
    <col min="1541" max="1541" width="11.7109375" style="1018" customWidth="1"/>
    <col min="1542" max="1542" width="9.140625" style="1018"/>
    <col min="1543" max="1543" width="2.85546875" style="1018" customWidth="1"/>
    <col min="1544" max="1544" width="18.5703125" style="1018" customWidth="1"/>
    <col min="1545" max="1545" width="14.42578125" style="1018" customWidth="1"/>
    <col min="1546" max="1546" width="13.7109375" style="1018" customWidth="1"/>
    <col min="1547" max="1547" width="10.140625" style="1018" customWidth="1"/>
    <col min="1548" max="1548" width="4.42578125" style="1018" customWidth="1"/>
    <col min="1549" max="1549" width="24" style="1018" customWidth="1"/>
    <col min="1550" max="1550" width="13.140625" style="1018" customWidth="1"/>
    <col min="1551" max="1551" width="13" style="1018" customWidth="1"/>
    <col min="1552" max="1552" width="10.42578125" style="1018" customWidth="1"/>
    <col min="1553" max="1788" width="9.140625" style="1018"/>
    <col min="1789" max="1789" width="5" style="1018" customWidth="1"/>
    <col min="1790" max="1790" width="17.7109375" style="1018" customWidth="1"/>
    <col min="1791" max="1791" width="13.85546875" style="1018" customWidth="1"/>
    <col min="1792" max="1792" width="13.140625" style="1018" customWidth="1"/>
    <col min="1793" max="1793" width="12.28515625" style="1018" customWidth="1"/>
    <col min="1794" max="1794" width="3" style="1018" customWidth="1"/>
    <col min="1795" max="1795" width="20.28515625" style="1018" customWidth="1"/>
    <col min="1796" max="1796" width="12.5703125" style="1018" customWidth="1"/>
    <col min="1797" max="1797" width="11.7109375" style="1018" customWidth="1"/>
    <col min="1798" max="1798" width="9.140625" style="1018"/>
    <col min="1799" max="1799" width="2.85546875" style="1018" customWidth="1"/>
    <col min="1800" max="1800" width="18.5703125" style="1018" customWidth="1"/>
    <col min="1801" max="1801" width="14.42578125" style="1018" customWidth="1"/>
    <col min="1802" max="1802" width="13.7109375" style="1018" customWidth="1"/>
    <col min="1803" max="1803" width="10.140625" style="1018" customWidth="1"/>
    <col min="1804" max="1804" width="4.42578125" style="1018" customWidth="1"/>
    <col min="1805" max="1805" width="24" style="1018" customWidth="1"/>
    <col min="1806" max="1806" width="13.140625" style="1018" customWidth="1"/>
    <col min="1807" max="1807" width="13" style="1018" customWidth="1"/>
    <col min="1808" max="1808" width="10.42578125" style="1018" customWidth="1"/>
    <col min="1809" max="2044" width="9.140625" style="1018"/>
    <col min="2045" max="2045" width="5" style="1018" customWidth="1"/>
    <col min="2046" max="2046" width="17.7109375" style="1018" customWidth="1"/>
    <col min="2047" max="2047" width="13.85546875" style="1018" customWidth="1"/>
    <col min="2048" max="2048" width="13.140625" style="1018" customWidth="1"/>
    <col min="2049" max="2049" width="12.28515625" style="1018" customWidth="1"/>
    <col min="2050" max="2050" width="3" style="1018" customWidth="1"/>
    <col min="2051" max="2051" width="20.28515625" style="1018" customWidth="1"/>
    <col min="2052" max="2052" width="12.5703125" style="1018" customWidth="1"/>
    <col min="2053" max="2053" width="11.7109375" style="1018" customWidth="1"/>
    <col min="2054" max="2054" width="9.140625" style="1018"/>
    <col min="2055" max="2055" width="2.85546875" style="1018" customWidth="1"/>
    <col min="2056" max="2056" width="18.5703125" style="1018" customWidth="1"/>
    <col min="2057" max="2057" width="14.42578125" style="1018" customWidth="1"/>
    <col min="2058" max="2058" width="13.7109375" style="1018" customWidth="1"/>
    <col min="2059" max="2059" width="10.140625" style="1018" customWidth="1"/>
    <col min="2060" max="2060" width="4.42578125" style="1018" customWidth="1"/>
    <col min="2061" max="2061" width="24" style="1018" customWidth="1"/>
    <col min="2062" max="2062" width="13.140625" style="1018" customWidth="1"/>
    <col min="2063" max="2063" width="13" style="1018" customWidth="1"/>
    <col min="2064" max="2064" width="10.42578125" style="1018" customWidth="1"/>
    <col min="2065" max="2300" width="9.140625" style="1018"/>
    <col min="2301" max="2301" width="5" style="1018" customWidth="1"/>
    <col min="2302" max="2302" width="17.7109375" style="1018" customWidth="1"/>
    <col min="2303" max="2303" width="13.85546875" style="1018" customWidth="1"/>
    <col min="2304" max="2304" width="13.140625" style="1018" customWidth="1"/>
    <col min="2305" max="2305" width="12.28515625" style="1018" customWidth="1"/>
    <col min="2306" max="2306" width="3" style="1018" customWidth="1"/>
    <col min="2307" max="2307" width="20.28515625" style="1018" customWidth="1"/>
    <col min="2308" max="2308" width="12.5703125" style="1018" customWidth="1"/>
    <col min="2309" max="2309" width="11.7109375" style="1018" customWidth="1"/>
    <col min="2310" max="2310" width="9.140625" style="1018"/>
    <col min="2311" max="2311" width="2.85546875" style="1018" customWidth="1"/>
    <col min="2312" max="2312" width="18.5703125" style="1018" customWidth="1"/>
    <col min="2313" max="2313" width="14.42578125" style="1018" customWidth="1"/>
    <col min="2314" max="2314" width="13.7109375" style="1018" customWidth="1"/>
    <col min="2315" max="2315" width="10.140625" style="1018" customWidth="1"/>
    <col min="2316" max="2316" width="4.42578125" style="1018" customWidth="1"/>
    <col min="2317" max="2317" width="24" style="1018" customWidth="1"/>
    <col min="2318" max="2318" width="13.140625" style="1018" customWidth="1"/>
    <col min="2319" max="2319" width="13" style="1018" customWidth="1"/>
    <col min="2320" max="2320" width="10.42578125" style="1018" customWidth="1"/>
    <col min="2321" max="2556" width="9.140625" style="1018"/>
    <col min="2557" max="2557" width="5" style="1018" customWidth="1"/>
    <col min="2558" max="2558" width="17.7109375" style="1018" customWidth="1"/>
    <col min="2559" max="2559" width="13.85546875" style="1018" customWidth="1"/>
    <col min="2560" max="2560" width="13.140625" style="1018" customWidth="1"/>
    <col min="2561" max="2561" width="12.28515625" style="1018" customWidth="1"/>
    <col min="2562" max="2562" width="3" style="1018" customWidth="1"/>
    <col min="2563" max="2563" width="20.28515625" style="1018" customWidth="1"/>
    <col min="2564" max="2564" width="12.5703125" style="1018" customWidth="1"/>
    <col min="2565" max="2565" width="11.7109375" style="1018" customWidth="1"/>
    <col min="2566" max="2566" width="9.140625" style="1018"/>
    <col min="2567" max="2567" width="2.85546875" style="1018" customWidth="1"/>
    <col min="2568" max="2568" width="18.5703125" style="1018" customWidth="1"/>
    <col min="2569" max="2569" width="14.42578125" style="1018" customWidth="1"/>
    <col min="2570" max="2570" width="13.7109375" style="1018" customWidth="1"/>
    <col min="2571" max="2571" width="10.140625" style="1018" customWidth="1"/>
    <col min="2572" max="2572" width="4.42578125" style="1018" customWidth="1"/>
    <col min="2573" max="2573" width="24" style="1018" customWidth="1"/>
    <col min="2574" max="2574" width="13.140625" style="1018" customWidth="1"/>
    <col min="2575" max="2575" width="13" style="1018" customWidth="1"/>
    <col min="2576" max="2576" width="10.42578125" style="1018" customWidth="1"/>
    <col min="2577" max="2812" width="9.140625" style="1018"/>
    <col min="2813" max="2813" width="5" style="1018" customWidth="1"/>
    <col min="2814" max="2814" width="17.7109375" style="1018" customWidth="1"/>
    <col min="2815" max="2815" width="13.85546875" style="1018" customWidth="1"/>
    <col min="2816" max="2816" width="13.140625" style="1018" customWidth="1"/>
    <col min="2817" max="2817" width="12.28515625" style="1018" customWidth="1"/>
    <col min="2818" max="2818" width="3" style="1018" customWidth="1"/>
    <col min="2819" max="2819" width="20.28515625" style="1018" customWidth="1"/>
    <col min="2820" max="2820" width="12.5703125" style="1018" customWidth="1"/>
    <col min="2821" max="2821" width="11.7109375" style="1018" customWidth="1"/>
    <col min="2822" max="2822" width="9.140625" style="1018"/>
    <col min="2823" max="2823" width="2.85546875" style="1018" customWidth="1"/>
    <col min="2824" max="2824" width="18.5703125" style="1018" customWidth="1"/>
    <col min="2825" max="2825" width="14.42578125" style="1018" customWidth="1"/>
    <col min="2826" max="2826" width="13.7109375" style="1018" customWidth="1"/>
    <col min="2827" max="2827" width="10.140625" style="1018" customWidth="1"/>
    <col min="2828" max="2828" width="4.42578125" style="1018" customWidth="1"/>
    <col min="2829" max="2829" width="24" style="1018" customWidth="1"/>
    <col min="2830" max="2830" width="13.140625" style="1018" customWidth="1"/>
    <col min="2831" max="2831" width="13" style="1018" customWidth="1"/>
    <col min="2832" max="2832" width="10.42578125" style="1018" customWidth="1"/>
    <col min="2833" max="3068" width="9.140625" style="1018"/>
    <col min="3069" max="3069" width="5" style="1018" customWidth="1"/>
    <col min="3070" max="3070" width="17.7109375" style="1018" customWidth="1"/>
    <col min="3071" max="3071" width="13.85546875" style="1018" customWidth="1"/>
    <col min="3072" max="3072" width="13.140625" style="1018" customWidth="1"/>
    <col min="3073" max="3073" width="12.28515625" style="1018" customWidth="1"/>
    <col min="3074" max="3074" width="3" style="1018" customWidth="1"/>
    <col min="3075" max="3075" width="20.28515625" style="1018" customWidth="1"/>
    <col min="3076" max="3076" width="12.5703125" style="1018" customWidth="1"/>
    <col min="3077" max="3077" width="11.7109375" style="1018" customWidth="1"/>
    <col min="3078" max="3078" width="9.140625" style="1018"/>
    <col min="3079" max="3079" width="2.85546875" style="1018" customWidth="1"/>
    <col min="3080" max="3080" width="18.5703125" style="1018" customWidth="1"/>
    <col min="3081" max="3081" width="14.42578125" style="1018" customWidth="1"/>
    <col min="3082" max="3082" width="13.7109375" style="1018" customWidth="1"/>
    <col min="3083" max="3083" width="10.140625" style="1018" customWidth="1"/>
    <col min="3084" max="3084" width="4.42578125" style="1018" customWidth="1"/>
    <col min="3085" max="3085" width="24" style="1018" customWidth="1"/>
    <col min="3086" max="3086" width="13.140625" style="1018" customWidth="1"/>
    <col min="3087" max="3087" width="13" style="1018" customWidth="1"/>
    <col min="3088" max="3088" width="10.42578125" style="1018" customWidth="1"/>
    <col min="3089" max="3324" width="9.140625" style="1018"/>
    <col min="3325" max="3325" width="5" style="1018" customWidth="1"/>
    <col min="3326" max="3326" width="17.7109375" style="1018" customWidth="1"/>
    <col min="3327" max="3327" width="13.85546875" style="1018" customWidth="1"/>
    <col min="3328" max="3328" width="13.140625" style="1018" customWidth="1"/>
    <col min="3329" max="3329" width="12.28515625" style="1018" customWidth="1"/>
    <col min="3330" max="3330" width="3" style="1018" customWidth="1"/>
    <col min="3331" max="3331" width="20.28515625" style="1018" customWidth="1"/>
    <col min="3332" max="3332" width="12.5703125" style="1018" customWidth="1"/>
    <col min="3333" max="3333" width="11.7109375" style="1018" customWidth="1"/>
    <col min="3334" max="3334" width="9.140625" style="1018"/>
    <col min="3335" max="3335" width="2.85546875" style="1018" customWidth="1"/>
    <col min="3336" max="3336" width="18.5703125" style="1018" customWidth="1"/>
    <col min="3337" max="3337" width="14.42578125" style="1018" customWidth="1"/>
    <col min="3338" max="3338" width="13.7109375" style="1018" customWidth="1"/>
    <col min="3339" max="3339" width="10.140625" style="1018" customWidth="1"/>
    <col min="3340" max="3340" width="4.42578125" style="1018" customWidth="1"/>
    <col min="3341" max="3341" width="24" style="1018" customWidth="1"/>
    <col min="3342" max="3342" width="13.140625" style="1018" customWidth="1"/>
    <col min="3343" max="3343" width="13" style="1018" customWidth="1"/>
    <col min="3344" max="3344" width="10.42578125" style="1018" customWidth="1"/>
    <col min="3345" max="3580" width="9.140625" style="1018"/>
    <col min="3581" max="3581" width="5" style="1018" customWidth="1"/>
    <col min="3582" max="3582" width="17.7109375" style="1018" customWidth="1"/>
    <col min="3583" max="3583" width="13.85546875" style="1018" customWidth="1"/>
    <col min="3584" max="3584" width="13.140625" style="1018" customWidth="1"/>
    <col min="3585" max="3585" width="12.28515625" style="1018" customWidth="1"/>
    <col min="3586" max="3586" width="3" style="1018" customWidth="1"/>
    <col min="3587" max="3587" width="20.28515625" style="1018" customWidth="1"/>
    <col min="3588" max="3588" width="12.5703125" style="1018" customWidth="1"/>
    <col min="3589" max="3589" width="11.7109375" style="1018" customWidth="1"/>
    <col min="3590" max="3590" width="9.140625" style="1018"/>
    <col min="3591" max="3591" width="2.85546875" style="1018" customWidth="1"/>
    <col min="3592" max="3592" width="18.5703125" style="1018" customWidth="1"/>
    <col min="3593" max="3593" width="14.42578125" style="1018" customWidth="1"/>
    <col min="3594" max="3594" width="13.7109375" style="1018" customWidth="1"/>
    <col min="3595" max="3595" width="10.140625" style="1018" customWidth="1"/>
    <col min="3596" max="3596" width="4.42578125" style="1018" customWidth="1"/>
    <col min="3597" max="3597" width="24" style="1018" customWidth="1"/>
    <col min="3598" max="3598" width="13.140625" style="1018" customWidth="1"/>
    <col min="3599" max="3599" width="13" style="1018" customWidth="1"/>
    <col min="3600" max="3600" width="10.42578125" style="1018" customWidth="1"/>
    <col min="3601" max="3836" width="9.140625" style="1018"/>
    <col min="3837" max="3837" width="5" style="1018" customWidth="1"/>
    <col min="3838" max="3838" width="17.7109375" style="1018" customWidth="1"/>
    <col min="3839" max="3839" width="13.85546875" style="1018" customWidth="1"/>
    <col min="3840" max="3840" width="13.140625" style="1018" customWidth="1"/>
    <col min="3841" max="3841" width="12.28515625" style="1018" customWidth="1"/>
    <col min="3842" max="3842" width="3" style="1018" customWidth="1"/>
    <col min="3843" max="3843" width="20.28515625" style="1018" customWidth="1"/>
    <col min="3844" max="3844" width="12.5703125" style="1018" customWidth="1"/>
    <col min="3845" max="3845" width="11.7109375" style="1018" customWidth="1"/>
    <col min="3846" max="3846" width="9.140625" style="1018"/>
    <col min="3847" max="3847" width="2.85546875" style="1018" customWidth="1"/>
    <col min="3848" max="3848" width="18.5703125" style="1018" customWidth="1"/>
    <col min="3849" max="3849" width="14.42578125" style="1018" customWidth="1"/>
    <col min="3850" max="3850" width="13.7109375" style="1018" customWidth="1"/>
    <col min="3851" max="3851" width="10.140625" style="1018" customWidth="1"/>
    <col min="3852" max="3852" width="4.42578125" style="1018" customWidth="1"/>
    <col min="3853" max="3853" width="24" style="1018" customWidth="1"/>
    <col min="3854" max="3854" width="13.140625" style="1018" customWidth="1"/>
    <col min="3855" max="3855" width="13" style="1018" customWidth="1"/>
    <col min="3856" max="3856" width="10.42578125" style="1018" customWidth="1"/>
    <col min="3857" max="4092" width="9.140625" style="1018"/>
    <col min="4093" max="4093" width="5" style="1018" customWidth="1"/>
    <col min="4094" max="4094" width="17.7109375" style="1018" customWidth="1"/>
    <col min="4095" max="4095" width="13.85546875" style="1018" customWidth="1"/>
    <col min="4096" max="4096" width="13.140625" style="1018" customWidth="1"/>
    <col min="4097" max="4097" width="12.28515625" style="1018" customWidth="1"/>
    <col min="4098" max="4098" width="3" style="1018" customWidth="1"/>
    <col min="4099" max="4099" width="20.28515625" style="1018" customWidth="1"/>
    <col min="4100" max="4100" width="12.5703125" style="1018" customWidth="1"/>
    <col min="4101" max="4101" width="11.7109375" style="1018" customWidth="1"/>
    <col min="4102" max="4102" width="9.140625" style="1018"/>
    <col min="4103" max="4103" width="2.85546875" style="1018" customWidth="1"/>
    <col min="4104" max="4104" width="18.5703125" style="1018" customWidth="1"/>
    <col min="4105" max="4105" width="14.42578125" style="1018" customWidth="1"/>
    <col min="4106" max="4106" width="13.7109375" style="1018" customWidth="1"/>
    <col min="4107" max="4107" width="10.140625" style="1018" customWidth="1"/>
    <col min="4108" max="4108" width="4.42578125" style="1018" customWidth="1"/>
    <col min="4109" max="4109" width="24" style="1018" customWidth="1"/>
    <col min="4110" max="4110" width="13.140625" style="1018" customWidth="1"/>
    <col min="4111" max="4111" width="13" style="1018" customWidth="1"/>
    <col min="4112" max="4112" width="10.42578125" style="1018" customWidth="1"/>
    <col min="4113" max="4348" width="9.140625" style="1018"/>
    <col min="4349" max="4349" width="5" style="1018" customWidth="1"/>
    <col min="4350" max="4350" width="17.7109375" style="1018" customWidth="1"/>
    <col min="4351" max="4351" width="13.85546875" style="1018" customWidth="1"/>
    <col min="4352" max="4352" width="13.140625" style="1018" customWidth="1"/>
    <col min="4353" max="4353" width="12.28515625" style="1018" customWidth="1"/>
    <col min="4354" max="4354" width="3" style="1018" customWidth="1"/>
    <col min="4355" max="4355" width="20.28515625" style="1018" customWidth="1"/>
    <col min="4356" max="4356" width="12.5703125" style="1018" customWidth="1"/>
    <col min="4357" max="4357" width="11.7109375" style="1018" customWidth="1"/>
    <col min="4358" max="4358" width="9.140625" style="1018"/>
    <col min="4359" max="4359" width="2.85546875" style="1018" customWidth="1"/>
    <col min="4360" max="4360" width="18.5703125" style="1018" customWidth="1"/>
    <col min="4361" max="4361" width="14.42578125" style="1018" customWidth="1"/>
    <col min="4362" max="4362" width="13.7109375" style="1018" customWidth="1"/>
    <col min="4363" max="4363" width="10.140625" style="1018" customWidth="1"/>
    <col min="4364" max="4364" width="4.42578125" style="1018" customWidth="1"/>
    <col min="4365" max="4365" width="24" style="1018" customWidth="1"/>
    <col min="4366" max="4366" width="13.140625" style="1018" customWidth="1"/>
    <col min="4367" max="4367" width="13" style="1018" customWidth="1"/>
    <col min="4368" max="4368" width="10.42578125" style="1018" customWidth="1"/>
    <col min="4369" max="4604" width="9.140625" style="1018"/>
    <col min="4605" max="4605" width="5" style="1018" customWidth="1"/>
    <col min="4606" max="4606" width="17.7109375" style="1018" customWidth="1"/>
    <col min="4607" max="4607" width="13.85546875" style="1018" customWidth="1"/>
    <col min="4608" max="4608" width="13.140625" style="1018" customWidth="1"/>
    <col min="4609" max="4609" width="12.28515625" style="1018" customWidth="1"/>
    <col min="4610" max="4610" width="3" style="1018" customWidth="1"/>
    <col min="4611" max="4611" width="20.28515625" style="1018" customWidth="1"/>
    <col min="4612" max="4612" width="12.5703125" style="1018" customWidth="1"/>
    <col min="4613" max="4613" width="11.7109375" style="1018" customWidth="1"/>
    <col min="4614" max="4614" width="9.140625" style="1018"/>
    <col min="4615" max="4615" width="2.85546875" style="1018" customWidth="1"/>
    <col min="4616" max="4616" width="18.5703125" style="1018" customWidth="1"/>
    <col min="4617" max="4617" width="14.42578125" style="1018" customWidth="1"/>
    <col min="4618" max="4618" width="13.7109375" style="1018" customWidth="1"/>
    <col min="4619" max="4619" width="10.140625" style="1018" customWidth="1"/>
    <col min="4620" max="4620" width="4.42578125" style="1018" customWidth="1"/>
    <col min="4621" max="4621" width="24" style="1018" customWidth="1"/>
    <col min="4622" max="4622" width="13.140625" style="1018" customWidth="1"/>
    <col min="4623" max="4623" width="13" style="1018" customWidth="1"/>
    <col min="4624" max="4624" width="10.42578125" style="1018" customWidth="1"/>
    <col min="4625" max="4860" width="9.140625" style="1018"/>
    <col min="4861" max="4861" width="5" style="1018" customWidth="1"/>
    <col min="4862" max="4862" width="17.7109375" style="1018" customWidth="1"/>
    <col min="4863" max="4863" width="13.85546875" style="1018" customWidth="1"/>
    <col min="4864" max="4864" width="13.140625" style="1018" customWidth="1"/>
    <col min="4865" max="4865" width="12.28515625" style="1018" customWidth="1"/>
    <col min="4866" max="4866" width="3" style="1018" customWidth="1"/>
    <col min="4867" max="4867" width="20.28515625" style="1018" customWidth="1"/>
    <col min="4868" max="4868" width="12.5703125" style="1018" customWidth="1"/>
    <col min="4869" max="4869" width="11.7109375" style="1018" customWidth="1"/>
    <col min="4870" max="4870" width="9.140625" style="1018"/>
    <col min="4871" max="4871" width="2.85546875" style="1018" customWidth="1"/>
    <col min="4872" max="4872" width="18.5703125" style="1018" customWidth="1"/>
    <col min="4873" max="4873" width="14.42578125" style="1018" customWidth="1"/>
    <col min="4874" max="4874" width="13.7109375" style="1018" customWidth="1"/>
    <col min="4875" max="4875" width="10.140625" style="1018" customWidth="1"/>
    <col min="4876" max="4876" width="4.42578125" style="1018" customWidth="1"/>
    <col min="4877" max="4877" width="24" style="1018" customWidth="1"/>
    <col min="4878" max="4878" width="13.140625" style="1018" customWidth="1"/>
    <col min="4879" max="4879" width="13" style="1018" customWidth="1"/>
    <col min="4880" max="4880" width="10.42578125" style="1018" customWidth="1"/>
    <col min="4881" max="5116" width="9.140625" style="1018"/>
    <col min="5117" max="5117" width="5" style="1018" customWidth="1"/>
    <col min="5118" max="5118" width="17.7109375" style="1018" customWidth="1"/>
    <col min="5119" max="5119" width="13.85546875" style="1018" customWidth="1"/>
    <col min="5120" max="5120" width="13.140625" style="1018" customWidth="1"/>
    <col min="5121" max="5121" width="12.28515625" style="1018" customWidth="1"/>
    <col min="5122" max="5122" width="3" style="1018" customWidth="1"/>
    <col min="5123" max="5123" width="20.28515625" style="1018" customWidth="1"/>
    <col min="5124" max="5124" width="12.5703125" style="1018" customWidth="1"/>
    <col min="5125" max="5125" width="11.7109375" style="1018" customWidth="1"/>
    <col min="5126" max="5126" width="9.140625" style="1018"/>
    <col min="5127" max="5127" width="2.85546875" style="1018" customWidth="1"/>
    <col min="5128" max="5128" width="18.5703125" style="1018" customWidth="1"/>
    <col min="5129" max="5129" width="14.42578125" style="1018" customWidth="1"/>
    <col min="5130" max="5130" width="13.7109375" style="1018" customWidth="1"/>
    <col min="5131" max="5131" width="10.140625" style="1018" customWidth="1"/>
    <col min="5132" max="5132" width="4.42578125" style="1018" customWidth="1"/>
    <col min="5133" max="5133" width="24" style="1018" customWidth="1"/>
    <col min="5134" max="5134" width="13.140625" style="1018" customWidth="1"/>
    <col min="5135" max="5135" width="13" style="1018" customWidth="1"/>
    <col min="5136" max="5136" width="10.42578125" style="1018" customWidth="1"/>
    <col min="5137" max="5372" width="9.140625" style="1018"/>
    <col min="5373" max="5373" width="5" style="1018" customWidth="1"/>
    <col min="5374" max="5374" width="17.7109375" style="1018" customWidth="1"/>
    <col min="5375" max="5375" width="13.85546875" style="1018" customWidth="1"/>
    <col min="5376" max="5376" width="13.140625" style="1018" customWidth="1"/>
    <col min="5377" max="5377" width="12.28515625" style="1018" customWidth="1"/>
    <col min="5378" max="5378" width="3" style="1018" customWidth="1"/>
    <col min="5379" max="5379" width="20.28515625" style="1018" customWidth="1"/>
    <col min="5380" max="5380" width="12.5703125" style="1018" customWidth="1"/>
    <col min="5381" max="5381" width="11.7109375" style="1018" customWidth="1"/>
    <col min="5382" max="5382" width="9.140625" style="1018"/>
    <col min="5383" max="5383" width="2.85546875" style="1018" customWidth="1"/>
    <col min="5384" max="5384" width="18.5703125" style="1018" customWidth="1"/>
    <col min="5385" max="5385" width="14.42578125" style="1018" customWidth="1"/>
    <col min="5386" max="5386" width="13.7109375" style="1018" customWidth="1"/>
    <col min="5387" max="5387" width="10.140625" style="1018" customWidth="1"/>
    <col min="5388" max="5388" width="4.42578125" style="1018" customWidth="1"/>
    <col min="5389" max="5389" width="24" style="1018" customWidth="1"/>
    <col min="5390" max="5390" width="13.140625" style="1018" customWidth="1"/>
    <col min="5391" max="5391" width="13" style="1018" customWidth="1"/>
    <col min="5392" max="5392" width="10.42578125" style="1018" customWidth="1"/>
    <col min="5393" max="5628" width="9.140625" style="1018"/>
    <col min="5629" max="5629" width="5" style="1018" customWidth="1"/>
    <col min="5630" max="5630" width="17.7109375" style="1018" customWidth="1"/>
    <col min="5631" max="5631" width="13.85546875" style="1018" customWidth="1"/>
    <col min="5632" max="5632" width="13.140625" style="1018" customWidth="1"/>
    <col min="5633" max="5633" width="12.28515625" style="1018" customWidth="1"/>
    <col min="5634" max="5634" width="3" style="1018" customWidth="1"/>
    <col min="5635" max="5635" width="20.28515625" style="1018" customWidth="1"/>
    <col min="5636" max="5636" width="12.5703125" style="1018" customWidth="1"/>
    <col min="5637" max="5637" width="11.7109375" style="1018" customWidth="1"/>
    <col min="5638" max="5638" width="9.140625" style="1018"/>
    <col min="5639" max="5639" width="2.85546875" style="1018" customWidth="1"/>
    <col min="5640" max="5640" width="18.5703125" style="1018" customWidth="1"/>
    <col min="5641" max="5641" width="14.42578125" style="1018" customWidth="1"/>
    <col min="5642" max="5642" width="13.7109375" style="1018" customWidth="1"/>
    <col min="5643" max="5643" width="10.140625" style="1018" customWidth="1"/>
    <col min="5644" max="5644" width="4.42578125" style="1018" customWidth="1"/>
    <col min="5645" max="5645" width="24" style="1018" customWidth="1"/>
    <col min="5646" max="5646" width="13.140625" style="1018" customWidth="1"/>
    <col min="5647" max="5647" width="13" style="1018" customWidth="1"/>
    <col min="5648" max="5648" width="10.42578125" style="1018" customWidth="1"/>
    <col min="5649" max="5884" width="9.140625" style="1018"/>
    <col min="5885" max="5885" width="5" style="1018" customWidth="1"/>
    <col min="5886" max="5886" width="17.7109375" style="1018" customWidth="1"/>
    <col min="5887" max="5887" width="13.85546875" style="1018" customWidth="1"/>
    <col min="5888" max="5888" width="13.140625" style="1018" customWidth="1"/>
    <col min="5889" max="5889" width="12.28515625" style="1018" customWidth="1"/>
    <col min="5890" max="5890" width="3" style="1018" customWidth="1"/>
    <col min="5891" max="5891" width="20.28515625" style="1018" customWidth="1"/>
    <col min="5892" max="5892" width="12.5703125" style="1018" customWidth="1"/>
    <col min="5893" max="5893" width="11.7109375" style="1018" customWidth="1"/>
    <col min="5894" max="5894" width="9.140625" style="1018"/>
    <col min="5895" max="5895" width="2.85546875" style="1018" customWidth="1"/>
    <col min="5896" max="5896" width="18.5703125" style="1018" customWidth="1"/>
    <col min="5897" max="5897" width="14.42578125" style="1018" customWidth="1"/>
    <col min="5898" max="5898" width="13.7109375" style="1018" customWidth="1"/>
    <col min="5899" max="5899" width="10.140625" style="1018" customWidth="1"/>
    <col min="5900" max="5900" width="4.42578125" style="1018" customWidth="1"/>
    <col min="5901" max="5901" width="24" style="1018" customWidth="1"/>
    <col min="5902" max="5902" width="13.140625" style="1018" customWidth="1"/>
    <col min="5903" max="5903" width="13" style="1018" customWidth="1"/>
    <col min="5904" max="5904" width="10.42578125" style="1018" customWidth="1"/>
    <col min="5905" max="6140" width="9.140625" style="1018"/>
    <col min="6141" max="6141" width="5" style="1018" customWidth="1"/>
    <col min="6142" max="6142" width="17.7109375" style="1018" customWidth="1"/>
    <col min="6143" max="6143" width="13.85546875" style="1018" customWidth="1"/>
    <col min="6144" max="6144" width="13.140625" style="1018" customWidth="1"/>
    <col min="6145" max="6145" width="12.28515625" style="1018" customWidth="1"/>
    <col min="6146" max="6146" width="3" style="1018" customWidth="1"/>
    <col min="6147" max="6147" width="20.28515625" style="1018" customWidth="1"/>
    <col min="6148" max="6148" width="12.5703125" style="1018" customWidth="1"/>
    <col min="6149" max="6149" width="11.7109375" style="1018" customWidth="1"/>
    <col min="6150" max="6150" width="9.140625" style="1018"/>
    <col min="6151" max="6151" width="2.85546875" style="1018" customWidth="1"/>
    <col min="6152" max="6152" width="18.5703125" style="1018" customWidth="1"/>
    <col min="6153" max="6153" width="14.42578125" style="1018" customWidth="1"/>
    <col min="6154" max="6154" width="13.7109375" style="1018" customWidth="1"/>
    <col min="6155" max="6155" width="10.140625" style="1018" customWidth="1"/>
    <col min="6156" max="6156" width="4.42578125" style="1018" customWidth="1"/>
    <col min="6157" max="6157" width="24" style="1018" customWidth="1"/>
    <col min="6158" max="6158" width="13.140625" style="1018" customWidth="1"/>
    <col min="6159" max="6159" width="13" style="1018" customWidth="1"/>
    <col min="6160" max="6160" width="10.42578125" style="1018" customWidth="1"/>
    <col min="6161" max="6396" width="9.140625" style="1018"/>
    <col min="6397" max="6397" width="5" style="1018" customWidth="1"/>
    <col min="6398" max="6398" width="17.7109375" style="1018" customWidth="1"/>
    <col min="6399" max="6399" width="13.85546875" style="1018" customWidth="1"/>
    <col min="6400" max="6400" width="13.140625" style="1018" customWidth="1"/>
    <col min="6401" max="6401" width="12.28515625" style="1018" customWidth="1"/>
    <col min="6402" max="6402" width="3" style="1018" customWidth="1"/>
    <col min="6403" max="6403" width="20.28515625" style="1018" customWidth="1"/>
    <col min="6404" max="6404" width="12.5703125" style="1018" customWidth="1"/>
    <col min="6405" max="6405" width="11.7109375" style="1018" customWidth="1"/>
    <col min="6406" max="6406" width="9.140625" style="1018"/>
    <col min="6407" max="6407" width="2.85546875" style="1018" customWidth="1"/>
    <col min="6408" max="6408" width="18.5703125" style="1018" customWidth="1"/>
    <col min="6409" max="6409" width="14.42578125" style="1018" customWidth="1"/>
    <col min="6410" max="6410" width="13.7109375" style="1018" customWidth="1"/>
    <col min="6411" max="6411" width="10.140625" style="1018" customWidth="1"/>
    <col min="6412" max="6412" width="4.42578125" style="1018" customWidth="1"/>
    <col min="6413" max="6413" width="24" style="1018" customWidth="1"/>
    <col min="6414" max="6414" width="13.140625" style="1018" customWidth="1"/>
    <col min="6415" max="6415" width="13" style="1018" customWidth="1"/>
    <col min="6416" max="6416" width="10.42578125" style="1018" customWidth="1"/>
    <col min="6417" max="6652" width="9.140625" style="1018"/>
    <col min="6653" max="6653" width="5" style="1018" customWidth="1"/>
    <col min="6654" max="6654" width="17.7109375" style="1018" customWidth="1"/>
    <col min="6655" max="6655" width="13.85546875" style="1018" customWidth="1"/>
    <col min="6656" max="6656" width="13.140625" style="1018" customWidth="1"/>
    <col min="6657" max="6657" width="12.28515625" style="1018" customWidth="1"/>
    <col min="6658" max="6658" width="3" style="1018" customWidth="1"/>
    <col min="6659" max="6659" width="20.28515625" style="1018" customWidth="1"/>
    <col min="6660" max="6660" width="12.5703125" style="1018" customWidth="1"/>
    <col min="6661" max="6661" width="11.7109375" style="1018" customWidth="1"/>
    <col min="6662" max="6662" width="9.140625" style="1018"/>
    <col min="6663" max="6663" width="2.85546875" style="1018" customWidth="1"/>
    <col min="6664" max="6664" width="18.5703125" style="1018" customWidth="1"/>
    <col min="6665" max="6665" width="14.42578125" style="1018" customWidth="1"/>
    <col min="6666" max="6666" width="13.7109375" style="1018" customWidth="1"/>
    <col min="6667" max="6667" width="10.140625" style="1018" customWidth="1"/>
    <col min="6668" max="6668" width="4.42578125" style="1018" customWidth="1"/>
    <col min="6669" max="6669" width="24" style="1018" customWidth="1"/>
    <col min="6670" max="6670" width="13.140625" style="1018" customWidth="1"/>
    <col min="6671" max="6671" width="13" style="1018" customWidth="1"/>
    <col min="6672" max="6672" width="10.42578125" style="1018" customWidth="1"/>
    <col min="6673" max="6908" width="9.140625" style="1018"/>
    <col min="6909" max="6909" width="5" style="1018" customWidth="1"/>
    <col min="6910" max="6910" width="17.7109375" style="1018" customWidth="1"/>
    <col min="6911" max="6911" width="13.85546875" style="1018" customWidth="1"/>
    <col min="6912" max="6912" width="13.140625" style="1018" customWidth="1"/>
    <col min="6913" max="6913" width="12.28515625" style="1018" customWidth="1"/>
    <col min="6914" max="6914" width="3" style="1018" customWidth="1"/>
    <col min="6915" max="6915" width="20.28515625" style="1018" customWidth="1"/>
    <col min="6916" max="6916" width="12.5703125" style="1018" customWidth="1"/>
    <col min="6917" max="6917" width="11.7109375" style="1018" customWidth="1"/>
    <col min="6918" max="6918" width="9.140625" style="1018"/>
    <col min="6919" max="6919" width="2.85546875" style="1018" customWidth="1"/>
    <col min="6920" max="6920" width="18.5703125" style="1018" customWidth="1"/>
    <col min="6921" max="6921" width="14.42578125" style="1018" customWidth="1"/>
    <col min="6922" max="6922" width="13.7109375" style="1018" customWidth="1"/>
    <col min="6923" max="6923" width="10.140625" style="1018" customWidth="1"/>
    <col min="6924" max="6924" width="4.42578125" style="1018" customWidth="1"/>
    <col min="6925" max="6925" width="24" style="1018" customWidth="1"/>
    <col min="6926" max="6926" width="13.140625" style="1018" customWidth="1"/>
    <col min="6927" max="6927" width="13" style="1018" customWidth="1"/>
    <col min="6928" max="6928" width="10.42578125" style="1018" customWidth="1"/>
    <col min="6929" max="7164" width="9.140625" style="1018"/>
    <col min="7165" max="7165" width="5" style="1018" customWidth="1"/>
    <col min="7166" max="7166" width="17.7109375" style="1018" customWidth="1"/>
    <col min="7167" max="7167" width="13.85546875" style="1018" customWidth="1"/>
    <col min="7168" max="7168" width="13.140625" style="1018" customWidth="1"/>
    <col min="7169" max="7169" width="12.28515625" style="1018" customWidth="1"/>
    <col min="7170" max="7170" width="3" style="1018" customWidth="1"/>
    <col min="7171" max="7171" width="20.28515625" style="1018" customWidth="1"/>
    <col min="7172" max="7172" width="12.5703125" style="1018" customWidth="1"/>
    <col min="7173" max="7173" width="11.7109375" style="1018" customWidth="1"/>
    <col min="7174" max="7174" width="9.140625" style="1018"/>
    <col min="7175" max="7175" width="2.85546875" style="1018" customWidth="1"/>
    <col min="7176" max="7176" width="18.5703125" style="1018" customWidth="1"/>
    <col min="7177" max="7177" width="14.42578125" style="1018" customWidth="1"/>
    <col min="7178" max="7178" width="13.7109375" style="1018" customWidth="1"/>
    <col min="7179" max="7179" width="10.140625" style="1018" customWidth="1"/>
    <col min="7180" max="7180" width="4.42578125" style="1018" customWidth="1"/>
    <col min="7181" max="7181" width="24" style="1018" customWidth="1"/>
    <col min="7182" max="7182" width="13.140625" style="1018" customWidth="1"/>
    <col min="7183" max="7183" width="13" style="1018" customWidth="1"/>
    <col min="7184" max="7184" width="10.42578125" style="1018" customWidth="1"/>
    <col min="7185" max="7420" width="9.140625" style="1018"/>
    <col min="7421" max="7421" width="5" style="1018" customWidth="1"/>
    <col min="7422" max="7422" width="17.7109375" style="1018" customWidth="1"/>
    <col min="7423" max="7423" width="13.85546875" style="1018" customWidth="1"/>
    <col min="7424" max="7424" width="13.140625" style="1018" customWidth="1"/>
    <col min="7425" max="7425" width="12.28515625" style="1018" customWidth="1"/>
    <col min="7426" max="7426" width="3" style="1018" customWidth="1"/>
    <col min="7427" max="7427" width="20.28515625" style="1018" customWidth="1"/>
    <col min="7428" max="7428" width="12.5703125" style="1018" customWidth="1"/>
    <col min="7429" max="7429" width="11.7109375" style="1018" customWidth="1"/>
    <col min="7430" max="7430" width="9.140625" style="1018"/>
    <col min="7431" max="7431" width="2.85546875" style="1018" customWidth="1"/>
    <col min="7432" max="7432" width="18.5703125" style="1018" customWidth="1"/>
    <col min="7433" max="7433" width="14.42578125" style="1018" customWidth="1"/>
    <col min="7434" max="7434" width="13.7109375" style="1018" customWidth="1"/>
    <col min="7435" max="7435" width="10.140625" style="1018" customWidth="1"/>
    <col min="7436" max="7436" width="4.42578125" style="1018" customWidth="1"/>
    <col min="7437" max="7437" width="24" style="1018" customWidth="1"/>
    <col min="7438" max="7438" width="13.140625" style="1018" customWidth="1"/>
    <col min="7439" max="7439" width="13" style="1018" customWidth="1"/>
    <col min="7440" max="7440" width="10.42578125" style="1018" customWidth="1"/>
    <col min="7441" max="7676" width="9.140625" style="1018"/>
    <col min="7677" max="7677" width="5" style="1018" customWidth="1"/>
    <col min="7678" max="7678" width="17.7109375" style="1018" customWidth="1"/>
    <col min="7679" max="7679" width="13.85546875" style="1018" customWidth="1"/>
    <col min="7680" max="7680" width="13.140625" style="1018" customWidth="1"/>
    <col min="7681" max="7681" width="12.28515625" style="1018" customWidth="1"/>
    <col min="7682" max="7682" width="3" style="1018" customWidth="1"/>
    <col min="7683" max="7683" width="20.28515625" style="1018" customWidth="1"/>
    <col min="7684" max="7684" width="12.5703125" style="1018" customWidth="1"/>
    <col min="7685" max="7685" width="11.7109375" style="1018" customWidth="1"/>
    <col min="7686" max="7686" width="9.140625" style="1018"/>
    <col min="7687" max="7687" width="2.85546875" style="1018" customWidth="1"/>
    <col min="7688" max="7688" width="18.5703125" style="1018" customWidth="1"/>
    <col min="7689" max="7689" width="14.42578125" style="1018" customWidth="1"/>
    <col min="7690" max="7690" width="13.7109375" style="1018" customWidth="1"/>
    <col min="7691" max="7691" width="10.140625" style="1018" customWidth="1"/>
    <col min="7692" max="7692" width="4.42578125" style="1018" customWidth="1"/>
    <col min="7693" max="7693" width="24" style="1018" customWidth="1"/>
    <col min="7694" max="7694" width="13.140625" style="1018" customWidth="1"/>
    <col min="7695" max="7695" width="13" style="1018" customWidth="1"/>
    <col min="7696" max="7696" width="10.42578125" style="1018" customWidth="1"/>
    <col min="7697" max="7932" width="9.140625" style="1018"/>
    <col min="7933" max="7933" width="5" style="1018" customWidth="1"/>
    <col min="7934" max="7934" width="17.7109375" style="1018" customWidth="1"/>
    <col min="7935" max="7935" width="13.85546875" style="1018" customWidth="1"/>
    <col min="7936" max="7936" width="13.140625" style="1018" customWidth="1"/>
    <col min="7937" max="7937" width="12.28515625" style="1018" customWidth="1"/>
    <col min="7938" max="7938" width="3" style="1018" customWidth="1"/>
    <col min="7939" max="7939" width="20.28515625" style="1018" customWidth="1"/>
    <col min="7940" max="7940" width="12.5703125" style="1018" customWidth="1"/>
    <col min="7941" max="7941" width="11.7109375" style="1018" customWidth="1"/>
    <col min="7942" max="7942" width="9.140625" style="1018"/>
    <col min="7943" max="7943" width="2.85546875" style="1018" customWidth="1"/>
    <col min="7944" max="7944" width="18.5703125" style="1018" customWidth="1"/>
    <col min="7945" max="7945" width="14.42578125" style="1018" customWidth="1"/>
    <col min="7946" max="7946" width="13.7109375" style="1018" customWidth="1"/>
    <col min="7947" max="7947" width="10.140625" style="1018" customWidth="1"/>
    <col min="7948" max="7948" width="4.42578125" style="1018" customWidth="1"/>
    <col min="7949" max="7949" width="24" style="1018" customWidth="1"/>
    <col min="7950" max="7950" width="13.140625" style="1018" customWidth="1"/>
    <col min="7951" max="7951" width="13" style="1018" customWidth="1"/>
    <col min="7952" max="7952" width="10.42578125" style="1018" customWidth="1"/>
    <col min="7953" max="8188" width="9.140625" style="1018"/>
    <col min="8189" max="8189" width="5" style="1018" customWidth="1"/>
    <col min="8190" max="8190" width="17.7109375" style="1018" customWidth="1"/>
    <col min="8191" max="8191" width="13.85546875" style="1018" customWidth="1"/>
    <col min="8192" max="8192" width="13.140625" style="1018" customWidth="1"/>
    <col min="8193" max="8193" width="12.28515625" style="1018" customWidth="1"/>
    <col min="8194" max="8194" width="3" style="1018" customWidth="1"/>
    <col min="8195" max="8195" width="20.28515625" style="1018" customWidth="1"/>
    <col min="8196" max="8196" width="12.5703125" style="1018" customWidth="1"/>
    <col min="8197" max="8197" width="11.7109375" style="1018" customWidth="1"/>
    <col min="8198" max="8198" width="9.140625" style="1018"/>
    <col min="8199" max="8199" width="2.85546875" style="1018" customWidth="1"/>
    <col min="8200" max="8200" width="18.5703125" style="1018" customWidth="1"/>
    <col min="8201" max="8201" width="14.42578125" style="1018" customWidth="1"/>
    <col min="8202" max="8202" width="13.7109375" style="1018" customWidth="1"/>
    <col min="8203" max="8203" width="10.140625" style="1018" customWidth="1"/>
    <col min="8204" max="8204" width="4.42578125" style="1018" customWidth="1"/>
    <col min="8205" max="8205" width="24" style="1018" customWidth="1"/>
    <col min="8206" max="8206" width="13.140625" style="1018" customWidth="1"/>
    <col min="8207" max="8207" width="13" style="1018" customWidth="1"/>
    <col min="8208" max="8208" width="10.42578125" style="1018" customWidth="1"/>
    <col min="8209" max="8444" width="9.140625" style="1018"/>
    <col min="8445" max="8445" width="5" style="1018" customWidth="1"/>
    <col min="8446" max="8446" width="17.7109375" style="1018" customWidth="1"/>
    <col min="8447" max="8447" width="13.85546875" style="1018" customWidth="1"/>
    <col min="8448" max="8448" width="13.140625" style="1018" customWidth="1"/>
    <col min="8449" max="8449" width="12.28515625" style="1018" customWidth="1"/>
    <col min="8450" max="8450" width="3" style="1018" customWidth="1"/>
    <col min="8451" max="8451" width="20.28515625" style="1018" customWidth="1"/>
    <col min="8452" max="8452" width="12.5703125" style="1018" customWidth="1"/>
    <col min="8453" max="8453" width="11.7109375" style="1018" customWidth="1"/>
    <col min="8454" max="8454" width="9.140625" style="1018"/>
    <col min="8455" max="8455" width="2.85546875" style="1018" customWidth="1"/>
    <col min="8456" max="8456" width="18.5703125" style="1018" customWidth="1"/>
    <col min="8457" max="8457" width="14.42578125" style="1018" customWidth="1"/>
    <col min="8458" max="8458" width="13.7109375" style="1018" customWidth="1"/>
    <col min="8459" max="8459" width="10.140625" style="1018" customWidth="1"/>
    <col min="8460" max="8460" width="4.42578125" style="1018" customWidth="1"/>
    <col min="8461" max="8461" width="24" style="1018" customWidth="1"/>
    <col min="8462" max="8462" width="13.140625" style="1018" customWidth="1"/>
    <col min="8463" max="8463" width="13" style="1018" customWidth="1"/>
    <col min="8464" max="8464" width="10.42578125" style="1018" customWidth="1"/>
    <col min="8465" max="8700" width="9.140625" style="1018"/>
    <col min="8701" max="8701" width="5" style="1018" customWidth="1"/>
    <col min="8702" max="8702" width="17.7109375" style="1018" customWidth="1"/>
    <col min="8703" max="8703" width="13.85546875" style="1018" customWidth="1"/>
    <col min="8704" max="8704" width="13.140625" style="1018" customWidth="1"/>
    <col min="8705" max="8705" width="12.28515625" style="1018" customWidth="1"/>
    <col min="8706" max="8706" width="3" style="1018" customWidth="1"/>
    <col min="8707" max="8707" width="20.28515625" style="1018" customWidth="1"/>
    <col min="8708" max="8708" width="12.5703125" style="1018" customWidth="1"/>
    <col min="8709" max="8709" width="11.7109375" style="1018" customWidth="1"/>
    <col min="8710" max="8710" width="9.140625" style="1018"/>
    <col min="8711" max="8711" width="2.85546875" style="1018" customWidth="1"/>
    <col min="8712" max="8712" width="18.5703125" style="1018" customWidth="1"/>
    <col min="8713" max="8713" width="14.42578125" style="1018" customWidth="1"/>
    <col min="8714" max="8714" width="13.7109375" style="1018" customWidth="1"/>
    <col min="8715" max="8715" width="10.140625" style="1018" customWidth="1"/>
    <col min="8716" max="8716" width="4.42578125" style="1018" customWidth="1"/>
    <col min="8717" max="8717" width="24" style="1018" customWidth="1"/>
    <col min="8718" max="8718" width="13.140625" style="1018" customWidth="1"/>
    <col min="8719" max="8719" width="13" style="1018" customWidth="1"/>
    <col min="8720" max="8720" width="10.42578125" style="1018" customWidth="1"/>
    <col min="8721" max="8956" width="9.140625" style="1018"/>
    <col min="8957" max="8957" width="5" style="1018" customWidth="1"/>
    <col min="8958" max="8958" width="17.7109375" style="1018" customWidth="1"/>
    <col min="8959" max="8959" width="13.85546875" style="1018" customWidth="1"/>
    <col min="8960" max="8960" width="13.140625" style="1018" customWidth="1"/>
    <col min="8961" max="8961" width="12.28515625" style="1018" customWidth="1"/>
    <col min="8962" max="8962" width="3" style="1018" customWidth="1"/>
    <col min="8963" max="8963" width="20.28515625" style="1018" customWidth="1"/>
    <col min="8964" max="8964" width="12.5703125" style="1018" customWidth="1"/>
    <col min="8965" max="8965" width="11.7109375" style="1018" customWidth="1"/>
    <col min="8966" max="8966" width="9.140625" style="1018"/>
    <col min="8967" max="8967" width="2.85546875" style="1018" customWidth="1"/>
    <col min="8968" max="8968" width="18.5703125" style="1018" customWidth="1"/>
    <col min="8969" max="8969" width="14.42578125" style="1018" customWidth="1"/>
    <col min="8970" max="8970" width="13.7109375" style="1018" customWidth="1"/>
    <col min="8971" max="8971" width="10.140625" style="1018" customWidth="1"/>
    <col min="8972" max="8972" width="4.42578125" style="1018" customWidth="1"/>
    <col min="8973" max="8973" width="24" style="1018" customWidth="1"/>
    <col min="8974" max="8974" width="13.140625" style="1018" customWidth="1"/>
    <col min="8975" max="8975" width="13" style="1018" customWidth="1"/>
    <col min="8976" max="8976" width="10.42578125" style="1018" customWidth="1"/>
    <col min="8977" max="9212" width="9.140625" style="1018"/>
    <col min="9213" max="9213" width="5" style="1018" customWidth="1"/>
    <col min="9214" max="9214" width="17.7109375" style="1018" customWidth="1"/>
    <col min="9215" max="9215" width="13.85546875" style="1018" customWidth="1"/>
    <col min="9216" max="9216" width="13.140625" style="1018" customWidth="1"/>
    <col min="9217" max="9217" width="12.28515625" style="1018" customWidth="1"/>
    <col min="9218" max="9218" width="3" style="1018" customWidth="1"/>
    <col min="9219" max="9219" width="20.28515625" style="1018" customWidth="1"/>
    <col min="9220" max="9220" width="12.5703125" style="1018" customWidth="1"/>
    <col min="9221" max="9221" width="11.7109375" style="1018" customWidth="1"/>
    <col min="9222" max="9222" width="9.140625" style="1018"/>
    <col min="9223" max="9223" width="2.85546875" style="1018" customWidth="1"/>
    <col min="9224" max="9224" width="18.5703125" style="1018" customWidth="1"/>
    <col min="9225" max="9225" width="14.42578125" style="1018" customWidth="1"/>
    <col min="9226" max="9226" width="13.7109375" style="1018" customWidth="1"/>
    <col min="9227" max="9227" width="10.140625" style="1018" customWidth="1"/>
    <col min="9228" max="9228" width="4.42578125" style="1018" customWidth="1"/>
    <col min="9229" max="9229" width="24" style="1018" customWidth="1"/>
    <col min="9230" max="9230" width="13.140625" style="1018" customWidth="1"/>
    <col min="9231" max="9231" width="13" style="1018" customWidth="1"/>
    <col min="9232" max="9232" width="10.42578125" style="1018" customWidth="1"/>
    <col min="9233" max="9468" width="9.140625" style="1018"/>
    <col min="9469" max="9469" width="5" style="1018" customWidth="1"/>
    <col min="9470" max="9470" width="17.7109375" style="1018" customWidth="1"/>
    <col min="9471" max="9471" width="13.85546875" style="1018" customWidth="1"/>
    <col min="9472" max="9472" width="13.140625" style="1018" customWidth="1"/>
    <col min="9473" max="9473" width="12.28515625" style="1018" customWidth="1"/>
    <col min="9474" max="9474" width="3" style="1018" customWidth="1"/>
    <col min="9475" max="9475" width="20.28515625" style="1018" customWidth="1"/>
    <col min="9476" max="9476" width="12.5703125" style="1018" customWidth="1"/>
    <col min="9477" max="9477" width="11.7109375" style="1018" customWidth="1"/>
    <col min="9478" max="9478" width="9.140625" style="1018"/>
    <col min="9479" max="9479" width="2.85546875" style="1018" customWidth="1"/>
    <col min="9480" max="9480" width="18.5703125" style="1018" customWidth="1"/>
    <col min="9481" max="9481" width="14.42578125" style="1018" customWidth="1"/>
    <col min="9482" max="9482" width="13.7109375" style="1018" customWidth="1"/>
    <col min="9483" max="9483" width="10.140625" style="1018" customWidth="1"/>
    <col min="9484" max="9484" width="4.42578125" style="1018" customWidth="1"/>
    <col min="9485" max="9485" width="24" style="1018" customWidth="1"/>
    <col min="9486" max="9486" width="13.140625" style="1018" customWidth="1"/>
    <col min="9487" max="9487" width="13" style="1018" customWidth="1"/>
    <col min="9488" max="9488" width="10.42578125" style="1018" customWidth="1"/>
    <col min="9489" max="9724" width="9.140625" style="1018"/>
    <col min="9725" max="9725" width="5" style="1018" customWidth="1"/>
    <col min="9726" max="9726" width="17.7109375" style="1018" customWidth="1"/>
    <col min="9727" max="9727" width="13.85546875" style="1018" customWidth="1"/>
    <col min="9728" max="9728" width="13.140625" style="1018" customWidth="1"/>
    <col min="9729" max="9729" width="12.28515625" style="1018" customWidth="1"/>
    <col min="9730" max="9730" width="3" style="1018" customWidth="1"/>
    <col min="9731" max="9731" width="20.28515625" style="1018" customWidth="1"/>
    <col min="9732" max="9732" width="12.5703125" style="1018" customWidth="1"/>
    <col min="9733" max="9733" width="11.7109375" style="1018" customWidth="1"/>
    <col min="9734" max="9734" width="9.140625" style="1018"/>
    <col min="9735" max="9735" width="2.85546875" style="1018" customWidth="1"/>
    <col min="9736" max="9736" width="18.5703125" style="1018" customWidth="1"/>
    <col min="9737" max="9737" width="14.42578125" style="1018" customWidth="1"/>
    <col min="9738" max="9738" width="13.7109375" style="1018" customWidth="1"/>
    <col min="9739" max="9739" width="10.140625" style="1018" customWidth="1"/>
    <col min="9740" max="9740" width="4.42578125" style="1018" customWidth="1"/>
    <col min="9741" max="9741" width="24" style="1018" customWidth="1"/>
    <col min="9742" max="9742" width="13.140625" style="1018" customWidth="1"/>
    <col min="9743" max="9743" width="13" style="1018" customWidth="1"/>
    <col min="9744" max="9744" width="10.42578125" style="1018" customWidth="1"/>
    <col min="9745" max="9980" width="9.140625" style="1018"/>
    <col min="9981" max="9981" width="5" style="1018" customWidth="1"/>
    <col min="9982" max="9982" width="17.7109375" style="1018" customWidth="1"/>
    <col min="9983" max="9983" width="13.85546875" style="1018" customWidth="1"/>
    <col min="9984" max="9984" width="13.140625" style="1018" customWidth="1"/>
    <col min="9985" max="9985" width="12.28515625" style="1018" customWidth="1"/>
    <col min="9986" max="9986" width="3" style="1018" customWidth="1"/>
    <col min="9987" max="9987" width="20.28515625" style="1018" customWidth="1"/>
    <col min="9988" max="9988" width="12.5703125" style="1018" customWidth="1"/>
    <col min="9989" max="9989" width="11.7109375" style="1018" customWidth="1"/>
    <col min="9990" max="9990" width="9.140625" style="1018"/>
    <col min="9991" max="9991" width="2.85546875" style="1018" customWidth="1"/>
    <col min="9992" max="9992" width="18.5703125" style="1018" customWidth="1"/>
    <col min="9993" max="9993" width="14.42578125" style="1018" customWidth="1"/>
    <col min="9994" max="9994" width="13.7109375" style="1018" customWidth="1"/>
    <col min="9995" max="9995" width="10.140625" style="1018" customWidth="1"/>
    <col min="9996" max="9996" width="4.42578125" style="1018" customWidth="1"/>
    <col min="9997" max="9997" width="24" style="1018" customWidth="1"/>
    <col min="9998" max="9998" width="13.140625" style="1018" customWidth="1"/>
    <col min="9999" max="9999" width="13" style="1018" customWidth="1"/>
    <col min="10000" max="10000" width="10.42578125" style="1018" customWidth="1"/>
    <col min="10001" max="10236" width="9.140625" style="1018"/>
    <col min="10237" max="10237" width="5" style="1018" customWidth="1"/>
    <col min="10238" max="10238" width="17.7109375" style="1018" customWidth="1"/>
    <col min="10239" max="10239" width="13.85546875" style="1018" customWidth="1"/>
    <col min="10240" max="10240" width="13.140625" style="1018" customWidth="1"/>
    <col min="10241" max="10241" width="12.28515625" style="1018" customWidth="1"/>
    <col min="10242" max="10242" width="3" style="1018" customWidth="1"/>
    <col min="10243" max="10243" width="20.28515625" style="1018" customWidth="1"/>
    <col min="10244" max="10244" width="12.5703125" style="1018" customWidth="1"/>
    <col min="10245" max="10245" width="11.7109375" style="1018" customWidth="1"/>
    <col min="10246" max="10246" width="9.140625" style="1018"/>
    <col min="10247" max="10247" width="2.85546875" style="1018" customWidth="1"/>
    <col min="10248" max="10248" width="18.5703125" style="1018" customWidth="1"/>
    <col min="10249" max="10249" width="14.42578125" style="1018" customWidth="1"/>
    <col min="10250" max="10250" width="13.7109375" style="1018" customWidth="1"/>
    <col min="10251" max="10251" width="10.140625" style="1018" customWidth="1"/>
    <col min="10252" max="10252" width="4.42578125" style="1018" customWidth="1"/>
    <col min="10253" max="10253" width="24" style="1018" customWidth="1"/>
    <col min="10254" max="10254" width="13.140625" style="1018" customWidth="1"/>
    <col min="10255" max="10255" width="13" style="1018" customWidth="1"/>
    <col min="10256" max="10256" width="10.42578125" style="1018" customWidth="1"/>
    <col min="10257" max="10492" width="9.140625" style="1018"/>
    <col min="10493" max="10493" width="5" style="1018" customWidth="1"/>
    <col min="10494" max="10494" width="17.7109375" style="1018" customWidth="1"/>
    <col min="10495" max="10495" width="13.85546875" style="1018" customWidth="1"/>
    <col min="10496" max="10496" width="13.140625" style="1018" customWidth="1"/>
    <col min="10497" max="10497" width="12.28515625" style="1018" customWidth="1"/>
    <col min="10498" max="10498" width="3" style="1018" customWidth="1"/>
    <col min="10499" max="10499" width="20.28515625" style="1018" customWidth="1"/>
    <col min="10500" max="10500" width="12.5703125" style="1018" customWidth="1"/>
    <col min="10501" max="10501" width="11.7109375" style="1018" customWidth="1"/>
    <col min="10502" max="10502" width="9.140625" style="1018"/>
    <col min="10503" max="10503" width="2.85546875" style="1018" customWidth="1"/>
    <col min="10504" max="10504" width="18.5703125" style="1018" customWidth="1"/>
    <col min="10505" max="10505" width="14.42578125" style="1018" customWidth="1"/>
    <col min="10506" max="10506" width="13.7109375" style="1018" customWidth="1"/>
    <col min="10507" max="10507" width="10.140625" style="1018" customWidth="1"/>
    <col min="10508" max="10508" width="4.42578125" style="1018" customWidth="1"/>
    <col min="10509" max="10509" width="24" style="1018" customWidth="1"/>
    <col min="10510" max="10510" width="13.140625" style="1018" customWidth="1"/>
    <col min="10511" max="10511" width="13" style="1018" customWidth="1"/>
    <col min="10512" max="10512" width="10.42578125" style="1018" customWidth="1"/>
    <col min="10513" max="10748" width="9.140625" style="1018"/>
    <col min="10749" max="10749" width="5" style="1018" customWidth="1"/>
    <col min="10750" max="10750" width="17.7109375" style="1018" customWidth="1"/>
    <col min="10751" max="10751" width="13.85546875" style="1018" customWidth="1"/>
    <col min="10752" max="10752" width="13.140625" style="1018" customWidth="1"/>
    <col min="10753" max="10753" width="12.28515625" style="1018" customWidth="1"/>
    <col min="10754" max="10754" width="3" style="1018" customWidth="1"/>
    <col min="10755" max="10755" width="20.28515625" style="1018" customWidth="1"/>
    <col min="10756" max="10756" width="12.5703125" style="1018" customWidth="1"/>
    <col min="10757" max="10757" width="11.7109375" style="1018" customWidth="1"/>
    <col min="10758" max="10758" width="9.140625" style="1018"/>
    <col min="10759" max="10759" width="2.85546875" style="1018" customWidth="1"/>
    <col min="10760" max="10760" width="18.5703125" style="1018" customWidth="1"/>
    <col min="10761" max="10761" width="14.42578125" style="1018" customWidth="1"/>
    <col min="10762" max="10762" width="13.7109375" style="1018" customWidth="1"/>
    <col min="10763" max="10763" width="10.140625" style="1018" customWidth="1"/>
    <col min="10764" max="10764" width="4.42578125" style="1018" customWidth="1"/>
    <col min="10765" max="10765" width="24" style="1018" customWidth="1"/>
    <col min="10766" max="10766" width="13.140625" style="1018" customWidth="1"/>
    <col min="10767" max="10767" width="13" style="1018" customWidth="1"/>
    <col min="10768" max="10768" width="10.42578125" style="1018" customWidth="1"/>
    <col min="10769" max="11004" width="9.140625" style="1018"/>
    <col min="11005" max="11005" width="5" style="1018" customWidth="1"/>
    <col min="11006" max="11006" width="17.7109375" style="1018" customWidth="1"/>
    <col min="11007" max="11007" width="13.85546875" style="1018" customWidth="1"/>
    <col min="11008" max="11008" width="13.140625" style="1018" customWidth="1"/>
    <col min="11009" max="11009" width="12.28515625" style="1018" customWidth="1"/>
    <col min="11010" max="11010" width="3" style="1018" customWidth="1"/>
    <col min="11011" max="11011" width="20.28515625" style="1018" customWidth="1"/>
    <col min="11012" max="11012" width="12.5703125" style="1018" customWidth="1"/>
    <col min="11013" max="11013" width="11.7109375" style="1018" customWidth="1"/>
    <col min="11014" max="11014" width="9.140625" style="1018"/>
    <col min="11015" max="11015" width="2.85546875" style="1018" customWidth="1"/>
    <col min="11016" max="11016" width="18.5703125" style="1018" customWidth="1"/>
    <col min="11017" max="11017" width="14.42578125" style="1018" customWidth="1"/>
    <col min="11018" max="11018" width="13.7109375" style="1018" customWidth="1"/>
    <col min="11019" max="11019" width="10.140625" style="1018" customWidth="1"/>
    <col min="11020" max="11020" width="4.42578125" style="1018" customWidth="1"/>
    <col min="11021" max="11021" width="24" style="1018" customWidth="1"/>
    <col min="11022" max="11022" width="13.140625" style="1018" customWidth="1"/>
    <col min="11023" max="11023" width="13" style="1018" customWidth="1"/>
    <col min="11024" max="11024" width="10.42578125" style="1018" customWidth="1"/>
    <col min="11025" max="11260" width="9.140625" style="1018"/>
    <col min="11261" max="11261" width="5" style="1018" customWidth="1"/>
    <col min="11262" max="11262" width="17.7109375" style="1018" customWidth="1"/>
    <col min="11263" max="11263" width="13.85546875" style="1018" customWidth="1"/>
    <col min="11264" max="11264" width="13.140625" style="1018" customWidth="1"/>
    <col min="11265" max="11265" width="12.28515625" style="1018" customWidth="1"/>
    <col min="11266" max="11266" width="3" style="1018" customWidth="1"/>
    <col min="11267" max="11267" width="20.28515625" style="1018" customWidth="1"/>
    <col min="11268" max="11268" width="12.5703125" style="1018" customWidth="1"/>
    <col min="11269" max="11269" width="11.7109375" style="1018" customWidth="1"/>
    <col min="11270" max="11270" width="9.140625" style="1018"/>
    <col min="11271" max="11271" width="2.85546875" style="1018" customWidth="1"/>
    <col min="11272" max="11272" width="18.5703125" style="1018" customWidth="1"/>
    <col min="11273" max="11273" width="14.42578125" style="1018" customWidth="1"/>
    <col min="11274" max="11274" width="13.7109375" style="1018" customWidth="1"/>
    <col min="11275" max="11275" width="10.140625" style="1018" customWidth="1"/>
    <col min="11276" max="11276" width="4.42578125" style="1018" customWidth="1"/>
    <col min="11277" max="11277" width="24" style="1018" customWidth="1"/>
    <col min="11278" max="11278" width="13.140625" style="1018" customWidth="1"/>
    <col min="11279" max="11279" width="13" style="1018" customWidth="1"/>
    <col min="11280" max="11280" width="10.42578125" style="1018" customWidth="1"/>
    <col min="11281" max="11516" width="9.140625" style="1018"/>
    <col min="11517" max="11517" width="5" style="1018" customWidth="1"/>
    <col min="11518" max="11518" width="17.7109375" style="1018" customWidth="1"/>
    <col min="11519" max="11519" width="13.85546875" style="1018" customWidth="1"/>
    <col min="11520" max="11520" width="13.140625" style="1018" customWidth="1"/>
    <col min="11521" max="11521" width="12.28515625" style="1018" customWidth="1"/>
    <col min="11522" max="11522" width="3" style="1018" customWidth="1"/>
    <col min="11523" max="11523" width="20.28515625" style="1018" customWidth="1"/>
    <col min="11524" max="11524" width="12.5703125" style="1018" customWidth="1"/>
    <col min="11525" max="11525" width="11.7109375" style="1018" customWidth="1"/>
    <col min="11526" max="11526" width="9.140625" style="1018"/>
    <col min="11527" max="11527" width="2.85546875" style="1018" customWidth="1"/>
    <col min="11528" max="11528" width="18.5703125" style="1018" customWidth="1"/>
    <col min="11529" max="11529" width="14.42578125" style="1018" customWidth="1"/>
    <col min="11530" max="11530" width="13.7109375" style="1018" customWidth="1"/>
    <col min="11531" max="11531" width="10.140625" style="1018" customWidth="1"/>
    <col min="11532" max="11532" width="4.42578125" style="1018" customWidth="1"/>
    <col min="11533" max="11533" width="24" style="1018" customWidth="1"/>
    <col min="11534" max="11534" width="13.140625" style="1018" customWidth="1"/>
    <col min="11535" max="11535" width="13" style="1018" customWidth="1"/>
    <col min="11536" max="11536" width="10.42578125" style="1018" customWidth="1"/>
    <col min="11537" max="11772" width="9.140625" style="1018"/>
    <col min="11773" max="11773" width="5" style="1018" customWidth="1"/>
    <col min="11774" max="11774" width="17.7109375" style="1018" customWidth="1"/>
    <col min="11775" max="11775" width="13.85546875" style="1018" customWidth="1"/>
    <col min="11776" max="11776" width="13.140625" style="1018" customWidth="1"/>
    <col min="11777" max="11777" width="12.28515625" style="1018" customWidth="1"/>
    <col min="11778" max="11778" width="3" style="1018" customWidth="1"/>
    <col min="11779" max="11779" width="20.28515625" style="1018" customWidth="1"/>
    <col min="11780" max="11780" width="12.5703125" style="1018" customWidth="1"/>
    <col min="11781" max="11781" width="11.7109375" style="1018" customWidth="1"/>
    <col min="11782" max="11782" width="9.140625" style="1018"/>
    <col min="11783" max="11783" width="2.85546875" style="1018" customWidth="1"/>
    <col min="11784" max="11784" width="18.5703125" style="1018" customWidth="1"/>
    <col min="11785" max="11785" width="14.42578125" style="1018" customWidth="1"/>
    <col min="11786" max="11786" width="13.7109375" style="1018" customWidth="1"/>
    <col min="11787" max="11787" width="10.140625" style="1018" customWidth="1"/>
    <col min="11788" max="11788" width="4.42578125" style="1018" customWidth="1"/>
    <col min="11789" max="11789" width="24" style="1018" customWidth="1"/>
    <col min="11790" max="11790" width="13.140625" style="1018" customWidth="1"/>
    <col min="11791" max="11791" width="13" style="1018" customWidth="1"/>
    <col min="11792" max="11792" width="10.42578125" style="1018" customWidth="1"/>
    <col min="11793" max="12028" width="9.140625" style="1018"/>
    <col min="12029" max="12029" width="5" style="1018" customWidth="1"/>
    <col min="12030" max="12030" width="17.7109375" style="1018" customWidth="1"/>
    <col min="12031" max="12031" width="13.85546875" style="1018" customWidth="1"/>
    <col min="12032" max="12032" width="13.140625" style="1018" customWidth="1"/>
    <col min="12033" max="12033" width="12.28515625" style="1018" customWidth="1"/>
    <col min="12034" max="12034" width="3" style="1018" customWidth="1"/>
    <col min="12035" max="12035" width="20.28515625" style="1018" customWidth="1"/>
    <col min="12036" max="12036" width="12.5703125" style="1018" customWidth="1"/>
    <col min="12037" max="12037" width="11.7109375" style="1018" customWidth="1"/>
    <col min="12038" max="12038" width="9.140625" style="1018"/>
    <col min="12039" max="12039" width="2.85546875" style="1018" customWidth="1"/>
    <col min="12040" max="12040" width="18.5703125" style="1018" customWidth="1"/>
    <col min="12041" max="12041" width="14.42578125" style="1018" customWidth="1"/>
    <col min="12042" max="12042" width="13.7109375" style="1018" customWidth="1"/>
    <col min="12043" max="12043" width="10.140625" style="1018" customWidth="1"/>
    <col min="12044" max="12044" width="4.42578125" style="1018" customWidth="1"/>
    <col min="12045" max="12045" width="24" style="1018" customWidth="1"/>
    <col min="12046" max="12046" width="13.140625" style="1018" customWidth="1"/>
    <col min="12047" max="12047" width="13" style="1018" customWidth="1"/>
    <col min="12048" max="12048" width="10.42578125" style="1018" customWidth="1"/>
    <col min="12049" max="12284" width="9.140625" style="1018"/>
    <col min="12285" max="12285" width="5" style="1018" customWidth="1"/>
    <col min="12286" max="12286" width="17.7109375" style="1018" customWidth="1"/>
    <col min="12287" max="12287" width="13.85546875" style="1018" customWidth="1"/>
    <col min="12288" max="12288" width="13.140625" style="1018" customWidth="1"/>
    <col min="12289" max="12289" width="12.28515625" style="1018" customWidth="1"/>
    <col min="12290" max="12290" width="3" style="1018" customWidth="1"/>
    <col min="12291" max="12291" width="20.28515625" style="1018" customWidth="1"/>
    <col min="12292" max="12292" width="12.5703125" style="1018" customWidth="1"/>
    <col min="12293" max="12293" width="11.7109375" style="1018" customWidth="1"/>
    <col min="12294" max="12294" width="9.140625" style="1018"/>
    <col min="12295" max="12295" width="2.85546875" style="1018" customWidth="1"/>
    <col min="12296" max="12296" width="18.5703125" style="1018" customWidth="1"/>
    <col min="12297" max="12297" width="14.42578125" style="1018" customWidth="1"/>
    <col min="12298" max="12298" width="13.7109375" style="1018" customWidth="1"/>
    <col min="12299" max="12299" width="10.140625" style="1018" customWidth="1"/>
    <col min="12300" max="12300" width="4.42578125" style="1018" customWidth="1"/>
    <col min="12301" max="12301" width="24" style="1018" customWidth="1"/>
    <col min="12302" max="12302" width="13.140625" style="1018" customWidth="1"/>
    <col min="12303" max="12303" width="13" style="1018" customWidth="1"/>
    <col min="12304" max="12304" width="10.42578125" style="1018" customWidth="1"/>
    <col min="12305" max="12540" width="9.140625" style="1018"/>
    <col min="12541" max="12541" width="5" style="1018" customWidth="1"/>
    <col min="12542" max="12542" width="17.7109375" style="1018" customWidth="1"/>
    <col min="12543" max="12543" width="13.85546875" style="1018" customWidth="1"/>
    <col min="12544" max="12544" width="13.140625" style="1018" customWidth="1"/>
    <col min="12545" max="12545" width="12.28515625" style="1018" customWidth="1"/>
    <col min="12546" max="12546" width="3" style="1018" customWidth="1"/>
    <col min="12547" max="12547" width="20.28515625" style="1018" customWidth="1"/>
    <col min="12548" max="12548" width="12.5703125" style="1018" customWidth="1"/>
    <col min="12549" max="12549" width="11.7109375" style="1018" customWidth="1"/>
    <col min="12550" max="12550" width="9.140625" style="1018"/>
    <col min="12551" max="12551" width="2.85546875" style="1018" customWidth="1"/>
    <col min="12552" max="12552" width="18.5703125" style="1018" customWidth="1"/>
    <col min="12553" max="12553" width="14.42578125" style="1018" customWidth="1"/>
    <col min="12554" max="12554" width="13.7109375" style="1018" customWidth="1"/>
    <col min="12555" max="12555" width="10.140625" style="1018" customWidth="1"/>
    <col min="12556" max="12556" width="4.42578125" style="1018" customWidth="1"/>
    <col min="12557" max="12557" width="24" style="1018" customWidth="1"/>
    <col min="12558" max="12558" width="13.140625" style="1018" customWidth="1"/>
    <col min="12559" max="12559" width="13" style="1018" customWidth="1"/>
    <col min="12560" max="12560" width="10.42578125" style="1018" customWidth="1"/>
    <col min="12561" max="12796" width="9.140625" style="1018"/>
    <col min="12797" max="12797" width="5" style="1018" customWidth="1"/>
    <col min="12798" max="12798" width="17.7109375" style="1018" customWidth="1"/>
    <col min="12799" max="12799" width="13.85546875" style="1018" customWidth="1"/>
    <col min="12800" max="12800" width="13.140625" style="1018" customWidth="1"/>
    <col min="12801" max="12801" width="12.28515625" style="1018" customWidth="1"/>
    <col min="12802" max="12802" width="3" style="1018" customWidth="1"/>
    <col min="12803" max="12803" width="20.28515625" style="1018" customWidth="1"/>
    <col min="12804" max="12804" width="12.5703125" style="1018" customWidth="1"/>
    <col min="12805" max="12805" width="11.7109375" style="1018" customWidth="1"/>
    <col min="12806" max="12806" width="9.140625" style="1018"/>
    <col min="12807" max="12807" width="2.85546875" style="1018" customWidth="1"/>
    <col min="12808" max="12808" width="18.5703125" style="1018" customWidth="1"/>
    <col min="12809" max="12809" width="14.42578125" style="1018" customWidth="1"/>
    <col min="12810" max="12810" width="13.7109375" style="1018" customWidth="1"/>
    <col min="12811" max="12811" width="10.140625" style="1018" customWidth="1"/>
    <col min="12812" max="12812" width="4.42578125" style="1018" customWidth="1"/>
    <col min="12813" max="12813" width="24" style="1018" customWidth="1"/>
    <col min="12814" max="12814" width="13.140625" style="1018" customWidth="1"/>
    <col min="12815" max="12815" width="13" style="1018" customWidth="1"/>
    <col min="12816" max="12816" width="10.42578125" style="1018" customWidth="1"/>
    <col min="12817" max="13052" width="9.140625" style="1018"/>
    <col min="13053" max="13053" width="5" style="1018" customWidth="1"/>
    <col min="13054" max="13054" width="17.7109375" style="1018" customWidth="1"/>
    <col min="13055" max="13055" width="13.85546875" style="1018" customWidth="1"/>
    <col min="13056" max="13056" width="13.140625" style="1018" customWidth="1"/>
    <col min="13057" max="13057" width="12.28515625" style="1018" customWidth="1"/>
    <col min="13058" max="13058" width="3" style="1018" customWidth="1"/>
    <col min="13059" max="13059" width="20.28515625" style="1018" customWidth="1"/>
    <col min="13060" max="13060" width="12.5703125" style="1018" customWidth="1"/>
    <col min="13061" max="13061" width="11.7109375" style="1018" customWidth="1"/>
    <col min="13062" max="13062" width="9.140625" style="1018"/>
    <col min="13063" max="13063" width="2.85546875" style="1018" customWidth="1"/>
    <col min="13064" max="13064" width="18.5703125" style="1018" customWidth="1"/>
    <col min="13065" max="13065" width="14.42578125" style="1018" customWidth="1"/>
    <col min="13066" max="13066" width="13.7109375" style="1018" customWidth="1"/>
    <col min="13067" max="13067" width="10.140625" style="1018" customWidth="1"/>
    <col min="13068" max="13068" width="4.42578125" style="1018" customWidth="1"/>
    <col min="13069" max="13069" width="24" style="1018" customWidth="1"/>
    <col min="13070" max="13070" width="13.140625" style="1018" customWidth="1"/>
    <col min="13071" max="13071" width="13" style="1018" customWidth="1"/>
    <col min="13072" max="13072" width="10.42578125" style="1018" customWidth="1"/>
    <col min="13073" max="13308" width="9.140625" style="1018"/>
    <col min="13309" max="13309" width="5" style="1018" customWidth="1"/>
    <col min="13310" max="13310" width="17.7109375" style="1018" customWidth="1"/>
    <col min="13311" max="13311" width="13.85546875" style="1018" customWidth="1"/>
    <col min="13312" max="13312" width="13.140625" style="1018" customWidth="1"/>
    <col min="13313" max="13313" width="12.28515625" style="1018" customWidth="1"/>
    <col min="13314" max="13314" width="3" style="1018" customWidth="1"/>
    <col min="13315" max="13315" width="20.28515625" style="1018" customWidth="1"/>
    <col min="13316" max="13316" width="12.5703125" style="1018" customWidth="1"/>
    <col min="13317" max="13317" width="11.7109375" style="1018" customWidth="1"/>
    <col min="13318" max="13318" width="9.140625" style="1018"/>
    <col min="13319" max="13319" width="2.85546875" style="1018" customWidth="1"/>
    <col min="13320" max="13320" width="18.5703125" style="1018" customWidth="1"/>
    <col min="13321" max="13321" width="14.42578125" style="1018" customWidth="1"/>
    <col min="13322" max="13322" width="13.7109375" style="1018" customWidth="1"/>
    <col min="13323" max="13323" width="10.140625" style="1018" customWidth="1"/>
    <col min="13324" max="13324" width="4.42578125" style="1018" customWidth="1"/>
    <col min="13325" max="13325" width="24" style="1018" customWidth="1"/>
    <col min="13326" max="13326" width="13.140625" style="1018" customWidth="1"/>
    <col min="13327" max="13327" width="13" style="1018" customWidth="1"/>
    <col min="13328" max="13328" width="10.42578125" style="1018" customWidth="1"/>
    <col min="13329" max="13564" width="9.140625" style="1018"/>
    <col min="13565" max="13565" width="5" style="1018" customWidth="1"/>
    <col min="13566" max="13566" width="17.7109375" style="1018" customWidth="1"/>
    <col min="13567" max="13567" width="13.85546875" style="1018" customWidth="1"/>
    <col min="13568" max="13568" width="13.140625" style="1018" customWidth="1"/>
    <col min="13569" max="13569" width="12.28515625" style="1018" customWidth="1"/>
    <col min="13570" max="13570" width="3" style="1018" customWidth="1"/>
    <col min="13571" max="13571" width="20.28515625" style="1018" customWidth="1"/>
    <col min="13572" max="13572" width="12.5703125" style="1018" customWidth="1"/>
    <col min="13573" max="13573" width="11.7109375" style="1018" customWidth="1"/>
    <col min="13574" max="13574" width="9.140625" style="1018"/>
    <col min="13575" max="13575" width="2.85546875" style="1018" customWidth="1"/>
    <col min="13576" max="13576" width="18.5703125" style="1018" customWidth="1"/>
    <col min="13577" max="13577" width="14.42578125" style="1018" customWidth="1"/>
    <col min="13578" max="13578" width="13.7109375" style="1018" customWidth="1"/>
    <col min="13579" max="13579" width="10.140625" style="1018" customWidth="1"/>
    <col min="13580" max="13580" width="4.42578125" style="1018" customWidth="1"/>
    <col min="13581" max="13581" width="24" style="1018" customWidth="1"/>
    <col min="13582" max="13582" width="13.140625" style="1018" customWidth="1"/>
    <col min="13583" max="13583" width="13" style="1018" customWidth="1"/>
    <col min="13584" max="13584" width="10.42578125" style="1018" customWidth="1"/>
    <col min="13585" max="13820" width="9.140625" style="1018"/>
    <col min="13821" max="13821" width="5" style="1018" customWidth="1"/>
    <col min="13822" max="13822" width="17.7109375" style="1018" customWidth="1"/>
    <col min="13823" max="13823" width="13.85546875" style="1018" customWidth="1"/>
    <col min="13824" max="13824" width="13.140625" style="1018" customWidth="1"/>
    <col min="13825" max="13825" width="12.28515625" style="1018" customWidth="1"/>
    <col min="13826" max="13826" width="3" style="1018" customWidth="1"/>
    <col min="13827" max="13827" width="20.28515625" style="1018" customWidth="1"/>
    <col min="13828" max="13828" width="12.5703125" style="1018" customWidth="1"/>
    <col min="13829" max="13829" width="11.7109375" style="1018" customWidth="1"/>
    <col min="13830" max="13830" width="9.140625" style="1018"/>
    <col min="13831" max="13831" width="2.85546875" style="1018" customWidth="1"/>
    <col min="13832" max="13832" width="18.5703125" style="1018" customWidth="1"/>
    <col min="13833" max="13833" width="14.42578125" style="1018" customWidth="1"/>
    <col min="13834" max="13834" width="13.7109375" style="1018" customWidth="1"/>
    <col min="13835" max="13835" width="10.140625" style="1018" customWidth="1"/>
    <col min="13836" max="13836" width="4.42578125" style="1018" customWidth="1"/>
    <col min="13837" max="13837" width="24" style="1018" customWidth="1"/>
    <col min="13838" max="13838" width="13.140625" style="1018" customWidth="1"/>
    <col min="13839" max="13839" width="13" style="1018" customWidth="1"/>
    <col min="13840" max="13840" width="10.42578125" style="1018" customWidth="1"/>
    <col min="13841" max="14076" width="9.140625" style="1018"/>
    <col min="14077" max="14077" width="5" style="1018" customWidth="1"/>
    <col min="14078" max="14078" width="17.7109375" style="1018" customWidth="1"/>
    <col min="14079" max="14079" width="13.85546875" style="1018" customWidth="1"/>
    <col min="14080" max="14080" width="13.140625" style="1018" customWidth="1"/>
    <col min="14081" max="14081" width="12.28515625" style="1018" customWidth="1"/>
    <col min="14082" max="14082" width="3" style="1018" customWidth="1"/>
    <col min="14083" max="14083" width="20.28515625" style="1018" customWidth="1"/>
    <col min="14084" max="14084" width="12.5703125" style="1018" customWidth="1"/>
    <col min="14085" max="14085" width="11.7109375" style="1018" customWidth="1"/>
    <col min="14086" max="14086" width="9.140625" style="1018"/>
    <col min="14087" max="14087" width="2.85546875" style="1018" customWidth="1"/>
    <col min="14088" max="14088" width="18.5703125" style="1018" customWidth="1"/>
    <col min="14089" max="14089" width="14.42578125" style="1018" customWidth="1"/>
    <col min="14090" max="14090" width="13.7109375" style="1018" customWidth="1"/>
    <col min="14091" max="14091" width="10.140625" style="1018" customWidth="1"/>
    <col min="14092" max="14092" width="4.42578125" style="1018" customWidth="1"/>
    <col min="14093" max="14093" width="24" style="1018" customWidth="1"/>
    <col min="14094" max="14094" width="13.140625" style="1018" customWidth="1"/>
    <col min="14095" max="14095" width="13" style="1018" customWidth="1"/>
    <col min="14096" max="14096" width="10.42578125" style="1018" customWidth="1"/>
    <col min="14097" max="14332" width="9.140625" style="1018"/>
    <col min="14333" max="14333" width="5" style="1018" customWidth="1"/>
    <col min="14334" max="14334" width="17.7109375" style="1018" customWidth="1"/>
    <col min="14335" max="14335" width="13.85546875" style="1018" customWidth="1"/>
    <col min="14336" max="14336" width="13.140625" style="1018" customWidth="1"/>
    <col min="14337" max="14337" width="12.28515625" style="1018" customWidth="1"/>
    <col min="14338" max="14338" width="3" style="1018" customWidth="1"/>
    <col min="14339" max="14339" width="20.28515625" style="1018" customWidth="1"/>
    <col min="14340" max="14340" width="12.5703125" style="1018" customWidth="1"/>
    <col min="14341" max="14341" width="11.7109375" style="1018" customWidth="1"/>
    <col min="14342" max="14342" width="9.140625" style="1018"/>
    <col min="14343" max="14343" width="2.85546875" style="1018" customWidth="1"/>
    <col min="14344" max="14344" width="18.5703125" style="1018" customWidth="1"/>
    <col min="14345" max="14345" width="14.42578125" style="1018" customWidth="1"/>
    <col min="14346" max="14346" width="13.7109375" style="1018" customWidth="1"/>
    <col min="14347" max="14347" width="10.140625" style="1018" customWidth="1"/>
    <col min="14348" max="14348" width="4.42578125" style="1018" customWidth="1"/>
    <col min="14349" max="14349" width="24" style="1018" customWidth="1"/>
    <col min="14350" max="14350" width="13.140625" style="1018" customWidth="1"/>
    <col min="14351" max="14351" width="13" style="1018" customWidth="1"/>
    <col min="14352" max="14352" width="10.42578125" style="1018" customWidth="1"/>
    <col min="14353" max="14588" width="9.140625" style="1018"/>
    <col min="14589" max="14589" width="5" style="1018" customWidth="1"/>
    <col min="14590" max="14590" width="17.7109375" style="1018" customWidth="1"/>
    <col min="14591" max="14591" width="13.85546875" style="1018" customWidth="1"/>
    <col min="14592" max="14592" width="13.140625" style="1018" customWidth="1"/>
    <col min="14593" max="14593" width="12.28515625" style="1018" customWidth="1"/>
    <col min="14594" max="14594" width="3" style="1018" customWidth="1"/>
    <col min="14595" max="14595" width="20.28515625" style="1018" customWidth="1"/>
    <col min="14596" max="14596" width="12.5703125" style="1018" customWidth="1"/>
    <col min="14597" max="14597" width="11.7109375" style="1018" customWidth="1"/>
    <col min="14598" max="14598" width="9.140625" style="1018"/>
    <col min="14599" max="14599" width="2.85546875" style="1018" customWidth="1"/>
    <col min="14600" max="14600" width="18.5703125" style="1018" customWidth="1"/>
    <col min="14601" max="14601" width="14.42578125" style="1018" customWidth="1"/>
    <col min="14602" max="14602" width="13.7109375" style="1018" customWidth="1"/>
    <col min="14603" max="14603" width="10.140625" style="1018" customWidth="1"/>
    <col min="14604" max="14604" width="4.42578125" style="1018" customWidth="1"/>
    <col min="14605" max="14605" width="24" style="1018" customWidth="1"/>
    <col min="14606" max="14606" width="13.140625" style="1018" customWidth="1"/>
    <col min="14607" max="14607" width="13" style="1018" customWidth="1"/>
    <col min="14608" max="14608" width="10.42578125" style="1018" customWidth="1"/>
    <col min="14609" max="14844" width="9.140625" style="1018"/>
    <col min="14845" max="14845" width="5" style="1018" customWidth="1"/>
    <col min="14846" max="14846" width="17.7109375" style="1018" customWidth="1"/>
    <col min="14847" max="14847" width="13.85546875" style="1018" customWidth="1"/>
    <col min="14848" max="14848" width="13.140625" style="1018" customWidth="1"/>
    <col min="14849" max="14849" width="12.28515625" style="1018" customWidth="1"/>
    <col min="14850" max="14850" width="3" style="1018" customWidth="1"/>
    <col min="14851" max="14851" width="20.28515625" style="1018" customWidth="1"/>
    <col min="14852" max="14852" width="12.5703125" style="1018" customWidth="1"/>
    <col min="14853" max="14853" width="11.7109375" style="1018" customWidth="1"/>
    <col min="14854" max="14854" width="9.140625" style="1018"/>
    <col min="14855" max="14855" width="2.85546875" style="1018" customWidth="1"/>
    <col min="14856" max="14856" width="18.5703125" style="1018" customWidth="1"/>
    <col min="14857" max="14857" width="14.42578125" style="1018" customWidth="1"/>
    <col min="14858" max="14858" width="13.7109375" style="1018" customWidth="1"/>
    <col min="14859" max="14859" width="10.140625" style="1018" customWidth="1"/>
    <col min="14860" max="14860" width="4.42578125" style="1018" customWidth="1"/>
    <col min="14861" max="14861" width="24" style="1018" customWidth="1"/>
    <col min="14862" max="14862" width="13.140625" style="1018" customWidth="1"/>
    <col min="14863" max="14863" width="13" style="1018" customWidth="1"/>
    <col min="14864" max="14864" width="10.42578125" style="1018" customWidth="1"/>
    <col min="14865" max="15100" width="9.140625" style="1018"/>
    <col min="15101" max="15101" width="5" style="1018" customWidth="1"/>
    <col min="15102" max="15102" width="17.7109375" style="1018" customWidth="1"/>
    <col min="15103" max="15103" width="13.85546875" style="1018" customWidth="1"/>
    <col min="15104" max="15104" width="13.140625" style="1018" customWidth="1"/>
    <col min="15105" max="15105" width="12.28515625" style="1018" customWidth="1"/>
    <col min="15106" max="15106" width="3" style="1018" customWidth="1"/>
    <col min="15107" max="15107" width="20.28515625" style="1018" customWidth="1"/>
    <col min="15108" max="15108" width="12.5703125" style="1018" customWidth="1"/>
    <col min="15109" max="15109" width="11.7109375" style="1018" customWidth="1"/>
    <col min="15110" max="15110" width="9.140625" style="1018"/>
    <col min="15111" max="15111" width="2.85546875" style="1018" customWidth="1"/>
    <col min="15112" max="15112" width="18.5703125" style="1018" customWidth="1"/>
    <col min="15113" max="15113" width="14.42578125" style="1018" customWidth="1"/>
    <col min="15114" max="15114" width="13.7109375" style="1018" customWidth="1"/>
    <col min="15115" max="15115" width="10.140625" style="1018" customWidth="1"/>
    <col min="15116" max="15116" width="4.42578125" style="1018" customWidth="1"/>
    <col min="15117" max="15117" width="24" style="1018" customWidth="1"/>
    <col min="15118" max="15118" width="13.140625" style="1018" customWidth="1"/>
    <col min="15119" max="15119" width="13" style="1018" customWidth="1"/>
    <col min="15120" max="15120" width="10.42578125" style="1018" customWidth="1"/>
    <col min="15121" max="15356" width="9.140625" style="1018"/>
    <col min="15357" max="15357" width="5" style="1018" customWidth="1"/>
    <col min="15358" max="15358" width="17.7109375" style="1018" customWidth="1"/>
    <col min="15359" max="15359" width="13.85546875" style="1018" customWidth="1"/>
    <col min="15360" max="15360" width="13.140625" style="1018" customWidth="1"/>
    <col min="15361" max="15361" width="12.28515625" style="1018" customWidth="1"/>
    <col min="15362" max="15362" width="3" style="1018" customWidth="1"/>
    <col min="15363" max="15363" width="20.28515625" style="1018" customWidth="1"/>
    <col min="15364" max="15364" width="12.5703125" style="1018" customWidth="1"/>
    <col min="15365" max="15365" width="11.7109375" style="1018" customWidth="1"/>
    <col min="15366" max="15366" width="9.140625" style="1018"/>
    <col min="15367" max="15367" width="2.85546875" style="1018" customWidth="1"/>
    <col min="15368" max="15368" width="18.5703125" style="1018" customWidth="1"/>
    <col min="15369" max="15369" width="14.42578125" style="1018" customWidth="1"/>
    <col min="15370" max="15370" width="13.7109375" style="1018" customWidth="1"/>
    <col min="15371" max="15371" width="10.140625" style="1018" customWidth="1"/>
    <col min="15372" max="15372" width="4.42578125" style="1018" customWidth="1"/>
    <col min="15373" max="15373" width="24" style="1018" customWidth="1"/>
    <col min="15374" max="15374" width="13.140625" style="1018" customWidth="1"/>
    <col min="15375" max="15375" width="13" style="1018" customWidth="1"/>
    <col min="15376" max="15376" width="10.42578125" style="1018" customWidth="1"/>
    <col min="15377" max="15612" width="9.140625" style="1018"/>
    <col min="15613" max="15613" width="5" style="1018" customWidth="1"/>
    <col min="15614" max="15614" width="17.7109375" style="1018" customWidth="1"/>
    <col min="15615" max="15615" width="13.85546875" style="1018" customWidth="1"/>
    <col min="15616" max="15616" width="13.140625" style="1018" customWidth="1"/>
    <col min="15617" max="15617" width="12.28515625" style="1018" customWidth="1"/>
    <col min="15618" max="15618" width="3" style="1018" customWidth="1"/>
    <col min="15619" max="15619" width="20.28515625" style="1018" customWidth="1"/>
    <col min="15620" max="15620" width="12.5703125" style="1018" customWidth="1"/>
    <col min="15621" max="15621" width="11.7109375" style="1018" customWidth="1"/>
    <col min="15622" max="15622" width="9.140625" style="1018"/>
    <col min="15623" max="15623" width="2.85546875" style="1018" customWidth="1"/>
    <col min="15624" max="15624" width="18.5703125" style="1018" customWidth="1"/>
    <col min="15625" max="15625" width="14.42578125" style="1018" customWidth="1"/>
    <col min="15626" max="15626" width="13.7109375" style="1018" customWidth="1"/>
    <col min="15627" max="15627" width="10.140625" style="1018" customWidth="1"/>
    <col min="15628" max="15628" width="4.42578125" style="1018" customWidth="1"/>
    <col min="15629" max="15629" width="24" style="1018" customWidth="1"/>
    <col min="15630" max="15630" width="13.140625" style="1018" customWidth="1"/>
    <col min="15631" max="15631" width="13" style="1018" customWidth="1"/>
    <col min="15632" max="15632" width="10.42578125" style="1018" customWidth="1"/>
    <col min="15633" max="15868" width="9.140625" style="1018"/>
    <col min="15869" max="15869" width="5" style="1018" customWidth="1"/>
    <col min="15870" max="15870" width="17.7109375" style="1018" customWidth="1"/>
    <col min="15871" max="15871" width="13.85546875" style="1018" customWidth="1"/>
    <col min="15872" max="15872" width="13.140625" style="1018" customWidth="1"/>
    <col min="15873" max="15873" width="12.28515625" style="1018" customWidth="1"/>
    <col min="15874" max="15874" width="3" style="1018" customWidth="1"/>
    <col min="15875" max="15875" width="20.28515625" style="1018" customWidth="1"/>
    <col min="15876" max="15876" width="12.5703125" style="1018" customWidth="1"/>
    <col min="15877" max="15877" width="11.7109375" style="1018" customWidth="1"/>
    <col min="15878" max="15878" width="9.140625" style="1018"/>
    <col min="15879" max="15879" width="2.85546875" style="1018" customWidth="1"/>
    <col min="15880" max="15880" width="18.5703125" style="1018" customWidth="1"/>
    <col min="15881" max="15881" width="14.42578125" style="1018" customWidth="1"/>
    <col min="15882" max="15882" width="13.7109375" style="1018" customWidth="1"/>
    <col min="15883" max="15883" width="10.140625" style="1018" customWidth="1"/>
    <col min="15884" max="15884" width="4.42578125" style="1018" customWidth="1"/>
    <col min="15885" max="15885" width="24" style="1018" customWidth="1"/>
    <col min="15886" max="15886" width="13.140625" style="1018" customWidth="1"/>
    <col min="15887" max="15887" width="13" style="1018" customWidth="1"/>
    <col min="15888" max="15888" width="10.42578125" style="1018" customWidth="1"/>
    <col min="15889" max="16124" width="9.140625" style="1018"/>
    <col min="16125" max="16125" width="5" style="1018" customWidth="1"/>
    <col min="16126" max="16126" width="17.7109375" style="1018" customWidth="1"/>
    <col min="16127" max="16127" width="13.85546875" style="1018" customWidth="1"/>
    <col min="16128" max="16128" width="13.140625" style="1018" customWidth="1"/>
    <col min="16129" max="16129" width="12.28515625" style="1018" customWidth="1"/>
    <col min="16130" max="16130" width="3" style="1018" customWidth="1"/>
    <col min="16131" max="16131" width="20.28515625" style="1018" customWidth="1"/>
    <col min="16132" max="16132" width="12.5703125" style="1018" customWidth="1"/>
    <col min="16133" max="16133" width="11.7109375" style="1018" customWidth="1"/>
    <col min="16134" max="16134" width="9.140625" style="1018"/>
    <col min="16135" max="16135" width="2.85546875" style="1018" customWidth="1"/>
    <col min="16136" max="16136" width="18.5703125" style="1018" customWidth="1"/>
    <col min="16137" max="16137" width="14.42578125" style="1018" customWidth="1"/>
    <col min="16138" max="16138" width="13.7109375" style="1018" customWidth="1"/>
    <col min="16139" max="16139" width="10.140625" style="1018" customWidth="1"/>
    <col min="16140" max="16140" width="4.42578125" style="1018" customWidth="1"/>
    <col min="16141" max="16141" width="24" style="1018" customWidth="1"/>
    <col min="16142" max="16142" width="13.140625" style="1018" customWidth="1"/>
    <col min="16143" max="16143" width="13" style="1018" customWidth="1"/>
    <col min="16144" max="16144" width="10.42578125" style="1018" customWidth="1"/>
    <col min="16145" max="16384" width="9.140625" style="1018"/>
  </cols>
  <sheetData>
    <row r="1" spans="1:24" ht="18.75">
      <c r="A1" s="548"/>
    </row>
    <row r="2" spans="1:24" ht="28.5" customHeight="1">
      <c r="A2" s="1490" t="s">
        <v>479</v>
      </c>
      <c r="B2" s="1490"/>
      <c r="C2" s="1490"/>
      <c r="D2" s="1490"/>
      <c r="E2" s="1490"/>
      <c r="F2" s="1490"/>
      <c r="G2" s="1490"/>
      <c r="H2" s="1490"/>
      <c r="I2" s="1490"/>
      <c r="J2" s="1490"/>
      <c r="K2" s="1490"/>
      <c r="L2" s="1490"/>
      <c r="M2" s="1490"/>
      <c r="N2" s="1490"/>
      <c r="O2" s="1490"/>
      <c r="P2" s="1490"/>
      <c r="Q2" s="1490"/>
      <c r="R2" s="1490"/>
      <c r="S2" s="1490"/>
      <c r="T2" s="1490"/>
      <c r="U2" s="1490"/>
      <c r="V2" s="1490"/>
      <c r="W2" s="1490"/>
      <c r="X2" s="1490"/>
    </row>
    <row r="3" spans="1:24" ht="15.75" customHeight="1">
      <c r="A3" s="1491" t="s">
        <v>480</v>
      </c>
      <c r="B3" s="1491"/>
      <c r="C3" s="1491"/>
      <c r="D3" s="1491"/>
      <c r="E3" s="1491"/>
      <c r="F3" s="1491"/>
      <c r="P3" s="550"/>
    </row>
    <row r="4" spans="1:24" ht="4.5" customHeight="1">
      <c r="A4" s="551"/>
      <c r="B4" s="551"/>
      <c r="C4" s="549"/>
      <c r="D4" s="549"/>
    </row>
    <row r="5" spans="1:24" ht="15.75" thickBot="1">
      <c r="A5" s="552" t="s">
        <v>134</v>
      </c>
      <c r="B5" s="1492" t="s">
        <v>135</v>
      </c>
      <c r="C5" s="1492"/>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4782.826</v>
      </c>
      <c r="C7" s="566">
        <v>6677</v>
      </c>
      <c r="D7" s="598">
        <v>2.600643904359377</v>
      </c>
      <c r="F7" s="689" t="s">
        <v>149</v>
      </c>
      <c r="G7" s="564">
        <v>321.98200000000003</v>
      </c>
      <c r="H7" s="564">
        <v>1752</v>
      </c>
      <c r="I7" s="809">
        <v>2.4701532040905567</v>
      </c>
      <c r="K7" s="689" t="s">
        <v>147</v>
      </c>
      <c r="L7" s="564">
        <v>109544.363</v>
      </c>
      <c r="M7" s="564">
        <v>27956.457999999999</v>
      </c>
      <c r="N7" s="678">
        <v>3.918392058106932</v>
      </c>
      <c r="P7" s="689" t="s">
        <v>148</v>
      </c>
      <c r="Q7" s="564">
        <v>23218.665000000001</v>
      </c>
      <c r="R7" s="564">
        <v>6189.9530000000004</v>
      </c>
      <c r="S7" s="678">
        <v>3.7510244423503702</v>
      </c>
    </row>
    <row r="8" spans="1:24" ht="16.5" thickBot="1">
      <c r="A8" s="565" t="s">
        <v>389</v>
      </c>
      <c r="B8" s="566">
        <v>3281.0479999999998</v>
      </c>
      <c r="C8" s="566">
        <v>1406</v>
      </c>
      <c r="D8" s="598">
        <v>5.157891096362019</v>
      </c>
      <c r="F8" s="565" t="s">
        <v>147</v>
      </c>
      <c r="G8" s="566">
        <v>367.14</v>
      </c>
      <c r="H8" s="566">
        <v>1379</v>
      </c>
      <c r="I8" s="794">
        <v>3.4871726679520911</v>
      </c>
      <c r="K8" s="565" t="s">
        <v>150</v>
      </c>
      <c r="L8" s="566">
        <v>87614.993000000002</v>
      </c>
      <c r="M8" s="566">
        <v>22774.27</v>
      </c>
      <c r="N8" s="598">
        <v>3.8471043418735267</v>
      </c>
      <c r="P8" s="565" t="s">
        <v>150</v>
      </c>
      <c r="Q8" s="566">
        <v>13479.302</v>
      </c>
      <c r="R8" s="566">
        <v>4187.9639999999999</v>
      </c>
      <c r="S8" s="598">
        <v>3.2185811530376096</v>
      </c>
    </row>
    <row r="9" spans="1:24" ht="16.5" thickBot="1">
      <c r="A9" s="565" t="s">
        <v>157</v>
      </c>
      <c r="B9" s="566">
        <v>2951.18</v>
      </c>
      <c r="C9" s="566">
        <v>2121</v>
      </c>
      <c r="D9" s="598">
        <v>2.3246698516350861</v>
      </c>
      <c r="F9" s="875" t="s">
        <v>270</v>
      </c>
      <c r="G9" s="569">
        <v>689.12199999999996</v>
      </c>
      <c r="H9" s="569">
        <v>3131</v>
      </c>
      <c r="I9" s="876">
        <v>2.9245688191756636</v>
      </c>
      <c r="K9" s="565" t="s">
        <v>390</v>
      </c>
      <c r="L9" s="566">
        <v>32436.903999999999</v>
      </c>
      <c r="M9" s="566">
        <v>12284.495999999999</v>
      </c>
      <c r="N9" s="598">
        <v>2.6404749531441909</v>
      </c>
      <c r="P9" s="565" t="s">
        <v>154</v>
      </c>
      <c r="Q9" s="566">
        <v>12513.132</v>
      </c>
      <c r="R9" s="566">
        <v>2195.1999999999998</v>
      </c>
      <c r="S9" s="598">
        <v>5.7002241253644312</v>
      </c>
    </row>
    <row r="10" spans="1:24" ht="15.75">
      <c r="A10" s="565" t="s">
        <v>320</v>
      </c>
      <c r="B10" s="566">
        <v>2593.0189999999998</v>
      </c>
      <c r="C10" s="566">
        <v>1340</v>
      </c>
      <c r="D10" s="598">
        <v>3.4907864375930577</v>
      </c>
      <c r="H10" s="1018"/>
      <c r="K10" s="565" t="s">
        <v>156</v>
      </c>
      <c r="L10" s="566">
        <v>30029.46</v>
      </c>
      <c r="M10" s="566">
        <v>5638.6019999999999</v>
      </c>
      <c r="N10" s="598">
        <v>5.3256924322731063</v>
      </c>
      <c r="P10" s="565" t="s">
        <v>149</v>
      </c>
      <c r="Q10" s="566">
        <v>11634.269</v>
      </c>
      <c r="R10" s="566">
        <v>3500.6419999999998</v>
      </c>
      <c r="S10" s="598">
        <v>3.3234672382951471</v>
      </c>
    </row>
    <row r="11" spans="1:24" ht="15.75">
      <c r="A11" s="565" t="s">
        <v>397</v>
      </c>
      <c r="B11" s="566">
        <v>832.46199999999999</v>
      </c>
      <c r="C11" s="566">
        <v>421</v>
      </c>
      <c r="D11" s="598">
        <v>4.2532226337974199</v>
      </c>
      <c r="K11" s="565" t="s">
        <v>149</v>
      </c>
      <c r="L11" s="566">
        <v>26541.878000000001</v>
      </c>
      <c r="M11" s="566">
        <v>6380.17</v>
      </c>
      <c r="N11" s="598">
        <v>4.1600581175736693</v>
      </c>
      <c r="P11" s="565" t="s">
        <v>151</v>
      </c>
      <c r="Q11" s="566">
        <v>11303.253000000001</v>
      </c>
      <c r="R11" s="566">
        <v>2593.4389999999999</v>
      </c>
      <c r="S11" s="598">
        <v>4.3584032630032938</v>
      </c>
    </row>
    <row r="12" spans="1:24" ht="15.75">
      <c r="A12" s="565" t="s">
        <v>155</v>
      </c>
      <c r="B12" s="566">
        <v>736.91800000000001</v>
      </c>
      <c r="C12" s="566">
        <v>907</v>
      </c>
      <c r="D12" s="598">
        <v>2.815630205865721</v>
      </c>
      <c r="H12" s="1018"/>
      <c r="K12" s="565" t="s">
        <v>152</v>
      </c>
      <c r="L12" s="566">
        <v>17327.481</v>
      </c>
      <c r="M12" s="566">
        <v>3928.3519999999999</v>
      </c>
      <c r="N12" s="598">
        <v>4.4108778948526002</v>
      </c>
      <c r="P12" s="565" t="s">
        <v>287</v>
      </c>
      <c r="Q12" s="566">
        <v>10039.535</v>
      </c>
      <c r="R12" s="566">
        <v>2837.58</v>
      </c>
      <c r="S12" s="598">
        <v>3.5380623629994572</v>
      </c>
    </row>
    <row r="13" spans="1:24" ht="15.75">
      <c r="A13" s="565" t="s">
        <v>160</v>
      </c>
      <c r="B13" s="566">
        <v>503.54599999999999</v>
      </c>
      <c r="C13" s="566">
        <v>390</v>
      </c>
      <c r="D13" s="598">
        <v>2.0078152101533933</v>
      </c>
      <c r="H13" s="1018"/>
      <c r="K13" s="565" t="s">
        <v>154</v>
      </c>
      <c r="L13" s="566">
        <v>13808.48</v>
      </c>
      <c r="M13" s="566">
        <v>2123.6579999999999</v>
      </c>
      <c r="N13" s="598">
        <v>6.5022145750398606</v>
      </c>
      <c r="P13" s="565" t="s">
        <v>158</v>
      </c>
      <c r="Q13" s="566">
        <v>6877.7839999999997</v>
      </c>
      <c r="R13" s="566">
        <v>1923.69</v>
      </c>
      <c r="S13" s="598">
        <v>3.5753078718504541</v>
      </c>
    </row>
    <row r="14" spans="1:24" ht="15.75">
      <c r="A14" s="565" t="s">
        <v>165</v>
      </c>
      <c r="B14" s="566">
        <v>424.66899999999998</v>
      </c>
      <c r="C14" s="566">
        <v>350</v>
      </c>
      <c r="D14" s="598">
        <v>3.4802088113813676</v>
      </c>
      <c r="K14" s="565" t="s">
        <v>157</v>
      </c>
      <c r="L14" s="566">
        <v>13606.416999999999</v>
      </c>
      <c r="M14" s="566">
        <v>3487.826</v>
      </c>
      <c r="N14" s="598">
        <v>3.9011169135157546</v>
      </c>
      <c r="P14" s="565" t="s">
        <v>390</v>
      </c>
      <c r="Q14" s="566">
        <v>6354.8829999999998</v>
      </c>
      <c r="R14" s="566">
        <v>2137.16</v>
      </c>
      <c r="S14" s="598">
        <v>2.9735176589492598</v>
      </c>
    </row>
    <row r="15" spans="1:24" ht="16.5" thickBot="1">
      <c r="A15" s="963" t="s">
        <v>149</v>
      </c>
      <c r="B15" s="874">
        <v>372.76400000000001</v>
      </c>
      <c r="C15" s="874">
        <v>1901</v>
      </c>
      <c r="D15" s="964">
        <v>2.5401467812387137</v>
      </c>
      <c r="E15" s="768"/>
      <c r="K15" s="565" t="s">
        <v>148</v>
      </c>
      <c r="L15" s="566">
        <v>12006.468000000001</v>
      </c>
      <c r="M15" s="566">
        <v>2766.5610000000001</v>
      </c>
      <c r="N15" s="598">
        <v>4.3398529799270644</v>
      </c>
      <c r="P15" s="565" t="s">
        <v>147</v>
      </c>
      <c r="Q15" s="566">
        <v>5833.0060000000003</v>
      </c>
      <c r="R15" s="566">
        <v>1779.002</v>
      </c>
      <c r="S15" s="598">
        <v>3.2788080058369804</v>
      </c>
    </row>
    <row r="16" spans="1:24" ht="16.5" thickBot="1">
      <c r="A16" s="875" t="s">
        <v>270</v>
      </c>
      <c r="B16" s="569">
        <v>17638.788</v>
      </c>
      <c r="C16" s="569">
        <v>16900</v>
      </c>
      <c r="D16" s="677">
        <v>3.0030901264755565</v>
      </c>
      <c r="E16" s="606"/>
      <c r="K16" s="565" t="s">
        <v>164</v>
      </c>
      <c r="L16" s="566">
        <v>11622.664000000001</v>
      </c>
      <c r="M16" s="566">
        <v>3470.62</v>
      </c>
      <c r="N16" s="598">
        <v>3.3488725357428932</v>
      </c>
      <c r="P16" s="565" t="s">
        <v>156</v>
      </c>
      <c r="Q16" s="566">
        <v>5268.5</v>
      </c>
      <c r="R16" s="566">
        <v>1377.116</v>
      </c>
      <c r="S16" s="598">
        <v>3.8257488838993954</v>
      </c>
    </row>
    <row r="17" spans="1:19" ht="15.75">
      <c r="A17"/>
      <c r="B17"/>
      <c r="C17"/>
      <c r="D17"/>
      <c r="K17" s="565" t="s">
        <v>298</v>
      </c>
      <c r="L17" s="566">
        <v>10268.873</v>
      </c>
      <c r="M17" s="566">
        <v>1869.298</v>
      </c>
      <c r="N17" s="598">
        <v>5.4934381783963824</v>
      </c>
      <c r="P17" s="565" t="s">
        <v>163</v>
      </c>
      <c r="Q17" s="566">
        <v>4098.1869999999999</v>
      </c>
      <c r="R17" s="566">
        <v>1360.56</v>
      </c>
      <c r="S17" s="598">
        <v>3.0121325042629508</v>
      </c>
    </row>
    <row r="18" spans="1:19" ht="15.75">
      <c r="A18"/>
      <c r="B18"/>
      <c r="C18"/>
      <c r="D18"/>
      <c r="K18" s="565" t="s">
        <v>161</v>
      </c>
      <c r="L18" s="566">
        <v>8190.2120000000004</v>
      </c>
      <c r="M18" s="566">
        <v>2054.4470000000001</v>
      </c>
      <c r="N18" s="598">
        <v>3.9865774098820754</v>
      </c>
      <c r="P18" s="565" t="s">
        <v>167</v>
      </c>
      <c r="Q18" s="566">
        <v>2871.7779999999998</v>
      </c>
      <c r="R18" s="566">
        <v>932.85799999999995</v>
      </c>
      <c r="S18" s="598">
        <v>3.0784728222301787</v>
      </c>
    </row>
    <row r="19" spans="1:19" ht="15.75">
      <c r="A19"/>
      <c r="B19"/>
      <c r="C19"/>
      <c r="D19"/>
      <c r="K19" s="565" t="s">
        <v>297</v>
      </c>
      <c r="L19" s="566">
        <v>6919.683</v>
      </c>
      <c r="M19" s="566">
        <v>1940.87</v>
      </c>
      <c r="N19" s="598">
        <v>3.565248058860202</v>
      </c>
      <c r="P19" s="565" t="s">
        <v>297</v>
      </c>
      <c r="Q19" s="566">
        <v>2575.0279999999998</v>
      </c>
      <c r="R19" s="566">
        <v>740.77599999999995</v>
      </c>
      <c r="S19" s="598">
        <v>3.476122336576779</v>
      </c>
    </row>
    <row r="20" spans="1:19" ht="15.75">
      <c r="A20"/>
      <c r="B20"/>
      <c r="C20"/>
      <c r="D20"/>
      <c r="K20" s="565" t="s">
        <v>162</v>
      </c>
      <c r="L20" s="566">
        <v>6206.9660000000003</v>
      </c>
      <c r="M20" s="566">
        <v>1499.2470000000001</v>
      </c>
      <c r="N20" s="598">
        <v>4.1400556412652483</v>
      </c>
      <c r="P20" s="565" t="s">
        <v>157</v>
      </c>
      <c r="Q20" s="566">
        <v>2484.94</v>
      </c>
      <c r="R20" s="566">
        <v>669.43200000000002</v>
      </c>
      <c r="S20" s="598">
        <v>3.7120125718519579</v>
      </c>
    </row>
    <row r="21" spans="1:19" ht="15.75">
      <c r="A21"/>
      <c r="B21"/>
      <c r="C21"/>
      <c r="D21"/>
      <c r="K21" s="565" t="s">
        <v>155</v>
      </c>
      <c r="L21" s="566">
        <v>5664.2250000000004</v>
      </c>
      <c r="M21" s="566">
        <v>1791.547</v>
      </c>
      <c r="N21" s="598">
        <v>3.1616390750563621</v>
      </c>
      <c r="P21" s="565" t="s">
        <v>426</v>
      </c>
      <c r="Q21" s="566">
        <v>2441.3380000000002</v>
      </c>
      <c r="R21" s="566">
        <v>965.57600000000002</v>
      </c>
      <c r="S21" s="598">
        <v>2.5283747731923745</v>
      </c>
    </row>
    <row r="22" spans="1:19" ht="15.75">
      <c r="H22" s="1018"/>
      <c r="K22" s="565" t="s">
        <v>299</v>
      </c>
      <c r="L22" s="566">
        <v>4508.7070000000003</v>
      </c>
      <c r="M22" s="566">
        <v>1335.4549999999999</v>
      </c>
      <c r="N22" s="598">
        <v>3.3761579386800755</v>
      </c>
      <c r="P22" s="565" t="s">
        <v>168</v>
      </c>
      <c r="Q22" s="566">
        <v>2259.91</v>
      </c>
      <c r="R22" s="566">
        <v>829.23</v>
      </c>
      <c r="S22" s="598">
        <v>2.7253114334985469</v>
      </c>
    </row>
    <row r="23" spans="1:19" ht="15.75">
      <c r="A23" s="81"/>
      <c r="B23" s="81"/>
      <c r="C23" s="81"/>
      <c r="D23" s="81"/>
      <c r="H23" s="1018"/>
      <c r="K23" s="565" t="s">
        <v>151</v>
      </c>
      <c r="L23" s="566">
        <v>3773.0529999999999</v>
      </c>
      <c r="M23" s="566">
        <v>799.41300000000001</v>
      </c>
      <c r="N23" s="598">
        <v>4.7197793881260379</v>
      </c>
      <c r="P23" s="565" t="s">
        <v>165</v>
      </c>
      <c r="Q23" s="566">
        <v>2227.9050000000002</v>
      </c>
      <c r="R23" s="566">
        <v>598.08000000000004</v>
      </c>
      <c r="S23" s="598">
        <v>3.7250953049759228</v>
      </c>
    </row>
    <row r="24" spans="1:19" ht="15.75">
      <c r="A24" s="81"/>
      <c r="B24" s="81"/>
      <c r="C24" s="81"/>
      <c r="D24" s="81"/>
      <c r="H24" s="1018"/>
      <c r="K24" s="565" t="s">
        <v>160</v>
      </c>
      <c r="L24" s="566">
        <v>3190.373</v>
      </c>
      <c r="M24" s="566">
        <v>743.91600000000005</v>
      </c>
      <c r="N24" s="598">
        <v>4.2886199517149786</v>
      </c>
      <c r="P24" s="565" t="s">
        <v>166</v>
      </c>
      <c r="Q24" s="566">
        <v>2161.1680000000001</v>
      </c>
      <c r="R24" s="566">
        <v>684.39099999999996</v>
      </c>
      <c r="S24" s="598">
        <v>3.1577972241014276</v>
      </c>
    </row>
    <row r="25" spans="1:19" ht="15.75">
      <c r="A25" s="81"/>
      <c r="B25" s="81"/>
      <c r="C25" s="81"/>
      <c r="D25" s="81"/>
      <c r="H25" s="1018"/>
      <c r="K25" s="565" t="s">
        <v>165</v>
      </c>
      <c r="L25" s="566">
        <v>3190.1950000000002</v>
      </c>
      <c r="M25" s="566">
        <v>1226.3309999999999</v>
      </c>
      <c r="N25" s="598">
        <v>2.6014143000543899</v>
      </c>
      <c r="P25" s="565" t="s">
        <v>161</v>
      </c>
      <c r="Q25" s="566">
        <v>2113.991</v>
      </c>
      <c r="R25" s="566">
        <v>573.28399999999999</v>
      </c>
      <c r="S25" s="598">
        <v>3.6875109021008785</v>
      </c>
    </row>
    <row r="26" spans="1:19" ht="15.75">
      <c r="A26" s="81"/>
      <c r="B26" s="81"/>
      <c r="C26" s="81"/>
      <c r="D26" s="81"/>
      <c r="H26" s="1018"/>
      <c r="K26" s="565" t="s">
        <v>153</v>
      </c>
      <c r="L26" s="566">
        <v>2371.143</v>
      </c>
      <c r="M26" s="566">
        <v>926.66700000000003</v>
      </c>
      <c r="N26" s="598">
        <v>2.5587864896451475</v>
      </c>
      <c r="P26" s="565" t="s">
        <v>425</v>
      </c>
      <c r="Q26" s="566">
        <v>1758.1389999999999</v>
      </c>
      <c r="R26" s="566">
        <v>650.66399999999999</v>
      </c>
      <c r="S26" s="598">
        <v>2.7020689633973909</v>
      </c>
    </row>
    <row r="27" spans="1:19" ht="15.75">
      <c r="A27" s="81"/>
      <c r="B27" s="81"/>
      <c r="C27" s="81"/>
      <c r="D27" s="81"/>
      <c r="H27" s="1018"/>
      <c r="K27" s="963" t="s">
        <v>425</v>
      </c>
      <c r="L27" s="874">
        <v>2014.258</v>
      </c>
      <c r="M27" s="874">
        <v>652.82000000000005</v>
      </c>
      <c r="N27" s="964">
        <v>3.0854722588155998</v>
      </c>
      <c r="P27" s="565" t="s">
        <v>152</v>
      </c>
      <c r="Q27" s="566">
        <v>1628.809</v>
      </c>
      <c r="R27" s="566">
        <v>578.66899999999998</v>
      </c>
      <c r="S27" s="598">
        <v>2.8147507469727944</v>
      </c>
    </row>
    <row r="28" spans="1:19" ht="15.75">
      <c r="H28" s="1018"/>
      <c r="K28" s="565" t="s">
        <v>169</v>
      </c>
      <c r="L28" s="566">
        <v>1526.713</v>
      </c>
      <c r="M28" s="566">
        <v>264.04899999999998</v>
      </c>
      <c r="N28" s="598">
        <v>5.7819306265125032</v>
      </c>
      <c r="P28" s="565" t="s">
        <v>298</v>
      </c>
      <c r="Q28" s="566">
        <v>1555.4960000000001</v>
      </c>
      <c r="R28" s="566">
        <v>380.98</v>
      </c>
      <c r="S28" s="598">
        <v>4.0828809911281434</v>
      </c>
    </row>
    <row r="29" spans="1:19" ht="15.75">
      <c r="H29" s="1018"/>
      <c r="K29" s="565" t="s">
        <v>168</v>
      </c>
      <c r="L29" s="566">
        <v>1444.133</v>
      </c>
      <c r="M29" s="566">
        <v>591.78800000000001</v>
      </c>
      <c r="N29" s="598">
        <v>2.4402877381765093</v>
      </c>
      <c r="P29" s="565" t="s">
        <v>424</v>
      </c>
      <c r="Q29" s="566">
        <v>1457.8</v>
      </c>
      <c r="R29" s="566">
        <v>656</v>
      </c>
      <c r="S29" s="598">
        <v>2.2222560975609755</v>
      </c>
    </row>
    <row r="30" spans="1:19" ht="15.75">
      <c r="A30" s="81"/>
      <c r="B30" s="81"/>
      <c r="C30" s="81"/>
      <c r="D30" s="81"/>
      <c r="E30" s="81"/>
      <c r="F30" s="81"/>
      <c r="G30" s="81"/>
      <c r="H30" s="81"/>
      <c r="I30" s="81"/>
      <c r="J30" s="81"/>
      <c r="K30" s="565" t="s">
        <v>167</v>
      </c>
      <c r="L30" s="566">
        <v>1226.7</v>
      </c>
      <c r="M30" s="566">
        <v>241.84100000000001</v>
      </c>
      <c r="N30" s="598">
        <v>5.0723409182065904</v>
      </c>
      <c r="P30" s="565" t="s">
        <v>160</v>
      </c>
      <c r="Q30" s="566">
        <v>1398.0409999999999</v>
      </c>
      <c r="R30" s="566">
        <v>500.49200000000002</v>
      </c>
      <c r="S30" s="598">
        <v>2.793333359973786</v>
      </c>
    </row>
    <row r="31" spans="1:19" ht="15.75">
      <c r="A31" s="81"/>
      <c r="B31" s="81"/>
      <c r="C31" s="81"/>
      <c r="D31" s="81"/>
      <c r="E31" s="81"/>
      <c r="F31" s="81"/>
      <c r="G31" s="81"/>
      <c r="H31" s="81"/>
      <c r="I31" s="81"/>
      <c r="J31" s="81"/>
      <c r="K31" s="565" t="s">
        <v>442</v>
      </c>
      <c r="L31" s="566">
        <v>1162.21</v>
      </c>
      <c r="M31" s="566">
        <v>406.53399999999999</v>
      </c>
      <c r="N31" s="598">
        <v>2.8588260760477597</v>
      </c>
      <c r="P31" s="963" t="s">
        <v>162</v>
      </c>
      <c r="Q31" s="874">
        <v>1274.9849999999999</v>
      </c>
      <c r="R31" s="874">
        <v>488.30399999999997</v>
      </c>
      <c r="S31" s="964">
        <v>2.6110476260690061</v>
      </c>
    </row>
    <row r="32" spans="1:19" ht="16.5" thickBot="1">
      <c r="A32" s="81"/>
      <c r="B32" s="81"/>
      <c r="C32" s="81"/>
      <c r="D32" s="81"/>
      <c r="E32" s="81"/>
      <c r="F32"/>
      <c r="G32"/>
      <c r="H32"/>
      <c r="I32"/>
      <c r="J32"/>
      <c r="K32" s="963" t="s">
        <v>444</v>
      </c>
      <c r="L32" s="874">
        <v>1125.3579999999999</v>
      </c>
      <c r="M32" s="874">
        <v>147.12</v>
      </c>
      <c r="N32" s="964">
        <v>7.6492523110386079</v>
      </c>
      <c r="O32"/>
      <c r="P32" s="963" t="s">
        <v>164</v>
      </c>
      <c r="Q32" s="874">
        <v>1124.999</v>
      </c>
      <c r="R32" s="874">
        <v>425.86</v>
      </c>
      <c r="S32" s="964">
        <v>2.6417108909031137</v>
      </c>
    </row>
    <row r="33" spans="1:19" ht="16.5" thickBot="1">
      <c r="A33" s="39" t="s">
        <v>386</v>
      </c>
      <c r="B33" s="39"/>
      <c r="C33" s="81"/>
      <c r="D33" s="81"/>
      <c r="E33" s="81"/>
      <c r="F33"/>
      <c r="G33"/>
      <c r="H33"/>
      <c r="I33"/>
      <c r="J33"/>
      <c r="K33" s="875" t="s">
        <v>270</v>
      </c>
      <c r="L33" s="569">
        <v>418591.42300000001</v>
      </c>
      <c r="M33" s="569">
        <v>107588.29300000001</v>
      </c>
      <c r="N33" s="677">
        <v>3.8906781707188158</v>
      </c>
      <c r="O33"/>
      <c r="P33" s="875" t="s">
        <v>270</v>
      </c>
      <c r="Q33" s="569">
        <v>145394.158</v>
      </c>
      <c r="R33" s="569">
        <v>41382.428</v>
      </c>
      <c r="S33" s="677">
        <v>3.5134274383320379</v>
      </c>
    </row>
    <row r="34" spans="1:19">
      <c r="A34" s="1067"/>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8">
    <sortCondition descending="1" ref="Q7:Q58"/>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L33" sqref="L33"/>
    </sheetView>
  </sheetViews>
  <sheetFormatPr defaultRowHeight="12.75"/>
  <cols>
    <col min="1" max="1" width="16.85546875" style="1018" customWidth="1"/>
    <col min="2" max="2" width="12.28515625" style="1018" bestFit="1" customWidth="1"/>
    <col min="3" max="3" width="10.140625" style="1018" customWidth="1"/>
    <col min="4" max="4" width="9.140625" style="1018"/>
    <col min="5" max="5" width="6" style="1018" customWidth="1"/>
    <col min="6" max="6" width="16.7109375" style="1018" customWidth="1"/>
    <col min="7" max="7" width="11.28515625" style="1018" customWidth="1"/>
    <col min="8" max="8" width="10.42578125" style="1018" customWidth="1"/>
    <col min="9" max="9" width="9.140625" style="1018"/>
    <col min="10" max="10" width="3.5703125" style="1018" customWidth="1"/>
    <col min="11" max="11" width="18" style="1018" customWidth="1"/>
    <col min="12" max="12" width="11.7109375" style="1018" customWidth="1"/>
    <col min="13" max="13" width="12.28515625" style="1018" customWidth="1"/>
    <col min="14" max="14" width="10.42578125" style="1018" customWidth="1"/>
    <col min="15" max="15" width="3.85546875" style="1018" customWidth="1"/>
    <col min="16" max="16" width="22.5703125" style="1018" customWidth="1"/>
    <col min="17" max="17" width="11.28515625" style="1018" customWidth="1"/>
    <col min="18" max="18" width="10.28515625" style="1018" customWidth="1"/>
    <col min="19" max="19" width="10" style="1018" customWidth="1"/>
    <col min="20" max="255" width="9.140625" style="1018"/>
    <col min="256" max="256" width="4" style="1018" customWidth="1"/>
    <col min="257" max="257" width="15.140625" style="1018" customWidth="1"/>
    <col min="258" max="258" width="13.85546875" style="1018" customWidth="1"/>
    <col min="259" max="259" width="10.140625" style="1018" customWidth="1"/>
    <col min="260" max="260" width="9.140625" style="1018"/>
    <col min="261" max="261" width="3.42578125" style="1018" customWidth="1"/>
    <col min="262" max="262" width="19.5703125" style="1018" customWidth="1"/>
    <col min="263" max="263" width="12.28515625" style="1018" customWidth="1"/>
    <col min="264" max="264" width="10.42578125" style="1018" customWidth="1"/>
    <col min="265" max="265" width="9.140625" style="1018"/>
    <col min="266" max="266" width="3.5703125" style="1018" customWidth="1"/>
    <col min="267" max="267" width="16.42578125" style="1018" customWidth="1"/>
    <col min="268" max="268" width="11.7109375" style="1018" customWidth="1"/>
    <col min="269" max="269" width="10.140625" style="1018" customWidth="1"/>
    <col min="270" max="270" width="15.85546875" style="1018" customWidth="1"/>
    <col min="271" max="271" width="3.85546875" style="1018" customWidth="1"/>
    <col min="272" max="272" width="16.42578125" style="1018" customWidth="1"/>
    <col min="273" max="273" width="11.28515625" style="1018" customWidth="1"/>
    <col min="274" max="274" width="10.28515625" style="1018" customWidth="1"/>
    <col min="275" max="275" width="10" style="1018" customWidth="1"/>
    <col min="276" max="511" width="9.140625" style="1018"/>
    <col min="512" max="512" width="4" style="1018" customWidth="1"/>
    <col min="513" max="513" width="15.140625" style="1018" customWidth="1"/>
    <col min="514" max="514" width="13.85546875" style="1018" customWidth="1"/>
    <col min="515" max="515" width="10.140625" style="1018" customWidth="1"/>
    <col min="516" max="516" width="9.140625" style="1018"/>
    <col min="517" max="517" width="3.42578125" style="1018" customWidth="1"/>
    <col min="518" max="518" width="19.5703125" style="1018" customWidth="1"/>
    <col min="519" max="519" width="12.28515625" style="1018" customWidth="1"/>
    <col min="520" max="520" width="10.42578125" style="1018" customWidth="1"/>
    <col min="521" max="521" width="9.140625" style="1018"/>
    <col min="522" max="522" width="3.5703125" style="1018" customWidth="1"/>
    <col min="523" max="523" width="16.42578125" style="1018" customWidth="1"/>
    <col min="524" max="524" width="11.7109375" style="1018" customWidth="1"/>
    <col min="525" max="525" width="10.140625" style="1018" customWidth="1"/>
    <col min="526" max="526" width="15.85546875" style="1018" customWidth="1"/>
    <col min="527" max="527" width="3.85546875" style="1018" customWidth="1"/>
    <col min="528" max="528" width="16.42578125" style="1018" customWidth="1"/>
    <col min="529" max="529" width="11.28515625" style="1018" customWidth="1"/>
    <col min="530" max="530" width="10.28515625" style="1018" customWidth="1"/>
    <col min="531" max="531" width="10" style="1018" customWidth="1"/>
    <col min="532" max="767" width="9.140625" style="1018"/>
    <col min="768" max="768" width="4" style="1018" customWidth="1"/>
    <col min="769" max="769" width="15.140625" style="1018" customWidth="1"/>
    <col min="770" max="770" width="13.85546875" style="1018" customWidth="1"/>
    <col min="771" max="771" width="10.140625" style="1018" customWidth="1"/>
    <col min="772" max="772" width="9.140625" style="1018"/>
    <col min="773" max="773" width="3.42578125" style="1018" customWidth="1"/>
    <col min="774" max="774" width="19.5703125" style="1018" customWidth="1"/>
    <col min="775" max="775" width="12.28515625" style="1018" customWidth="1"/>
    <col min="776" max="776" width="10.42578125" style="1018" customWidth="1"/>
    <col min="777" max="777" width="9.140625" style="1018"/>
    <col min="778" max="778" width="3.5703125" style="1018" customWidth="1"/>
    <col min="779" max="779" width="16.42578125" style="1018" customWidth="1"/>
    <col min="780" max="780" width="11.7109375" style="1018" customWidth="1"/>
    <col min="781" max="781" width="10.140625" style="1018" customWidth="1"/>
    <col min="782" max="782" width="15.85546875" style="1018" customWidth="1"/>
    <col min="783" max="783" width="3.85546875" style="1018" customWidth="1"/>
    <col min="784" max="784" width="16.42578125" style="1018" customWidth="1"/>
    <col min="785" max="785" width="11.28515625" style="1018" customWidth="1"/>
    <col min="786" max="786" width="10.28515625" style="1018" customWidth="1"/>
    <col min="787" max="787" width="10" style="1018" customWidth="1"/>
    <col min="788" max="1023" width="9.140625" style="1018"/>
    <col min="1024" max="1024" width="4" style="1018" customWidth="1"/>
    <col min="1025" max="1025" width="15.140625" style="1018" customWidth="1"/>
    <col min="1026" max="1026" width="13.85546875" style="1018" customWidth="1"/>
    <col min="1027" max="1027" width="10.140625" style="1018" customWidth="1"/>
    <col min="1028" max="1028" width="9.140625" style="1018"/>
    <col min="1029" max="1029" width="3.42578125" style="1018" customWidth="1"/>
    <col min="1030" max="1030" width="19.5703125" style="1018" customWidth="1"/>
    <col min="1031" max="1031" width="12.28515625" style="1018" customWidth="1"/>
    <col min="1032" max="1032" width="10.42578125" style="1018" customWidth="1"/>
    <col min="1033" max="1033" width="9.140625" style="1018"/>
    <col min="1034" max="1034" width="3.5703125" style="1018" customWidth="1"/>
    <col min="1035" max="1035" width="16.42578125" style="1018" customWidth="1"/>
    <col min="1036" max="1036" width="11.7109375" style="1018" customWidth="1"/>
    <col min="1037" max="1037" width="10.140625" style="1018" customWidth="1"/>
    <col min="1038" max="1038" width="15.85546875" style="1018" customWidth="1"/>
    <col min="1039" max="1039" width="3.85546875" style="1018" customWidth="1"/>
    <col min="1040" max="1040" width="16.42578125" style="1018" customWidth="1"/>
    <col min="1041" max="1041" width="11.28515625" style="1018" customWidth="1"/>
    <col min="1042" max="1042" width="10.28515625" style="1018" customWidth="1"/>
    <col min="1043" max="1043" width="10" style="1018" customWidth="1"/>
    <col min="1044" max="1279" width="9.140625" style="1018"/>
    <col min="1280" max="1280" width="4" style="1018" customWidth="1"/>
    <col min="1281" max="1281" width="15.140625" style="1018" customWidth="1"/>
    <col min="1282" max="1282" width="13.85546875" style="1018" customWidth="1"/>
    <col min="1283" max="1283" width="10.140625" style="1018" customWidth="1"/>
    <col min="1284" max="1284" width="9.140625" style="1018"/>
    <col min="1285" max="1285" width="3.42578125" style="1018" customWidth="1"/>
    <col min="1286" max="1286" width="19.5703125" style="1018" customWidth="1"/>
    <col min="1287" max="1287" width="12.28515625" style="1018" customWidth="1"/>
    <col min="1288" max="1288" width="10.42578125" style="1018" customWidth="1"/>
    <col min="1289" max="1289" width="9.140625" style="1018"/>
    <col min="1290" max="1290" width="3.5703125" style="1018" customWidth="1"/>
    <col min="1291" max="1291" width="16.42578125" style="1018" customWidth="1"/>
    <col min="1292" max="1292" width="11.7109375" style="1018" customWidth="1"/>
    <col min="1293" max="1293" width="10.140625" style="1018" customWidth="1"/>
    <col min="1294" max="1294" width="15.85546875" style="1018" customWidth="1"/>
    <col min="1295" max="1295" width="3.85546875" style="1018" customWidth="1"/>
    <col min="1296" max="1296" width="16.42578125" style="1018" customWidth="1"/>
    <col min="1297" max="1297" width="11.28515625" style="1018" customWidth="1"/>
    <col min="1298" max="1298" width="10.28515625" style="1018" customWidth="1"/>
    <col min="1299" max="1299" width="10" style="1018" customWidth="1"/>
    <col min="1300" max="1535" width="9.140625" style="1018"/>
    <col min="1536" max="1536" width="4" style="1018" customWidth="1"/>
    <col min="1537" max="1537" width="15.140625" style="1018" customWidth="1"/>
    <col min="1538" max="1538" width="13.85546875" style="1018" customWidth="1"/>
    <col min="1539" max="1539" width="10.140625" style="1018" customWidth="1"/>
    <col min="1540" max="1540" width="9.140625" style="1018"/>
    <col min="1541" max="1541" width="3.42578125" style="1018" customWidth="1"/>
    <col min="1542" max="1542" width="19.5703125" style="1018" customWidth="1"/>
    <col min="1543" max="1543" width="12.28515625" style="1018" customWidth="1"/>
    <col min="1544" max="1544" width="10.42578125" style="1018" customWidth="1"/>
    <col min="1545" max="1545" width="9.140625" style="1018"/>
    <col min="1546" max="1546" width="3.5703125" style="1018" customWidth="1"/>
    <col min="1547" max="1547" width="16.42578125" style="1018" customWidth="1"/>
    <col min="1548" max="1548" width="11.7109375" style="1018" customWidth="1"/>
    <col min="1549" max="1549" width="10.140625" style="1018" customWidth="1"/>
    <col min="1550" max="1550" width="15.85546875" style="1018" customWidth="1"/>
    <col min="1551" max="1551" width="3.85546875" style="1018" customWidth="1"/>
    <col min="1552" max="1552" width="16.42578125" style="1018" customWidth="1"/>
    <col min="1553" max="1553" width="11.28515625" style="1018" customWidth="1"/>
    <col min="1554" max="1554" width="10.28515625" style="1018" customWidth="1"/>
    <col min="1555" max="1555" width="10" style="1018" customWidth="1"/>
    <col min="1556" max="1791" width="9.140625" style="1018"/>
    <col min="1792" max="1792" width="4" style="1018" customWidth="1"/>
    <col min="1793" max="1793" width="15.140625" style="1018" customWidth="1"/>
    <col min="1794" max="1794" width="13.85546875" style="1018" customWidth="1"/>
    <col min="1795" max="1795" width="10.140625" style="1018" customWidth="1"/>
    <col min="1796" max="1796" width="9.140625" style="1018"/>
    <col min="1797" max="1797" width="3.42578125" style="1018" customWidth="1"/>
    <col min="1798" max="1798" width="19.5703125" style="1018" customWidth="1"/>
    <col min="1799" max="1799" width="12.28515625" style="1018" customWidth="1"/>
    <col min="1800" max="1800" width="10.42578125" style="1018" customWidth="1"/>
    <col min="1801" max="1801" width="9.140625" style="1018"/>
    <col min="1802" max="1802" width="3.5703125" style="1018" customWidth="1"/>
    <col min="1803" max="1803" width="16.42578125" style="1018" customWidth="1"/>
    <col min="1804" max="1804" width="11.7109375" style="1018" customWidth="1"/>
    <col min="1805" max="1805" width="10.140625" style="1018" customWidth="1"/>
    <col min="1806" max="1806" width="15.85546875" style="1018" customWidth="1"/>
    <col min="1807" max="1807" width="3.85546875" style="1018" customWidth="1"/>
    <col min="1808" max="1808" width="16.42578125" style="1018" customWidth="1"/>
    <col min="1809" max="1809" width="11.28515625" style="1018" customWidth="1"/>
    <col min="1810" max="1810" width="10.28515625" style="1018" customWidth="1"/>
    <col min="1811" max="1811" width="10" style="1018" customWidth="1"/>
    <col min="1812" max="2047" width="9.140625" style="1018"/>
    <col min="2048" max="2048" width="4" style="1018" customWidth="1"/>
    <col min="2049" max="2049" width="15.140625" style="1018" customWidth="1"/>
    <col min="2050" max="2050" width="13.85546875" style="1018" customWidth="1"/>
    <col min="2051" max="2051" width="10.140625" style="1018" customWidth="1"/>
    <col min="2052" max="2052" width="9.140625" style="1018"/>
    <col min="2053" max="2053" width="3.42578125" style="1018" customWidth="1"/>
    <col min="2054" max="2054" width="19.5703125" style="1018" customWidth="1"/>
    <col min="2055" max="2055" width="12.28515625" style="1018" customWidth="1"/>
    <col min="2056" max="2056" width="10.42578125" style="1018" customWidth="1"/>
    <col min="2057" max="2057" width="9.140625" style="1018"/>
    <col min="2058" max="2058" width="3.5703125" style="1018" customWidth="1"/>
    <col min="2059" max="2059" width="16.42578125" style="1018" customWidth="1"/>
    <col min="2060" max="2060" width="11.7109375" style="1018" customWidth="1"/>
    <col min="2061" max="2061" width="10.140625" style="1018" customWidth="1"/>
    <col min="2062" max="2062" width="15.85546875" style="1018" customWidth="1"/>
    <col min="2063" max="2063" width="3.85546875" style="1018" customWidth="1"/>
    <col min="2064" max="2064" width="16.42578125" style="1018" customWidth="1"/>
    <col min="2065" max="2065" width="11.28515625" style="1018" customWidth="1"/>
    <col min="2066" max="2066" width="10.28515625" style="1018" customWidth="1"/>
    <col min="2067" max="2067" width="10" style="1018" customWidth="1"/>
    <col min="2068" max="2303" width="9.140625" style="1018"/>
    <col min="2304" max="2304" width="4" style="1018" customWidth="1"/>
    <col min="2305" max="2305" width="15.140625" style="1018" customWidth="1"/>
    <col min="2306" max="2306" width="13.85546875" style="1018" customWidth="1"/>
    <col min="2307" max="2307" width="10.140625" style="1018" customWidth="1"/>
    <col min="2308" max="2308" width="9.140625" style="1018"/>
    <col min="2309" max="2309" width="3.42578125" style="1018" customWidth="1"/>
    <col min="2310" max="2310" width="19.5703125" style="1018" customWidth="1"/>
    <col min="2311" max="2311" width="12.28515625" style="1018" customWidth="1"/>
    <col min="2312" max="2312" width="10.42578125" style="1018" customWidth="1"/>
    <col min="2313" max="2313" width="9.140625" style="1018"/>
    <col min="2314" max="2314" width="3.5703125" style="1018" customWidth="1"/>
    <col min="2315" max="2315" width="16.42578125" style="1018" customWidth="1"/>
    <col min="2316" max="2316" width="11.7109375" style="1018" customWidth="1"/>
    <col min="2317" max="2317" width="10.140625" style="1018" customWidth="1"/>
    <col min="2318" max="2318" width="15.85546875" style="1018" customWidth="1"/>
    <col min="2319" max="2319" width="3.85546875" style="1018" customWidth="1"/>
    <col min="2320" max="2320" width="16.42578125" style="1018" customWidth="1"/>
    <col min="2321" max="2321" width="11.28515625" style="1018" customWidth="1"/>
    <col min="2322" max="2322" width="10.28515625" style="1018" customWidth="1"/>
    <col min="2323" max="2323" width="10" style="1018" customWidth="1"/>
    <col min="2324" max="2559" width="9.140625" style="1018"/>
    <col min="2560" max="2560" width="4" style="1018" customWidth="1"/>
    <col min="2561" max="2561" width="15.140625" style="1018" customWidth="1"/>
    <col min="2562" max="2562" width="13.85546875" style="1018" customWidth="1"/>
    <col min="2563" max="2563" width="10.140625" style="1018" customWidth="1"/>
    <col min="2564" max="2564" width="9.140625" style="1018"/>
    <col min="2565" max="2565" width="3.42578125" style="1018" customWidth="1"/>
    <col min="2566" max="2566" width="19.5703125" style="1018" customWidth="1"/>
    <col min="2567" max="2567" width="12.28515625" style="1018" customWidth="1"/>
    <col min="2568" max="2568" width="10.42578125" style="1018" customWidth="1"/>
    <col min="2569" max="2569" width="9.140625" style="1018"/>
    <col min="2570" max="2570" width="3.5703125" style="1018" customWidth="1"/>
    <col min="2571" max="2571" width="16.42578125" style="1018" customWidth="1"/>
    <col min="2572" max="2572" width="11.7109375" style="1018" customWidth="1"/>
    <col min="2573" max="2573" width="10.140625" style="1018" customWidth="1"/>
    <col min="2574" max="2574" width="15.85546875" style="1018" customWidth="1"/>
    <col min="2575" max="2575" width="3.85546875" style="1018" customWidth="1"/>
    <col min="2576" max="2576" width="16.42578125" style="1018" customWidth="1"/>
    <col min="2577" max="2577" width="11.28515625" style="1018" customWidth="1"/>
    <col min="2578" max="2578" width="10.28515625" style="1018" customWidth="1"/>
    <col min="2579" max="2579" width="10" style="1018" customWidth="1"/>
    <col min="2580" max="2815" width="9.140625" style="1018"/>
    <col min="2816" max="2816" width="4" style="1018" customWidth="1"/>
    <col min="2817" max="2817" width="15.140625" style="1018" customWidth="1"/>
    <col min="2818" max="2818" width="13.85546875" style="1018" customWidth="1"/>
    <col min="2819" max="2819" width="10.140625" style="1018" customWidth="1"/>
    <col min="2820" max="2820" width="9.140625" style="1018"/>
    <col min="2821" max="2821" width="3.42578125" style="1018" customWidth="1"/>
    <col min="2822" max="2822" width="19.5703125" style="1018" customWidth="1"/>
    <col min="2823" max="2823" width="12.28515625" style="1018" customWidth="1"/>
    <col min="2824" max="2824" width="10.42578125" style="1018" customWidth="1"/>
    <col min="2825" max="2825" width="9.140625" style="1018"/>
    <col min="2826" max="2826" width="3.5703125" style="1018" customWidth="1"/>
    <col min="2827" max="2827" width="16.42578125" style="1018" customWidth="1"/>
    <col min="2828" max="2828" width="11.7109375" style="1018" customWidth="1"/>
    <col min="2829" max="2829" width="10.140625" style="1018" customWidth="1"/>
    <col min="2830" max="2830" width="15.85546875" style="1018" customWidth="1"/>
    <col min="2831" max="2831" width="3.85546875" style="1018" customWidth="1"/>
    <col min="2832" max="2832" width="16.42578125" style="1018" customWidth="1"/>
    <col min="2833" max="2833" width="11.28515625" style="1018" customWidth="1"/>
    <col min="2834" max="2834" width="10.28515625" style="1018" customWidth="1"/>
    <col min="2835" max="2835" width="10" style="1018" customWidth="1"/>
    <col min="2836" max="3071" width="9.140625" style="1018"/>
    <col min="3072" max="3072" width="4" style="1018" customWidth="1"/>
    <col min="3073" max="3073" width="15.140625" style="1018" customWidth="1"/>
    <col min="3074" max="3074" width="13.85546875" style="1018" customWidth="1"/>
    <col min="3075" max="3075" width="10.140625" style="1018" customWidth="1"/>
    <col min="3076" max="3076" width="9.140625" style="1018"/>
    <col min="3077" max="3077" width="3.42578125" style="1018" customWidth="1"/>
    <col min="3078" max="3078" width="19.5703125" style="1018" customWidth="1"/>
    <col min="3079" max="3079" width="12.28515625" style="1018" customWidth="1"/>
    <col min="3080" max="3080" width="10.42578125" style="1018" customWidth="1"/>
    <col min="3081" max="3081" width="9.140625" style="1018"/>
    <col min="3082" max="3082" width="3.5703125" style="1018" customWidth="1"/>
    <col min="3083" max="3083" width="16.42578125" style="1018" customWidth="1"/>
    <col min="3084" max="3084" width="11.7109375" style="1018" customWidth="1"/>
    <col min="3085" max="3085" width="10.140625" style="1018" customWidth="1"/>
    <col min="3086" max="3086" width="15.85546875" style="1018" customWidth="1"/>
    <col min="3087" max="3087" width="3.85546875" style="1018" customWidth="1"/>
    <col min="3088" max="3088" width="16.42578125" style="1018" customWidth="1"/>
    <col min="3089" max="3089" width="11.28515625" style="1018" customWidth="1"/>
    <col min="3090" max="3090" width="10.28515625" style="1018" customWidth="1"/>
    <col min="3091" max="3091" width="10" style="1018" customWidth="1"/>
    <col min="3092" max="3327" width="9.140625" style="1018"/>
    <col min="3328" max="3328" width="4" style="1018" customWidth="1"/>
    <col min="3329" max="3329" width="15.140625" style="1018" customWidth="1"/>
    <col min="3330" max="3330" width="13.85546875" style="1018" customWidth="1"/>
    <col min="3331" max="3331" width="10.140625" style="1018" customWidth="1"/>
    <col min="3332" max="3332" width="9.140625" style="1018"/>
    <col min="3333" max="3333" width="3.42578125" style="1018" customWidth="1"/>
    <col min="3334" max="3334" width="19.5703125" style="1018" customWidth="1"/>
    <col min="3335" max="3335" width="12.28515625" style="1018" customWidth="1"/>
    <col min="3336" max="3336" width="10.42578125" style="1018" customWidth="1"/>
    <col min="3337" max="3337" width="9.140625" style="1018"/>
    <col min="3338" max="3338" width="3.5703125" style="1018" customWidth="1"/>
    <col min="3339" max="3339" width="16.42578125" style="1018" customWidth="1"/>
    <col min="3340" max="3340" width="11.7109375" style="1018" customWidth="1"/>
    <col min="3341" max="3341" width="10.140625" style="1018" customWidth="1"/>
    <col min="3342" max="3342" width="15.85546875" style="1018" customWidth="1"/>
    <col min="3343" max="3343" width="3.85546875" style="1018" customWidth="1"/>
    <col min="3344" max="3344" width="16.42578125" style="1018" customWidth="1"/>
    <col min="3345" max="3345" width="11.28515625" style="1018" customWidth="1"/>
    <col min="3346" max="3346" width="10.28515625" style="1018" customWidth="1"/>
    <col min="3347" max="3347" width="10" style="1018" customWidth="1"/>
    <col min="3348" max="3583" width="9.140625" style="1018"/>
    <col min="3584" max="3584" width="4" style="1018" customWidth="1"/>
    <col min="3585" max="3585" width="15.140625" style="1018" customWidth="1"/>
    <col min="3586" max="3586" width="13.85546875" style="1018" customWidth="1"/>
    <col min="3587" max="3587" width="10.140625" style="1018" customWidth="1"/>
    <col min="3588" max="3588" width="9.140625" style="1018"/>
    <col min="3589" max="3589" width="3.42578125" style="1018" customWidth="1"/>
    <col min="3590" max="3590" width="19.5703125" style="1018" customWidth="1"/>
    <col min="3591" max="3591" width="12.28515625" style="1018" customWidth="1"/>
    <col min="3592" max="3592" width="10.42578125" style="1018" customWidth="1"/>
    <col min="3593" max="3593" width="9.140625" style="1018"/>
    <col min="3594" max="3594" width="3.5703125" style="1018" customWidth="1"/>
    <col min="3595" max="3595" width="16.42578125" style="1018" customWidth="1"/>
    <col min="3596" max="3596" width="11.7109375" style="1018" customWidth="1"/>
    <col min="3597" max="3597" width="10.140625" style="1018" customWidth="1"/>
    <col min="3598" max="3598" width="15.85546875" style="1018" customWidth="1"/>
    <col min="3599" max="3599" width="3.85546875" style="1018" customWidth="1"/>
    <col min="3600" max="3600" width="16.42578125" style="1018" customWidth="1"/>
    <col min="3601" max="3601" width="11.28515625" style="1018" customWidth="1"/>
    <col min="3602" max="3602" width="10.28515625" style="1018" customWidth="1"/>
    <col min="3603" max="3603" width="10" style="1018" customWidth="1"/>
    <col min="3604" max="3839" width="9.140625" style="1018"/>
    <col min="3840" max="3840" width="4" style="1018" customWidth="1"/>
    <col min="3841" max="3841" width="15.140625" style="1018" customWidth="1"/>
    <col min="3842" max="3842" width="13.85546875" style="1018" customWidth="1"/>
    <col min="3843" max="3843" width="10.140625" style="1018" customWidth="1"/>
    <col min="3844" max="3844" width="9.140625" style="1018"/>
    <col min="3845" max="3845" width="3.42578125" style="1018" customWidth="1"/>
    <col min="3846" max="3846" width="19.5703125" style="1018" customWidth="1"/>
    <col min="3847" max="3847" width="12.28515625" style="1018" customWidth="1"/>
    <col min="3848" max="3848" width="10.42578125" style="1018" customWidth="1"/>
    <col min="3849" max="3849" width="9.140625" style="1018"/>
    <col min="3850" max="3850" width="3.5703125" style="1018" customWidth="1"/>
    <col min="3851" max="3851" width="16.42578125" style="1018" customWidth="1"/>
    <col min="3852" max="3852" width="11.7109375" style="1018" customWidth="1"/>
    <col min="3853" max="3853" width="10.140625" style="1018" customWidth="1"/>
    <col min="3854" max="3854" width="15.85546875" style="1018" customWidth="1"/>
    <col min="3855" max="3855" width="3.85546875" style="1018" customWidth="1"/>
    <col min="3856" max="3856" width="16.42578125" style="1018" customWidth="1"/>
    <col min="3857" max="3857" width="11.28515625" style="1018" customWidth="1"/>
    <col min="3858" max="3858" width="10.28515625" style="1018" customWidth="1"/>
    <col min="3859" max="3859" width="10" style="1018" customWidth="1"/>
    <col min="3860" max="4095" width="9.140625" style="1018"/>
    <col min="4096" max="4096" width="4" style="1018" customWidth="1"/>
    <col min="4097" max="4097" width="15.140625" style="1018" customWidth="1"/>
    <col min="4098" max="4098" width="13.85546875" style="1018" customWidth="1"/>
    <col min="4099" max="4099" width="10.140625" style="1018" customWidth="1"/>
    <col min="4100" max="4100" width="9.140625" style="1018"/>
    <col min="4101" max="4101" width="3.42578125" style="1018" customWidth="1"/>
    <col min="4102" max="4102" width="19.5703125" style="1018" customWidth="1"/>
    <col min="4103" max="4103" width="12.28515625" style="1018" customWidth="1"/>
    <col min="4104" max="4104" width="10.42578125" style="1018" customWidth="1"/>
    <col min="4105" max="4105" width="9.140625" style="1018"/>
    <col min="4106" max="4106" width="3.5703125" style="1018" customWidth="1"/>
    <col min="4107" max="4107" width="16.42578125" style="1018" customWidth="1"/>
    <col min="4108" max="4108" width="11.7109375" style="1018" customWidth="1"/>
    <col min="4109" max="4109" width="10.140625" style="1018" customWidth="1"/>
    <col min="4110" max="4110" width="15.85546875" style="1018" customWidth="1"/>
    <col min="4111" max="4111" width="3.85546875" style="1018" customWidth="1"/>
    <col min="4112" max="4112" width="16.42578125" style="1018" customWidth="1"/>
    <col min="4113" max="4113" width="11.28515625" style="1018" customWidth="1"/>
    <col min="4114" max="4114" width="10.28515625" style="1018" customWidth="1"/>
    <col min="4115" max="4115" width="10" style="1018" customWidth="1"/>
    <col min="4116" max="4351" width="9.140625" style="1018"/>
    <col min="4352" max="4352" width="4" style="1018" customWidth="1"/>
    <col min="4353" max="4353" width="15.140625" style="1018" customWidth="1"/>
    <col min="4354" max="4354" width="13.85546875" style="1018" customWidth="1"/>
    <col min="4355" max="4355" width="10.140625" style="1018" customWidth="1"/>
    <col min="4356" max="4356" width="9.140625" style="1018"/>
    <col min="4357" max="4357" width="3.42578125" style="1018" customWidth="1"/>
    <col min="4358" max="4358" width="19.5703125" style="1018" customWidth="1"/>
    <col min="4359" max="4359" width="12.28515625" style="1018" customWidth="1"/>
    <col min="4360" max="4360" width="10.42578125" style="1018" customWidth="1"/>
    <col min="4361" max="4361" width="9.140625" style="1018"/>
    <col min="4362" max="4362" width="3.5703125" style="1018" customWidth="1"/>
    <col min="4363" max="4363" width="16.42578125" style="1018" customWidth="1"/>
    <col min="4364" max="4364" width="11.7109375" style="1018" customWidth="1"/>
    <col min="4365" max="4365" width="10.140625" style="1018" customWidth="1"/>
    <col min="4366" max="4366" width="15.85546875" style="1018" customWidth="1"/>
    <col min="4367" max="4367" width="3.85546875" style="1018" customWidth="1"/>
    <col min="4368" max="4368" width="16.42578125" style="1018" customWidth="1"/>
    <col min="4369" max="4369" width="11.28515625" style="1018" customWidth="1"/>
    <col min="4370" max="4370" width="10.28515625" style="1018" customWidth="1"/>
    <col min="4371" max="4371" width="10" style="1018" customWidth="1"/>
    <col min="4372" max="4607" width="9.140625" style="1018"/>
    <col min="4608" max="4608" width="4" style="1018" customWidth="1"/>
    <col min="4609" max="4609" width="15.140625" style="1018" customWidth="1"/>
    <col min="4610" max="4610" width="13.85546875" style="1018" customWidth="1"/>
    <col min="4611" max="4611" width="10.140625" style="1018" customWidth="1"/>
    <col min="4612" max="4612" width="9.140625" style="1018"/>
    <col min="4613" max="4613" width="3.42578125" style="1018" customWidth="1"/>
    <col min="4614" max="4614" width="19.5703125" style="1018" customWidth="1"/>
    <col min="4615" max="4615" width="12.28515625" style="1018" customWidth="1"/>
    <col min="4616" max="4616" width="10.42578125" style="1018" customWidth="1"/>
    <col min="4617" max="4617" width="9.140625" style="1018"/>
    <col min="4618" max="4618" width="3.5703125" style="1018" customWidth="1"/>
    <col min="4619" max="4619" width="16.42578125" style="1018" customWidth="1"/>
    <col min="4620" max="4620" width="11.7109375" style="1018" customWidth="1"/>
    <col min="4621" max="4621" width="10.140625" style="1018" customWidth="1"/>
    <col min="4622" max="4622" width="15.85546875" style="1018" customWidth="1"/>
    <col min="4623" max="4623" width="3.85546875" style="1018" customWidth="1"/>
    <col min="4624" max="4624" width="16.42578125" style="1018" customWidth="1"/>
    <col min="4625" max="4625" width="11.28515625" style="1018" customWidth="1"/>
    <col min="4626" max="4626" width="10.28515625" style="1018" customWidth="1"/>
    <col min="4627" max="4627" width="10" style="1018" customWidth="1"/>
    <col min="4628" max="4863" width="9.140625" style="1018"/>
    <col min="4864" max="4864" width="4" style="1018" customWidth="1"/>
    <col min="4865" max="4865" width="15.140625" style="1018" customWidth="1"/>
    <col min="4866" max="4866" width="13.85546875" style="1018" customWidth="1"/>
    <col min="4867" max="4867" width="10.140625" style="1018" customWidth="1"/>
    <col min="4868" max="4868" width="9.140625" style="1018"/>
    <col min="4869" max="4869" width="3.42578125" style="1018" customWidth="1"/>
    <col min="4870" max="4870" width="19.5703125" style="1018" customWidth="1"/>
    <col min="4871" max="4871" width="12.28515625" style="1018" customWidth="1"/>
    <col min="4872" max="4872" width="10.42578125" style="1018" customWidth="1"/>
    <col min="4873" max="4873" width="9.140625" style="1018"/>
    <col min="4874" max="4874" width="3.5703125" style="1018" customWidth="1"/>
    <col min="4875" max="4875" width="16.42578125" style="1018" customWidth="1"/>
    <col min="4876" max="4876" width="11.7109375" style="1018" customWidth="1"/>
    <col min="4877" max="4877" width="10.140625" style="1018" customWidth="1"/>
    <col min="4878" max="4878" width="15.85546875" style="1018" customWidth="1"/>
    <col min="4879" max="4879" width="3.85546875" style="1018" customWidth="1"/>
    <col min="4880" max="4880" width="16.42578125" style="1018" customWidth="1"/>
    <col min="4881" max="4881" width="11.28515625" style="1018" customWidth="1"/>
    <col min="4882" max="4882" width="10.28515625" style="1018" customWidth="1"/>
    <col min="4883" max="4883" width="10" style="1018" customWidth="1"/>
    <col min="4884" max="5119" width="9.140625" style="1018"/>
    <col min="5120" max="5120" width="4" style="1018" customWidth="1"/>
    <col min="5121" max="5121" width="15.140625" style="1018" customWidth="1"/>
    <col min="5122" max="5122" width="13.85546875" style="1018" customWidth="1"/>
    <col min="5123" max="5123" width="10.140625" style="1018" customWidth="1"/>
    <col min="5124" max="5124" width="9.140625" style="1018"/>
    <col min="5125" max="5125" width="3.42578125" style="1018" customWidth="1"/>
    <col min="5126" max="5126" width="19.5703125" style="1018" customWidth="1"/>
    <col min="5127" max="5127" width="12.28515625" style="1018" customWidth="1"/>
    <col min="5128" max="5128" width="10.42578125" style="1018" customWidth="1"/>
    <col min="5129" max="5129" width="9.140625" style="1018"/>
    <col min="5130" max="5130" width="3.5703125" style="1018" customWidth="1"/>
    <col min="5131" max="5131" width="16.42578125" style="1018" customWidth="1"/>
    <col min="5132" max="5132" width="11.7109375" style="1018" customWidth="1"/>
    <col min="5133" max="5133" width="10.140625" style="1018" customWidth="1"/>
    <col min="5134" max="5134" width="15.85546875" style="1018" customWidth="1"/>
    <col min="5135" max="5135" width="3.85546875" style="1018" customWidth="1"/>
    <col min="5136" max="5136" width="16.42578125" style="1018" customWidth="1"/>
    <col min="5137" max="5137" width="11.28515625" style="1018" customWidth="1"/>
    <col min="5138" max="5138" width="10.28515625" style="1018" customWidth="1"/>
    <col min="5139" max="5139" width="10" style="1018" customWidth="1"/>
    <col min="5140" max="5375" width="9.140625" style="1018"/>
    <col min="5376" max="5376" width="4" style="1018" customWidth="1"/>
    <col min="5377" max="5377" width="15.140625" style="1018" customWidth="1"/>
    <col min="5378" max="5378" width="13.85546875" style="1018" customWidth="1"/>
    <col min="5379" max="5379" width="10.140625" style="1018" customWidth="1"/>
    <col min="5380" max="5380" width="9.140625" style="1018"/>
    <col min="5381" max="5381" width="3.42578125" style="1018" customWidth="1"/>
    <col min="5382" max="5382" width="19.5703125" style="1018" customWidth="1"/>
    <col min="5383" max="5383" width="12.28515625" style="1018" customWidth="1"/>
    <col min="5384" max="5384" width="10.42578125" style="1018" customWidth="1"/>
    <col min="5385" max="5385" width="9.140625" style="1018"/>
    <col min="5386" max="5386" width="3.5703125" style="1018" customWidth="1"/>
    <col min="5387" max="5387" width="16.42578125" style="1018" customWidth="1"/>
    <col min="5388" max="5388" width="11.7109375" style="1018" customWidth="1"/>
    <col min="5389" max="5389" width="10.140625" style="1018" customWidth="1"/>
    <col min="5390" max="5390" width="15.85546875" style="1018" customWidth="1"/>
    <col min="5391" max="5391" width="3.85546875" style="1018" customWidth="1"/>
    <col min="5392" max="5392" width="16.42578125" style="1018" customWidth="1"/>
    <col min="5393" max="5393" width="11.28515625" style="1018" customWidth="1"/>
    <col min="5394" max="5394" width="10.28515625" style="1018" customWidth="1"/>
    <col min="5395" max="5395" width="10" style="1018" customWidth="1"/>
    <col min="5396" max="5631" width="9.140625" style="1018"/>
    <col min="5632" max="5632" width="4" style="1018" customWidth="1"/>
    <col min="5633" max="5633" width="15.140625" style="1018" customWidth="1"/>
    <col min="5634" max="5634" width="13.85546875" style="1018" customWidth="1"/>
    <col min="5635" max="5635" width="10.140625" style="1018" customWidth="1"/>
    <col min="5636" max="5636" width="9.140625" style="1018"/>
    <col min="5637" max="5637" width="3.42578125" style="1018" customWidth="1"/>
    <col min="5638" max="5638" width="19.5703125" style="1018" customWidth="1"/>
    <col min="5639" max="5639" width="12.28515625" style="1018" customWidth="1"/>
    <col min="5640" max="5640" width="10.42578125" style="1018" customWidth="1"/>
    <col min="5641" max="5641" width="9.140625" style="1018"/>
    <col min="5642" max="5642" width="3.5703125" style="1018" customWidth="1"/>
    <col min="5643" max="5643" width="16.42578125" style="1018" customWidth="1"/>
    <col min="5644" max="5644" width="11.7109375" style="1018" customWidth="1"/>
    <col min="5645" max="5645" width="10.140625" style="1018" customWidth="1"/>
    <col min="5646" max="5646" width="15.85546875" style="1018" customWidth="1"/>
    <col min="5647" max="5647" width="3.85546875" style="1018" customWidth="1"/>
    <col min="5648" max="5648" width="16.42578125" style="1018" customWidth="1"/>
    <col min="5649" max="5649" width="11.28515625" style="1018" customWidth="1"/>
    <col min="5650" max="5650" width="10.28515625" style="1018" customWidth="1"/>
    <col min="5651" max="5651" width="10" style="1018" customWidth="1"/>
    <col min="5652" max="5887" width="9.140625" style="1018"/>
    <col min="5888" max="5888" width="4" style="1018" customWidth="1"/>
    <col min="5889" max="5889" width="15.140625" style="1018" customWidth="1"/>
    <col min="5890" max="5890" width="13.85546875" style="1018" customWidth="1"/>
    <col min="5891" max="5891" width="10.140625" style="1018" customWidth="1"/>
    <col min="5892" max="5892" width="9.140625" style="1018"/>
    <col min="5893" max="5893" width="3.42578125" style="1018" customWidth="1"/>
    <col min="5894" max="5894" width="19.5703125" style="1018" customWidth="1"/>
    <col min="5895" max="5895" width="12.28515625" style="1018" customWidth="1"/>
    <col min="5896" max="5896" width="10.42578125" style="1018" customWidth="1"/>
    <col min="5897" max="5897" width="9.140625" style="1018"/>
    <col min="5898" max="5898" width="3.5703125" style="1018" customWidth="1"/>
    <col min="5899" max="5899" width="16.42578125" style="1018" customWidth="1"/>
    <col min="5900" max="5900" width="11.7109375" style="1018" customWidth="1"/>
    <col min="5901" max="5901" width="10.140625" style="1018" customWidth="1"/>
    <col min="5902" max="5902" width="15.85546875" style="1018" customWidth="1"/>
    <col min="5903" max="5903" width="3.85546875" style="1018" customWidth="1"/>
    <col min="5904" max="5904" width="16.42578125" style="1018" customWidth="1"/>
    <col min="5905" max="5905" width="11.28515625" style="1018" customWidth="1"/>
    <col min="5906" max="5906" width="10.28515625" style="1018" customWidth="1"/>
    <col min="5907" max="5907" width="10" style="1018" customWidth="1"/>
    <col min="5908" max="6143" width="9.140625" style="1018"/>
    <col min="6144" max="6144" width="4" style="1018" customWidth="1"/>
    <col min="6145" max="6145" width="15.140625" style="1018" customWidth="1"/>
    <col min="6146" max="6146" width="13.85546875" style="1018" customWidth="1"/>
    <col min="6147" max="6147" width="10.140625" style="1018" customWidth="1"/>
    <col min="6148" max="6148" width="9.140625" style="1018"/>
    <col min="6149" max="6149" width="3.42578125" style="1018" customWidth="1"/>
    <col min="6150" max="6150" width="19.5703125" style="1018" customWidth="1"/>
    <col min="6151" max="6151" width="12.28515625" style="1018" customWidth="1"/>
    <col min="6152" max="6152" width="10.42578125" style="1018" customWidth="1"/>
    <col min="6153" max="6153" width="9.140625" style="1018"/>
    <col min="6154" max="6154" width="3.5703125" style="1018" customWidth="1"/>
    <col min="6155" max="6155" width="16.42578125" style="1018" customWidth="1"/>
    <col min="6156" max="6156" width="11.7109375" style="1018" customWidth="1"/>
    <col min="6157" max="6157" width="10.140625" style="1018" customWidth="1"/>
    <col min="6158" max="6158" width="15.85546875" style="1018" customWidth="1"/>
    <col min="6159" max="6159" width="3.85546875" style="1018" customWidth="1"/>
    <col min="6160" max="6160" width="16.42578125" style="1018" customWidth="1"/>
    <col min="6161" max="6161" width="11.28515625" style="1018" customWidth="1"/>
    <col min="6162" max="6162" width="10.28515625" style="1018" customWidth="1"/>
    <col min="6163" max="6163" width="10" style="1018" customWidth="1"/>
    <col min="6164" max="6399" width="9.140625" style="1018"/>
    <col min="6400" max="6400" width="4" style="1018" customWidth="1"/>
    <col min="6401" max="6401" width="15.140625" style="1018" customWidth="1"/>
    <col min="6402" max="6402" width="13.85546875" style="1018" customWidth="1"/>
    <col min="6403" max="6403" width="10.140625" style="1018" customWidth="1"/>
    <col min="6404" max="6404" width="9.140625" style="1018"/>
    <col min="6405" max="6405" width="3.42578125" style="1018" customWidth="1"/>
    <col min="6406" max="6406" width="19.5703125" style="1018" customWidth="1"/>
    <col min="6407" max="6407" width="12.28515625" style="1018" customWidth="1"/>
    <col min="6408" max="6408" width="10.42578125" style="1018" customWidth="1"/>
    <col min="6409" max="6409" width="9.140625" style="1018"/>
    <col min="6410" max="6410" width="3.5703125" style="1018" customWidth="1"/>
    <col min="6411" max="6411" width="16.42578125" style="1018" customWidth="1"/>
    <col min="6412" max="6412" width="11.7109375" style="1018" customWidth="1"/>
    <col min="6413" max="6413" width="10.140625" style="1018" customWidth="1"/>
    <col min="6414" max="6414" width="15.85546875" style="1018" customWidth="1"/>
    <col min="6415" max="6415" width="3.85546875" style="1018" customWidth="1"/>
    <col min="6416" max="6416" width="16.42578125" style="1018" customWidth="1"/>
    <col min="6417" max="6417" width="11.28515625" style="1018" customWidth="1"/>
    <col min="6418" max="6418" width="10.28515625" style="1018" customWidth="1"/>
    <col min="6419" max="6419" width="10" style="1018" customWidth="1"/>
    <col min="6420" max="6655" width="9.140625" style="1018"/>
    <col min="6656" max="6656" width="4" style="1018" customWidth="1"/>
    <col min="6657" max="6657" width="15.140625" style="1018" customWidth="1"/>
    <col min="6658" max="6658" width="13.85546875" style="1018" customWidth="1"/>
    <col min="6659" max="6659" width="10.140625" style="1018" customWidth="1"/>
    <col min="6660" max="6660" width="9.140625" style="1018"/>
    <col min="6661" max="6661" width="3.42578125" style="1018" customWidth="1"/>
    <col min="6662" max="6662" width="19.5703125" style="1018" customWidth="1"/>
    <col min="6663" max="6663" width="12.28515625" style="1018" customWidth="1"/>
    <col min="6664" max="6664" width="10.42578125" style="1018" customWidth="1"/>
    <col min="6665" max="6665" width="9.140625" style="1018"/>
    <col min="6666" max="6666" width="3.5703125" style="1018" customWidth="1"/>
    <col min="6667" max="6667" width="16.42578125" style="1018" customWidth="1"/>
    <col min="6668" max="6668" width="11.7109375" style="1018" customWidth="1"/>
    <col min="6669" max="6669" width="10.140625" style="1018" customWidth="1"/>
    <col min="6670" max="6670" width="15.85546875" style="1018" customWidth="1"/>
    <col min="6671" max="6671" width="3.85546875" style="1018" customWidth="1"/>
    <col min="6672" max="6672" width="16.42578125" style="1018" customWidth="1"/>
    <col min="6673" max="6673" width="11.28515625" style="1018" customWidth="1"/>
    <col min="6674" max="6674" width="10.28515625" style="1018" customWidth="1"/>
    <col min="6675" max="6675" width="10" style="1018" customWidth="1"/>
    <col min="6676" max="6911" width="9.140625" style="1018"/>
    <col min="6912" max="6912" width="4" style="1018" customWidth="1"/>
    <col min="6913" max="6913" width="15.140625" style="1018" customWidth="1"/>
    <col min="6914" max="6914" width="13.85546875" style="1018" customWidth="1"/>
    <col min="6915" max="6915" width="10.140625" style="1018" customWidth="1"/>
    <col min="6916" max="6916" width="9.140625" style="1018"/>
    <col min="6917" max="6917" width="3.42578125" style="1018" customWidth="1"/>
    <col min="6918" max="6918" width="19.5703125" style="1018" customWidth="1"/>
    <col min="6919" max="6919" width="12.28515625" style="1018" customWidth="1"/>
    <col min="6920" max="6920" width="10.42578125" style="1018" customWidth="1"/>
    <col min="6921" max="6921" width="9.140625" style="1018"/>
    <col min="6922" max="6922" width="3.5703125" style="1018" customWidth="1"/>
    <col min="6923" max="6923" width="16.42578125" style="1018" customWidth="1"/>
    <col min="6924" max="6924" width="11.7109375" style="1018" customWidth="1"/>
    <col min="6925" max="6925" width="10.140625" style="1018" customWidth="1"/>
    <col min="6926" max="6926" width="15.85546875" style="1018" customWidth="1"/>
    <col min="6927" max="6927" width="3.85546875" style="1018" customWidth="1"/>
    <col min="6928" max="6928" width="16.42578125" style="1018" customWidth="1"/>
    <col min="6929" max="6929" width="11.28515625" style="1018" customWidth="1"/>
    <col min="6930" max="6930" width="10.28515625" style="1018" customWidth="1"/>
    <col min="6931" max="6931" width="10" style="1018" customWidth="1"/>
    <col min="6932" max="7167" width="9.140625" style="1018"/>
    <col min="7168" max="7168" width="4" style="1018" customWidth="1"/>
    <col min="7169" max="7169" width="15.140625" style="1018" customWidth="1"/>
    <col min="7170" max="7170" width="13.85546875" style="1018" customWidth="1"/>
    <col min="7171" max="7171" width="10.140625" style="1018" customWidth="1"/>
    <col min="7172" max="7172" width="9.140625" style="1018"/>
    <col min="7173" max="7173" width="3.42578125" style="1018" customWidth="1"/>
    <col min="7174" max="7174" width="19.5703125" style="1018" customWidth="1"/>
    <col min="7175" max="7175" width="12.28515625" style="1018" customWidth="1"/>
    <col min="7176" max="7176" width="10.42578125" style="1018" customWidth="1"/>
    <col min="7177" max="7177" width="9.140625" style="1018"/>
    <col min="7178" max="7178" width="3.5703125" style="1018" customWidth="1"/>
    <col min="7179" max="7179" width="16.42578125" style="1018" customWidth="1"/>
    <col min="7180" max="7180" width="11.7109375" style="1018" customWidth="1"/>
    <col min="7181" max="7181" width="10.140625" style="1018" customWidth="1"/>
    <col min="7182" max="7182" width="15.85546875" style="1018" customWidth="1"/>
    <col min="7183" max="7183" width="3.85546875" style="1018" customWidth="1"/>
    <col min="7184" max="7184" width="16.42578125" style="1018" customWidth="1"/>
    <col min="7185" max="7185" width="11.28515625" style="1018" customWidth="1"/>
    <col min="7186" max="7186" width="10.28515625" style="1018" customWidth="1"/>
    <col min="7187" max="7187" width="10" style="1018" customWidth="1"/>
    <col min="7188" max="7423" width="9.140625" style="1018"/>
    <col min="7424" max="7424" width="4" style="1018" customWidth="1"/>
    <col min="7425" max="7425" width="15.140625" style="1018" customWidth="1"/>
    <col min="7426" max="7426" width="13.85546875" style="1018" customWidth="1"/>
    <col min="7427" max="7427" width="10.140625" style="1018" customWidth="1"/>
    <col min="7428" max="7428" width="9.140625" style="1018"/>
    <col min="7429" max="7429" width="3.42578125" style="1018" customWidth="1"/>
    <col min="7430" max="7430" width="19.5703125" style="1018" customWidth="1"/>
    <col min="7431" max="7431" width="12.28515625" style="1018" customWidth="1"/>
    <col min="7432" max="7432" width="10.42578125" style="1018" customWidth="1"/>
    <col min="7433" max="7433" width="9.140625" style="1018"/>
    <col min="7434" max="7434" width="3.5703125" style="1018" customWidth="1"/>
    <col min="7435" max="7435" width="16.42578125" style="1018" customWidth="1"/>
    <col min="7436" max="7436" width="11.7109375" style="1018" customWidth="1"/>
    <col min="7437" max="7437" width="10.140625" style="1018" customWidth="1"/>
    <col min="7438" max="7438" width="15.85546875" style="1018" customWidth="1"/>
    <col min="7439" max="7439" width="3.85546875" style="1018" customWidth="1"/>
    <col min="7440" max="7440" width="16.42578125" style="1018" customWidth="1"/>
    <col min="7441" max="7441" width="11.28515625" style="1018" customWidth="1"/>
    <col min="7442" max="7442" width="10.28515625" style="1018" customWidth="1"/>
    <col min="7443" max="7443" width="10" style="1018" customWidth="1"/>
    <col min="7444" max="7679" width="9.140625" style="1018"/>
    <col min="7680" max="7680" width="4" style="1018" customWidth="1"/>
    <col min="7681" max="7681" width="15.140625" style="1018" customWidth="1"/>
    <col min="7682" max="7682" width="13.85546875" style="1018" customWidth="1"/>
    <col min="7683" max="7683" width="10.140625" style="1018" customWidth="1"/>
    <col min="7684" max="7684" width="9.140625" style="1018"/>
    <col min="7685" max="7685" width="3.42578125" style="1018" customWidth="1"/>
    <col min="7686" max="7686" width="19.5703125" style="1018" customWidth="1"/>
    <col min="7687" max="7687" width="12.28515625" style="1018" customWidth="1"/>
    <col min="7688" max="7688" width="10.42578125" style="1018" customWidth="1"/>
    <col min="7689" max="7689" width="9.140625" style="1018"/>
    <col min="7690" max="7690" width="3.5703125" style="1018" customWidth="1"/>
    <col min="7691" max="7691" width="16.42578125" style="1018" customWidth="1"/>
    <col min="7692" max="7692" width="11.7109375" style="1018" customWidth="1"/>
    <col min="7693" max="7693" width="10.140625" style="1018" customWidth="1"/>
    <col min="7694" max="7694" width="15.85546875" style="1018" customWidth="1"/>
    <col min="7695" max="7695" width="3.85546875" style="1018" customWidth="1"/>
    <col min="7696" max="7696" width="16.42578125" style="1018" customWidth="1"/>
    <col min="7697" max="7697" width="11.28515625" style="1018" customWidth="1"/>
    <col min="7698" max="7698" width="10.28515625" style="1018" customWidth="1"/>
    <col min="7699" max="7699" width="10" style="1018" customWidth="1"/>
    <col min="7700" max="7935" width="9.140625" style="1018"/>
    <col min="7936" max="7936" width="4" style="1018" customWidth="1"/>
    <col min="7937" max="7937" width="15.140625" style="1018" customWidth="1"/>
    <col min="7938" max="7938" width="13.85546875" style="1018" customWidth="1"/>
    <col min="7939" max="7939" width="10.140625" style="1018" customWidth="1"/>
    <col min="7940" max="7940" width="9.140625" style="1018"/>
    <col min="7941" max="7941" width="3.42578125" style="1018" customWidth="1"/>
    <col min="7942" max="7942" width="19.5703125" style="1018" customWidth="1"/>
    <col min="7943" max="7943" width="12.28515625" style="1018" customWidth="1"/>
    <col min="7944" max="7944" width="10.42578125" style="1018" customWidth="1"/>
    <col min="7945" max="7945" width="9.140625" style="1018"/>
    <col min="7946" max="7946" width="3.5703125" style="1018" customWidth="1"/>
    <col min="7947" max="7947" width="16.42578125" style="1018" customWidth="1"/>
    <col min="7948" max="7948" width="11.7109375" style="1018" customWidth="1"/>
    <col min="7949" max="7949" width="10.140625" style="1018" customWidth="1"/>
    <col min="7950" max="7950" width="15.85546875" style="1018" customWidth="1"/>
    <col min="7951" max="7951" width="3.85546875" style="1018" customWidth="1"/>
    <col min="7952" max="7952" width="16.42578125" style="1018" customWidth="1"/>
    <col min="7953" max="7953" width="11.28515625" style="1018" customWidth="1"/>
    <col min="7954" max="7954" width="10.28515625" style="1018" customWidth="1"/>
    <col min="7955" max="7955" width="10" style="1018" customWidth="1"/>
    <col min="7956" max="8191" width="9.140625" style="1018"/>
    <col min="8192" max="8192" width="4" style="1018" customWidth="1"/>
    <col min="8193" max="8193" width="15.140625" style="1018" customWidth="1"/>
    <col min="8194" max="8194" width="13.85546875" style="1018" customWidth="1"/>
    <col min="8195" max="8195" width="10.140625" style="1018" customWidth="1"/>
    <col min="8196" max="8196" width="9.140625" style="1018"/>
    <col min="8197" max="8197" width="3.42578125" style="1018" customWidth="1"/>
    <col min="8198" max="8198" width="19.5703125" style="1018" customWidth="1"/>
    <col min="8199" max="8199" width="12.28515625" style="1018" customWidth="1"/>
    <col min="8200" max="8200" width="10.42578125" style="1018" customWidth="1"/>
    <col min="8201" max="8201" width="9.140625" style="1018"/>
    <col min="8202" max="8202" width="3.5703125" style="1018" customWidth="1"/>
    <col min="8203" max="8203" width="16.42578125" style="1018" customWidth="1"/>
    <col min="8204" max="8204" width="11.7109375" style="1018" customWidth="1"/>
    <col min="8205" max="8205" width="10.140625" style="1018" customWidth="1"/>
    <col min="8206" max="8206" width="15.85546875" style="1018" customWidth="1"/>
    <col min="8207" max="8207" width="3.85546875" style="1018" customWidth="1"/>
    <col min="8208" max="8208" width="16.42578125" style="1018" customWidth="1"/>
    <col min="8209" max="8209" width="11.28515625" style="1018" customWidth="1"/>
    <col min="8210" max="8210" width="10.28515625" style="1018" customWidth="1"/>
    <col min="8211" max="8211" width="10" style="1018" customWidth="1"/>
    <col min="8212" max="8447" width="9.140625" style="1018"/>
    <col min="8448" max="8448" width="4" style="1018" customWidth="1"/>
    <col min="8449" max="8449" width="15.140625" style="1018" customWidth="1"/>
    <col min="8450" max="8450" width="13.85546875" style="1018" customWidth="1"/>
    <col min="8451" max="8451" width="10.140625" style="1018" customWidth="1"/>
    <col min="8452" max="8452" width="9.140625" style="1018"/>
    <col min="8453" max="8453" width="3.42578125" style="1018" customWidth="1"/>
    <col min="8454" max="8454" width="19.5703125" style="1018" customWidth="1"/>
    <col min="8455" max="8455" width="12.28515625" style="1018" customWidth="1"/>
    <col min="8456" max="8456" width="10.42578125" style="1018" customWidth="1"/>
    <col min="8457" max="8457" width="9.140625" style="1018"/>
    <col min="8458" max="8458" width="3.5703125" style="1018" customWidth="1"/>
    <col min="8459" max="8459" width="16.42578125" style="1018" customWidth="1"/>
    <col min="8460" max="8460" width="11.7109375" style="1018" customWidth="1"/>
    <col min="8461" max="8461" width="10.140625" style="1018" customWidth="1"/>
    <col min="8462" max="8462" width="15.85546875" style="1018" customWidth="1"/>
    <col min="8463" max="8463" width="3.85546875" style="1018" customWidth="1"/>
    <col min="8464" max="8464" width="16.42578125" style="1018" customWidth="1"/>
    <col min="8465" max="8465" width="11.28515625" style="1018" customWidth="1"/>
    <col min="8466" max="8466" width="10.28515625" style="1018" customWidth="1"/>
    <col min="8467" max="8467" width="10" style="1018" customWidth="1"/>
    <col min="8468" max="8703" width="9.140625" style="1018"/>
    <col min="8704" max="8704" width="4" style="1018" customWidth="1"/>
    <col min="8705" max="8705" width="15.140625" style="1018" customWidth="1"/>
    <col min="8706" max="8706" width="13.85546875" style="1018" customWidth="1"/>
    <col min="8707" max="8707" width="10.140625" style="1018" customWidth="1"/>
    <col min="8708" max="8708" width="9.140625" style="1018"/>
    <col min="8709" max="8709" width="3.42578125" style="1018" customWidth="1"/>
    <col min="8710" max="8710" width="19.5703125" style="1018" customWidth="1"/>
    <col min="8711" max="8711" width="12.28515625" style="1018" customWidth="1"/>
    <col min="8712" max="8712" width="10.42578125" style="1018" customWidth="1"/>
    <col min="8713" max="8713" width="9.140625" style="1018"/>
    <col min="8714" max="8714" width="3.5703125" style="1018" customWidth="1"/>
    <col min="8715" max="8715" width="16.42578125" style="1018" customWidth="1"/>
    <col min="8716" max="8716" width="11.7109375" style="1018" customWidth="1"/>
    <col min="8717" max="8717" width="10.140625" style="1018" customWidth="1"/>
    <col min="8718" max="8718" width="15.85546875" style="1018" customWidth="1"/>
    <col min="8719" max="8719" width="3.85546875" style="1018" customWidth="1"/>
    <col min="8720" max="8720" width="16.42578125" style="1018" customWidth="1"/>
    <col min="8721" max="8721" width="11.28515625" style="1018" customWidth="1"/>
    <col min="8722" max="8722" width="10.28515625" style="1018" customWidth="1"/>
    <col min="8723" max="8723" width="10" style="1018" customWidth="1"/>
    <col min="8724" max="8959" width="9.140625" style="1018"/>
    <col min="8960" max="8960" width="4" style="1018" customWidth="1"/>
    <col min="8961" max="8961" width="15.140625" style="1018" customWidth="1"/>
    <col min="8962" max="8962" width="13.85546875" style="1018" customWidth="1"/>
    <col min="8963" max="8963" width="10.140625" style="1018" customWidth="1"/>
    <col min="8964" max="8964" width="9.140625" style="1018"/>
    <col min="8965" max="8965" width="3.42578125" style="1018" customWidth="1"/>
    <col min="8966" max="8966" width="19.5703125" style="1018" customWidth="1"/>
    <col min="8967" max="8967" width="12.28515625" style="1018" customWidth="1"/>
    <col min="8968" max="8968" width="10.42578125" style="1018" customWidth="1"/>
    <col min="8969" max="8969" width="9.140625" style="1018"/>
    <col min="8970" max="8970" width="3.5703125" style="1018" customWidth="1"/>
    <col min="8971" max="8971" width="16.42578125" style="1018" customWidth="1"/>
    <col min="8972" max="8972" width="11.7109375" style="1018" customWidth="1"/>
    <col min="8973" max="8973" width="10.140625" style="1018" customWidth="1"/>
    <col min="8974" max="8974" width="15.85546875" style="1018" customWidth="1"/>
    <col min="8975" max="8975" width="3.85546875" style="1018" customWidth="1"/>
    <col min="8976" max="8976" width="16.42578125" style="1018" customWidth="1"/>
    <col min="8977" max="8977" width="11.28515625" style="1018" customWidth="1"/>
    <col min="8978" max="8978" width="10.28515625" style="1018" customWidth="1"/>
    <col min="8979" max="8979" width="10" style="1018" customWidth="1"/>
    <col min="8980" max="9215" width="9.140625" style="1018"/>
    <col min="9216" max="9216" width="4" style="1018" customWidth="1"/>
    <col min="9217" max="9217" width="15.140625" style="1018" customWidth="1"/>
    <col min="9218" max="9218" width="13.85546875" style="1018" customWidth="1"/>
    <col min="9219" max="9219" width="10.140625" style="1018" customWidth="1"/>
    <col min="9220" max="9220" width="9.140625" style="1018"/>
    <col min="9221" max="9221" width="3.42578125" style="1018" customWidth="1"/>
    <col min="9222" max="9222" width="19.5703125" style="1018" customWidth="1"/>
    <col min="9223" max="9223" width="12.28515625" style="1018" customWidth="1"/>
    <col min="9224" max="9224" width="10.42578125" style="1018" customWidth="1"/>
    <col min="9225" max="9225" width="9.140625" style="1018"/>
    <col min="9226" max="9226" width="3.5703125" style="1018" customWidth="1"/>
    <col min="9227" max="9227" width="16.42578125" style="1018" customWidth="1"/>
    <col min="9228" max="9228" width="11.7109375" style="1018" customWidth="1"/>
    <col min="9229" max="9229" width="10.140625" style="1018" customWidth="1"/>
    <col min="9230" max="9230" width="15.85546875" style="1018" customWidth="1"/>
    <col min="9231" max="9231" width="3.85546875" style="1018" customWidth="1"/>
    <col min="9232" max="9232" width="16.42578125" style="1018" customWidth="1"/>
    <col min="9233" max="9233" width="11.28515625" style="1018" customWidth="1"/>
    <col min="9234" max="9234" width="10.28515625" style="1018" customWidth="1"/>
    <col min="9235" max="9235" width="10" style="1018" customWidth="1"/>
    <col min="9236" max="9471" width="9.140625" style="1018"/>
    <col min="9472" max="9472" width="4" style="1018" customWidth="1"/>
    <col min="9473" max="9473" width="15.140625" style="1018" customWidth="1"/>
    <col min="9474" max="9474" width="13.85546875" style="1018" customWidth="1"/>
    <col min="9475" max="9475" width="10.140625" style="1018" customWidth="1"/>
    <col min="9476" max="9476" width="9.140625" style="1018"/>
    <col min="9477" max="9477" width="3.42578125" style="1018" customWidth="1"/>
    <col min="9478" max="9478" width="19.5703125" style="1018" customWidth="1"/>
    <col min="9479" max="9479" width="12.28515625" style="1018" customWidth="1"/>
    <col min="9480" max="9480" width="10.42578125" style="1018" customWidth="1"/>
    <col min="9481" max="9481" width="9.140625" style="1018"/>
    <col min="9482" max="9482" width="3.5703125" style="1018" customWidth="1"/>
    <col min="9483" max="9483" width="16.42578125" style="1018" customWidth="1"/>
    <col min="9484" max="9484" width="11.7109375" style="1018" customWidth="1"/>
    <col min="9485" max="9485" width="10.140625" style="1018" customWidth="1"/>
    <col min="9486" max="9486" width="15.85546875" style="1018" customWidth="1"/>
    <col min="9487" max="9487" width="3.85546875" style="1018" customWidth="1"/>
    <col min="9488" max="9488" width="16.42578125" style="1018" customWidth="1"/>
    <col min="9489" max="9489" width="11.28515625" style="1018" customWidth="1"/>
    <col min="9490" max="9490" width="10.28515625" style="1018" customWidth="1"/>
    <col min="9491" max="9491" width="10" style="1018" customWidth="1"/>
    <col min="9492" max="9727" width="9.140625" style="1018"/>
    <col min="9728" max="9728" width="4" style="1018" customWidth="1"/>
    <col min="9729" max="9729" width="15.140625" style="1018" customWidth="1"/>
    <col min="9730" max="9730" width="13.85546875" style="1018" customWidth="1"/>
    <col min="9731" max="9731" width="10.140625" style="1018" customWidth="1"/>
    <col min="9732" max="9732" width="9.140625" style="1018"/>
    <col min="9733" max="9733" width="3.42578125" style="1018" customWidth="1"/>
    <col min="9734" max="9734" width="19.5703125" style="1018" customWidth="1"/>
    <col min="9735" max="9735" width="12.28515625" style="1018" customWidth="1"/>
    <col min="9736" max="9736" width="10.42578125" style="1018" customWidth="1"/>
    <col min="9737" max="9737" width="9.140625" style="1018"/>
    <col min="9738" max="9738" width="3.5703125" style="1018" customWidth="1"/>
    <col min="9739" max="9739" width="16.42578125" style="1018" customWidth="1"/>
    <col min="9740" max="9740" width="11.7109375" style="1018" customWidth="1"/>
    <col min="9741" max="9741" width="10.140625" style="1018" customWidth="1"/>
    <col min="9742" max="9742" width="15.85546875" style="1018" customWidth="1"/>
    <col min="9743" max="9743" width="3.85546875" style="1018" customWidth="1"/>
    <col min="9744" max="9744" width="16.42578125" style="1018" customWidth="1"/>
    <col min="9745" max="9745" width="11.28515625" style="1018" customWidth="1"/>
    <col min="9746" max="9746" width="10.28515625" style="1018" customWidth="1"/>
    <col min="9747" max="9747" width="10" style="1018" customWidth="1"/>
    <col min="9748" max="9983" width="9.140625" style="1018"/>
    <col min="9984" max="9984" width="4" style="1018" customWidth="1"/>
    <col min="9985" max="9985" width="15.140625" style="1018" customWidth="1"/>
    <col min="9986" max="9986" width="13.85546875" style="1018" customWidth="1"/>
    <col min="9987" max="9987" width="10.140625" style="1018" customWidth="1"/>
    <col min="9988" max="9988" width="9.140625" style="1018"/>
    <col min="9989" max="9989" width="3.42578125" style="1018" customWidth="1"/>
    <col min="9990" max="9990" width="19.5703125" style="1018" customWidth="1"/>
    <col min="9991" max="9991" width="12.28515625" style="1018" customWidth="1"/>
    <col min="9992" max="9992" width="10.42578125" style="1018" customWidth="1"/>
    <col min="9993" max="9993" width="9.140625" style="1018"/>
    <col min="9994" max="9994" width="3.5703125" style="1018" customWidth="1"/>
    <col min="9995" max="9995" width="16.42578125" style="1018" customWidth="1"/>
    <col min="9996" max="9996" width="11.7109375" style="1018" customWidth="1"/>
    <col min="9997" max="9997" width="10.140625" style="1018" customWidth="1"/>
    <col min="9998" max="9998" width="15.85546875" style="1018" customWidth="1"/>
    <col min="9999" max="9999" width="3.85546875" style="1018" customWidth="1"/>
    <col min="10000" max="10000" width="16.42578125" style="1018" customWidth="1"/>
    <col min="10001" max="10001" width="11.28515625" style="1018" customWidth="1"/>
    <col min="10002" max="10002" width="10.28515625" style="1018" customWidth="1"/>
    <col min="10003" max="10003" width="10" style="1018" customWidth="1"/>
    <col min="10004" max="10239" width="9.140625" style="1018"/>
    <col min="10240" max="10240" width="4" style="1018" customWidth="1"/>
    <col min="10241" max="10241" width="15.140625" style="1018" customWidth="1"/>
    <col min="10242" max="10242" width="13.85546875" style="1018" customWidth="1"/>
    <col min="10243" max="10243" width="10.140625" style="1018" customWidth="1"/>
    <col min="10244" max="10244" width="9.140625" style="1018"/>
    <col min="10245" max="10245" width="3.42578125" style="1018" customWidth="1"/>
    <col min="10246" max="10246" width="19.5703125" style="1018" customWidth="1"/>
    <col min="10247" max="10247" width="12.28515625" style="1018" customWidth="1"/>
    <col min="10248" max="10248" width="10.42578125" style="1018" customWidth="1"/>
    <col min="10249" max="10249" width="9.140625" style="1018"/>
    <col min="10250" max="10250" width="3.5703125" style="1018" customWidth="1"/>
    <col min="10251" max="10251" width="16.42578125" style="1018" customWidth="1"/>
    <col min="10252" max="10252" width="11.7109375" style="1018" customWidth="1"/>
    <col min="10253" max="10253" width="10.140625" style="1018" customWidth="1"/>
    <col min="10254" max="10254" width="15.85546875" style="1018" customWidth="1"/>
    <col min="10255" max="10255" width="3.85546875" style="1018" customWidth="1"/>
    <col min="10256" max="10256" width="16.42578125" style="1018" customWidth="1"/>
    <col min="10257" max="10257" width="11.28515625" style="1018" customWidth="1"/>
    <col min="10258" max="10258" width="10.28515625" style="1018" customWidth="1"/>
    <col min="10259" max="10259" width="10" style="1018" customWidth="1"/>
    <col min="10260" max="10495" width="9.140625" style="1018"/>
    <col min="10496" max="10496" width="4" style="1018" customWidth="1"/>
    <col min="10497" max="10497" width="15.140625" style="1018" customWidth="1"/>
    <col min="10498" max="10498" width="13.85546875" style="1018" customWidth="1"/>
    <col min="10499" max="10499" width="10.140625" style="1018" customWidth="1"/>
    <col min="10500" max="10500" width="9.140625" style="1018"/>
    <col min="10501" max="10501" width="3.42578125" style="1018" customWidth="1"/>
    <col min="10502" max="10502" width="19.5703125" style="1018" customWidth="1"/>
    <col min="10503" max="10503" width="12.28515625" style="1018" customWidth="1"/>
    <col min="10504" max="10504" width="10.42578125" style="1018" customWidth="1"/>
    <col min="10505" max="10505" width="9.140625" style="1018"/>
    <col min="10506" max="10506" width="3.5703125" style="1018" customWidth="1"/>
    <col min="10507" max="10507" width="16.42578125" style="1018" customWidth="1"/>
    <col min="10508" max="10508" width="11.7109375" style="1018" customWidth="1"/>
    <col min="10509" max="10509" width="10.140625" style="1018" customWidth="1"/>
    <col min="10510" max="10510" width="15.85546875" style="1018" customWidth="1"/>
    <col min="10511" max="10511" width="3.85546875" style="1018" customWidth="1"/>
    <col min="10512" max="10512" width="16.42578125" style="1018" customWidth="1"/>
    <col min="10513" max="10513" width="11.28515625" style="1018" customWidth="1"/>
    <col min="10514" max="10514" width="10.28515625" style="1018" customWidth="1"/>
    <col min="10515" max="10515" width="10" style="1018" customWidth="1"/>
    <col min="10516" max="10751" width="9.140625" style="1018"/>
    <col min="10752" max="10752" width="4" style="1018" customWidth="1"/>
    <col min="10753" max="10753" width="15.140625" style="1018" customWidth="1"/>
    <col min="10754" max="10754" width="13.85546875" style="1018" customWidth="1"/>
    <col min="10755" max="10755" width="10.140625" style="1018" customWidth="1"/>
    <col min="10756" max="10756" width="9.140625" style="1018"/>
    <col min="10757" max="10757" width="3.42578125" style="1018" customWidth="1"/>
    <col min="10758" max="10758" width="19.5703125" style="1018" customWidth="1"/>
    <col min="10759" max="10759" width="12.28515625" style="1018" customWidth="1"/>
    <col min="10760" max="10760" width="10.42578125" style="1018" customWidth="1"/>
    <col min="10761" max="10761" width="9.140625" style="1018"/>
    <col min="10762" max="10762" width="3.5703125" style="1018" customWidth="1"/>
    <col min="10763" max="10763" width="16.42578125" style="1018" customWidth="1"/>
    <col min="10764" max="10764" width="11.7109375" style="1018" customWidth="1"/>
    <col min="10765" max="10765" width="10.140625" style="1018" customWidth="1"/>
    <col min="10766" max="10766" width="15.85546875" style="1018" customWidth="1"/>
    <col min="10767" max="10767" width="3.85546875" style="1018" customWidth="1"/>
    <col min="10768" max="10768" width="16.42578125" style="1018" customWidth="1"/>
    <col min="10769" max="10769" width="11.28515625" style="1018" customWidth="1"/>
    <col min="10770" max="10770" width="10.28515625" style="1018" customWidth="1"/>
    <col min="10771" max="10771" width="10" style="1018" customWidth="1"/>
    <col min="10772" max="11007" width="9.140625" style="1018"/>
    <col min="11008" max="11008" width="4" style="1018" customWidth="1"/>
    <col min="11009" max="11009" width="15.140625" style="1018" customWidth="1"/>
    <col min="11010" max="11010" width="13.85546875" style="1018" customWidth="1"/>
    <col min="11011" max="11011" width="10.140625" style="1018" customWidth="1"/>
    <col min="11012" max="11012" width="9.140625" style="1018"/>
    <col min="11013" max="11013" width="3.42578125" style="1018" customWidth="1"/>
    <col min="11014" max="11014" width="19.5703125" style="1018" customWidth="1"/>
    <col min="11015" max="11015" width="12.28515625" style="1018" customWidth="1"/>
    <col min="11016" max="11016" width="10.42578125" style="1018" customWidth="1"/>
    <col min="11017" max="11017" width="9.140625" style="1018"/>
    <col min="11018" max="11018" width="3.5703125" style="1018" customWidth="1"/>
    <col min="11019" max="11019" width="16.42578125" style="1018" customWidth="1"/>
    <col min="11020" max="11020" width="11.7109375" style="1018" customWidth="1"/>
    <col min="11021" max="11021" width="10.140625" style="1018" customWidth="1"/>
    <col min="11022" max="11022" width="15.85546875" style="1018" customWidth="1"/>
    <col min="11023" max="11023" width="3.85546875" style="1018" customWidth="1"/>
    <col min="11024" max="11024" width="16.42578125" style="1018" customWidth="1"/>
    <col min="11025" max="11025" width="11.28515625" style="1018" customWidth="1"/>
    <col min="11026" max="11026" width="10.28515625" style="1018" customWidth="1"/>
    <col min="11027" max="11027" width="10" style="1018" customWidth="1"/>
    <col min="11028" max="11263" width="9.140625" style="1018"/>
    <col min="11264" max="11264" width="4" style="1018" customWidth="1"/>
    <col min="11265" max="11265" width="15.140625" style="1018" customWidth="1"/>
    <col min="11266" max="11266" width="13.85546875" style="1018" customWidth="1"/>
    <col min="11267" max="11267" width="10.140625" style="1018" customWidth="1"/>
    <col min="11268" max="11268" width="9.140625" style="1018"/>
    <col min="11269" max="11269" width="3.42578125" style="1018" customWidth="1"/>
    <col min="11270" max="11270" width="19.5703125" style="1018" customWidth="1"/>
    <col min="11271" max="11271" width="12.28515625" style="1018" customWidth="1"/>
    <col min="11272" max="11272" width="10.42578125" style="1018" customWidth="1"/>
    <col min="11273" max="11273" width="9.140625" style="1018"/>
    <col min="11274" max="11274" width="3.5703125" style="1018" customWidth="1"/>
    <col min="11275" max="11275" width="16.42578125" style="1018" customWidth="1"/>
    <col min="11276" max="11276" width="11.7109375" style="1018" customWidth="1"/>
    <col min="11277" max="11277" width="10.140625" style="1018" customWidth="1"/>
    <col min="11278" max="11278" width="15.85546875" style="1018" customWidth="1"/>
    <col min="11279" max="11279" width="3.85546875" style="1018" customWidth="1"/>
    <col min="11280" max="11280" width="16.42578125" style="1018" customWidth="1"/>
    <col min="11281" max="11281" width="11.28515625" style="1018" customWidth="1"/>
    <col min="11282" max="11282" width="10.28515625" style="1018" customWidth="1"/>
    <col min="11283" max="11283" width="10" style="1018" customWidth="1"/>
    <col min="11284" max="11519" width="9.140625" style="1018"/>
    <col min="11520" max="11520" width="4" style="1018" customWidth="1"/>
    <col min="11521" max="11521" width="15.140625" style="1018" customWidth="1"/>
    <col min="11522" max="11522" width="13.85546875" style="1018" customWidth="1"/>
    <col min="11523" max="11523" width="10.140625" style="1018" customWidth="1"/>
    <col min="11524" max="11524" width="9.140625" style="1018"/>
    <col min="11525" max="11525" width="3.42578125" style="1018" customWidth="1"/>
    <col min="11526" max="11526" width="19.5703125" style="1018" customWidth="1"/>
    <col min="11527" max="11527" width="12.28515625" style="1018" customWidth="1"/>
    <col min="11528" max="11528" width="10.42578125" style="1018" customWidth="1"/>
    <col min="11529" max="11529" width="9.140625" style="1018"/>
    <col min="11530" max="11530" width="3.5703125" style="1018" customWidth="1"/>
    <col min="11531" max="11531" width="16.42578125" style="1018" customWidth="1"/>
    <col min="11532" max="11532" width="11.7109375" style="1018" customWidth="1"/>
    <col min="11533" max="11533" width="10.140625" style="1018" customWidth="1"/>
    <col min="11534" max="11534" width="15.85546875" style="1018" customWidth="1"/>
    <col min="11535" max="11535" width="3.85546875" style="1018" customWidth="1"/>
    <col min="11536" max="11536" width="16.42578125" style="1018" customWidth="1"/>
    <col min="11537" max="11537" width="11.28515625" style="1018" customWidth="1"/>
    <col min="11538" max="11538" width="10.28515625" style="1018" customWidth="1"/>
    <col min="11539" max="11539" width="10" style="1018" customWidth="1"/>
    <col min="11540" max="11775" width="9.140625" style="1018"/>
    <col min="11776" max="11776" width="4" style="1018" customWidth="1"/>
    <col min="11777" max="11777" width="15.140625" style="1018" customWidth="1"/>
    <col min="11778" max="11778" width="13.85546875" style="1018" customWidth="1"/>
    <col min="11779" max="11779" width="10.140625" style="1018" customWidth="1"/>
    <col min="11780" max="11780" width="9.140625" style="1018"/>
    <col min="11781" max="11781" width="3.42578125" style="1018" customWidth="1"/>
    <col min="11782" max="11782" width="19.5703125" style="1018" customWidth="1"/>
    <col min="11783" max="11783" width="12.28515625" style="1018" customWidth="1"/>
    <col min="11784" max="11784" width="10.42578125" style="1018" customWidth="1"/>
    <col min="11785" max="11785" width="9.140625" style="1018"/>
    <col min="11786" max="11786" width="3.5703125" style="1018" customWidth="1"/>
    <col min="11787" max="11787" width="16.42578125" style="1018" customWidth="1"/>
    <col min="11788" max="11788" width="11.7109375" style="1018" customWidth="1"/>
    <col min="11789" max="11789" width="10.140625" style="1018" customWidth="1"/>
    <col min="11790" max="11790" width="15.85546875" style="1018" customWidth="1"/>
    <col min="11791" max="11791" width="3.85546875" style="1018" customWidth="1"/>
    <col min="11792" max="11792" width="16.42578125" style="1018" customWidth="1"/>
    <col min="11793" max="11793" width="11.28515625" style="1018" customWidth="1"/>
    <col min="11794" max="11794" width="10.28515625" style="1018" customWidth="1"/>
    <col min="11795" max="11795" width="10" style="1018" customWidth="1"/>
    <col min="11796" max="12031" width="9.140625" style="1018"/>
    <col min="12032" max="12032" width="4" style="1018" customWidth="1"/>
    <col min="12033" max="12033" width="15.140625" style="1018" customWidth="1"/>
    <col min="12034" max="12034" width="13.85546875" style="1018" customWidth="1"/>
    <col min="12035" max="12035" width="10.140625" style="1018" customWidth="1"/>
    <col min="12036" max="12036" width="9.140625" style="1018"/>
    <col min="12037" max="12037" width="3.42578125" style="1018" customWidth="1"/>
    <col min="12038" max="12038" width="19.5703125" style="1018" customWidth="1"/>
    <col min="12039" max="12039" width="12.28515625" style="1018" customWidth="1"/>
    <col min="12040" max="12040" width="10.42578125" style="1018" customWidth="1"/>
    <col min="12041" max="12041" width="9.140625" style="1018"/>
    <col min="12042" max="12042" width="3.5703125" style="1018" customWidth="1"/>
    <col min="12043" max="12043" width="16.42578125" style="1018" customWidth="1"/>
    <col min="12044" max="12044" width="11.7109375" style="1018" customWidth="1"/>
    <col min="12045" max="12045" width="10.140625" style="1018" customWidth="1"/>
    <col min="12046" max="12046" width="15.85546875" style="1018" customWidth="1"/>
    <col min="12047" max="12047" width="3.85546875" style="1018" customWidth="1"/>
    <col min="12048" max="12048" width="16.42578125" style="1018" customWidth="1"/>
    <col min="12049" max="12049" width="11.28515625" style="1018" customWidth="1"/>
    <col min="12050" max="12050" width="10.28515625" style="1018" customWidth="1"/>
    <col min="12051" max="12051" width="10" style="1018" customWidth="1"/>
    <col min="12052" max="12287" width="9.140625" style="1018"/>
    <col min="12288" max="12288" width="4" style="1018" customWidth="1"/>
    <col min="12289" max="12289" width="15.140625" style="1018" customWidth="1"/>
    <col min="12290" max="12290" width="13.85546875" style="1018" customWidth="1"/>
    <col min="12291" max="12291" width="10.140625" style="1018" customWidth="1"/>
    <col min="12292" max="12292" width="9.140625" style="1018"/>
    <col min="12293" max="12293" width="3.42578125" style="1018" customWidth="1"/>
    <col min="12294" max="12294" width="19.5703125" style="1018" customWidth="1"/>
    <col min="12295" max="12295" width="12.28515625" style="1018" customWidth="1"/>
    <col min="12296" max="12296" width="10.42578125" style="1018" customWidth="1"/>
    <col min="12297" max="12297" width="9.140625" style="1018"/>
    <col min="12298" max="12298" width="3.5703125" style="1018" customWidth="1"/>
    <col min="12299" max="12299" width="16.42578125" style="1018" customWidth="1"/>
    <col min="12300" max="12300" width="11.7109375" style="1018" customWidth="1"/>
    <col min="12301" max="12301" width="10.140625" style="1018" customWidth="1"/>
    <col min="12302" max="12302" width="15.85546875" style="1018" customWidth="1"/>
    <col min="12303" max="12303" width="3.85546875" style="1018" customWidth="1"/>
    <col min="12304" max="12304" width="16.42578125" style="1018" customWidth="1"/>
    <col min="12305" max="12305" width="11.28515625" style="1018" customWidth="1"/>
    <col min="12306" max="12306" width="10.28515625" style="1018" customWidth="1"/>
    <col min="12307" max="12307" width="10" style="1018" customWidth="1"/>
    <col min="12308" max="12543" width="9.140625" style="1018"/>
    <col min="12544" max="12544" width="4" style="1018" customWidth="1"/>
    <col min="12545" max="12545" width="15.140625" style="1018" customWidth="1"/>
    <col min="12546" max="12546" width="13.85546875" style="1018" customWidth="1"/>
    <col min="12547" max="12547" width="10.140625" style="1018" customWidth="1"/>
    <col min="12548" max="12548" width="9.140625" style="1018"/>
    <col min="12549" max="12549" width="3.42578125" style="1018" customWidth="1"/>
    <col min="12550" max="12550" width="19.5703125" style="1018" customWidth="1"/>
    <col min="12551" max="12551" width="12.28515625" style="1018" customWidth="1"/>
    <col min="12552" max="12552" width="10.42578125" style="1018" customWidth="1"/>
    <col min="12553" max="12553" width="9.140625" style="1018"/>
    <col min="12554" max="12554" width="3.5703125" style="1018" customWidth="1"/>
    <col min="12555" max="12555" width="16.42578125" style="1018" customWidth="1"/>
    <col min="12556" max="12556" width="11.7109375" style="1018" customWidth="1"/>
    <col min="12557" max="12557" width="10.140625" style="1018" customWidth="1"/>
    <col min="12558" max="12558" width="15.85546875" style="1018" customWidth="1"/>
    <col min="12559" max="12559" width="3.85546875" style="1018" customWidth="1"/>
    <col min="12560" max="12560" width="16.42578125" style="1018" customWidth="1"/>
    <col min="12561" max="12561" width="11.28515625" style="1018" customWidth="1"/>
    <col min="12562" max="12562" width="10.28515625" style="1018" customWidth="1"/>
    <col min="12563" max="12563" width="10" style="1018" customWidth="1"/>
    <col min="12564" max="12799" width="9.140625" style="1018"/>
    <col min="12800" max="12800" width="4" style="1018" customWidth="1"/>
    <col min="12801" max="12801" width="15.140625" style="1018" customWidth="1"/>
    <col min="12802" max="12802" width="13.85546875" style="1018" customWidth="1"/>
    <col min="12803" max="12803" width="10.140625" style="1018" customWidth="1"/>
    <col min="12804" max="12804" width="9.140625" style="1018"/>
    <col min="12805" max="12805" width="3.42578125" style="1018" customWidth="1"/>
    <col min="12806" max="12806" width="19.5703125" style="1018" customWidth="1"/>
    <col min="12807" max="12807" width="12.28515625" style="1018" customWidth="1"/>
    <col min="12808" max="12808" width="10.42578125" style="1018" customWidth="1"/>
    <col min="12809" max="12809" width="9.140625" style="1018"/>
    <col min="12810" max="12810" width="3.5703125" style="1018" customWidth="1"/>
    <col min="12811" max="12811" width="16.42578125" style="1018" customWidth="1"/>
    <col min="12812" max="12812" width="11.7109375" style="1018" customWidth="1"/>
    <col min="12813" max="12813" width="10.140625" style="1018" customWidth="1"/>
    <col min="12814" max="12814" width="15.85546875" style="1018" customWidth="1"/>
    <col min="12815" max="12815" width="3.85546875" style="1018" customWidth="1"/>
    <col min="12816" max="12816" width="16.42578125" style="1018" customWidth="1"/>
    <col min="12817" max="12817" width="11.28515625" style="1018" customWidth="1"/>
    <col min="12818" max="12818" width="10.28515625" style="1018" customWidth="1"/>
    <col min="12819" max="12819" width="10" style="1018" customWidth="1"/>
    <col min="12820" max="13055" width="9.140625" style="1018"/>
    <col min="13056" max="13056" width="4" style="1018" customWidth="1"/>
    <col min="13057" max="13057" width="15.140625" style="1018" customWidth="1"/>
    <col min="13058" max="13058" width="13.85546875" style="1018" customWidth="1"/>
    <col min="13059" max="13059" width="10.140625" style="1018" customWidth="1"/>
    <col min="13060" max="13060" width="9.140625" style="1018"/>
    <col min="13061" max="13061" width="3.42578125" style="1018" customWidth="1"/>
    <col min="13062" max="13062" width="19.5703125" style="1018" customWidth="1"/>
    <col min="13063" max="13063" width="12.28515625" style="1018" customWidth="1"/>
    <col min="13064" max="13064" width="10.42578125" style="1018" customWidth="1"/>
    <col min="13065" max="13065" width="9.140625" style="1018"/>
    <col min="13066" max="13066" width="3.5703125" style="1018" customWidth="1"/>
    <col min="13067" max="13067" width="16.42578125" style="1018" customWidth="1"/>
    <col min="13068" max="13068" width="11.7109375" style="1018" customWidth="1"/>
    <col min="13069" max="13069" width="10.140625" style="1018" customWidth="1"/>
    <col min="13070" max="13070" width="15.85546875" style="1018" customWidth="1"/>
    <col min="13071" max="13071" width="3.85546875" style="1018" customWidth="1"/>
    <col min="13072" max="13072" width="16.42578125" style="1018" customWidth="1"/>
    <col min="13073" max="13073" width="11.28515625" style="1018" customWidth="1"/>
    <col min="13074" max="13074" width="10.28515625" style="1018" customWidth="1"/>
    <col min="13075" max="13075" width="10" style="1018" customWidth="1"/>
    <col min="13076" max="13311" width="9.140625" style="1018"/>
    <col min="13312" max="13312" width="4" style="1018" customWidth="1"/>
    <col min="13313" max="13313" width="15.140625" style="1018" customWidth="1"/>
    <col min="13314" max="13314" width="13.85546875" style="1018" customWidth="1"/>
    <col min="13315" max="13315" width="10.140625" style="1018" customWidth="1"/>
    <col min="13316" max="13316" width="9.140625" style="1018"/>
    <col min="13317" max="13317" width="3.42578125" style="1018" customWidth="1"/>
    <col min="13318" max="13318" width="19.5703125" style="1018" customWidth="1"/>
    <col min="13319" max="13319" width="12.28515625" style="1018" customWidth="1"/>
    <col min="13320" max="13320" width="10.42578125" style="1018" customWidth="1"/>
    <col min="13321" max="13321" width="9.140625" style="1018"/>
    <col min="13322" max="13322" width="3.5703125" style="1018" customWidth="1"/>
    <col min="13323" max="13323" width="16.42578125" style="1018" customWidth="1"/>
    <col min="13324" max="13324" width="11.7109375" style="1018" customWidth="1"/>
    <col min="13325" max="13325" width="10.140625" style="1018" customWidth="1"/>
    <col min="13326" max="13326" width="15.85546875" style="1018" customWidth="1"/>
    <col min="13327" max="13327" width="3.85546875" style="1018" customWidth="1"/>
    <col min="13328" max="13328" width="16.42578125" style="1018" customWidth="1"/>
    <col min="13329" max="13329" width="11.28515625" style="1018" customWidth="1"/>
    <col min="13330" max="13330" width="10.28515625" style="1018" customWidth="1"/>
    <col min="13331" max="13331" width="10" style="1018" customWidth="1"/>
    <col min="13332" max="13567" width="9.140625" style="1018"/>
    <col min="13568" max="13568" width="4" style="1018" customWidth="1"/>
    <col min="13569" max="13569" width="15.140625" style="1018" customWidth="1"/>
    <col min="13570" max="13570" width="13.85546875" style="1018" customWidth="1"/>
    <col min="13571" max="13571" width="10.140625" style="1018" customWidth="1"/>
    <col min="13572" max="13572" width="9.140625" style="1018"/>
    <col min="13573" max="13573" width="3.42578125" style="1018" customWidth="1"/>
    <col min="13574" max="13574" width="19.5703125" style="1018" customWidth="1"/>
    <col min="13575" max="13575" width="12.28515625" style="1018" customWidth="1"/>
    <col min="13576" max="13576" width="10.42578125" style="1018" customWidth="1"/>
    <col min="13577" max="13577" width="9.140625" style="1018"/>
    <col min="13578" max="13578" width="3.5703125" style="1018" customWidth="1"/>
    <col min="13579" max="13579" width="16.42578125" style="1018" customWidth="1"/>
    <col min="13580" max="13580" width="11.7109375" style="1018" customWidth="1"/>
    <col min="13581" max="13581" width="10.140625" style="1018" customWidth="1"/>
    <col min="13582" max="13582" width="15.85546875" style="1018" customWidth="1"/>
    <col min="13583" max="13583" width="3.85546875" style="1018" customWidth="1"/>
    <col min="13584" max="13584" width="16.42578125" style="1018" customWidth="1"/>
    <col min="13585" max="13585" width="11.28515625" style="1018" customWidth="1"/>
    <col min="13586" max="13586" width="10.28515625" style="1018" customWidth="1"/>
    <col min="13587" max="13587" width="10" style="1018" customWidth="1"/>
    <col min="13588" max="13823" width="9.140625" style="1018"/>
    <col min="13824" max="13824" width="4" style="1018" customWidth="1"/>
    <col min="13825" max="13825" width="15.140625" style="1018" customWidth="1"/>
    <col min="13826" max="13826" width="13.85546875" style="1018" customWidth="1"/>
    <col min="13827" max="13827" width="10.140625" style="1018" customWidth="1"/>
    <col min="13828" max="13828" width="9.140625" style="1018"/>
    <col min="13829" max="13829" width="3.42578125" style="1018" customWidth="1"/>
    <col min="13830" max="13830" width="19.5703125" style="1018" customWidth="1"/>
    <col min="13831" max="13831" width="12.28515625" style="1018" customWidth="1"/>
    <col min="13832" max="13832" width="10.42578125" style="1018" customWidth="1"/>
    <col min="13833" max="13833" width="9.140625" style="1018"/>
    <col min="13834" max="13834" width="3.5703125" style="1018" customWidth="1"/>
    <col min="13835" max="13835" width="16.42578125" style="1018" customWidth="1"/>
    <col min="13836" max="13836" width="11.7109375" style="1018" customWidth="1"/>
    <col min="13837" max="13837" width="10.140625" style="1018" customWidth="1"/>
    <col min="13838" max="13838" width="15.85546875" style="1018" customWidth="1"/>
    <col min="13839" max="13839" width="3.85546875" style="1018" customWidth="1"/>
    <col min="13840" max="13840" width="16.42578125" style="1018" customWidth="1"/>
    <col min="13841" max="13841" width="11.28515625" style="1018" customWidth="1"/>
    <col min="13842" max="13842" width="10.28515625" style="1018" customWidth="1"/>
    <col min="13843" max="13843" width="10" style="1018" customWidth="1"/>
    <col min="13844" max="14079" width="9.140625" style="1018"/>
    <col min="14080" max="14080" width="4" style="1018" customWidth="1"/>
    <col min="14081" max="14081" width="15.140625" style="1018" customWidth="1"/>
    <col min="14082" max="14082" width="13.85546875" style="1018" customWidth="1"/>
    <col min="14083" max="14083" width="10.140625" style="1018" customWidth="1"/>
    <col min="14084" max="14084" width="9.140625" style="1018"/>
    <col min="14085" max="14085" width="3.42578125" style="1018" customWidth="1"/>
    <col min="14086" max="14086" width="19.5703125" style="1018" customWidth="1"/>
    <col min="14087" max="14087" width="12.28515625" style="1018" customWidth="1"/>
    <col min="14088" max="14088" width="10.42578125" style="1018" customWidth="1"/>
    <col min="14089" max="14089" width="9.140625" style="1018"/>
    <col min="14090" max="14090" width="3.5703125" style="1018" customWidth="1"/>
    <col min="14091" max="14091" width="16.42578125" style="1018" customWidth="1"/>
    <col min="14092" max="14092" width="11.7109375" style="1018" customWidth="1"/>
    <col min="14093" max="14093" width="10.140625" style="1018" customWidth="1"/>
    <col min="14094" max="14094" width="15.85546875" style="1018" customWidth="1"/>
    <col min="14095" max="14095" width="3.85546875" style="1018" customWidth="1"/>
    <col min="14096" max="14096" width="16.42578125" style="1018" customWidth="1"/>
    <col min="14097" max="14097" width="11.28515625" style="1018" customWidth="1"/>
    <col min="14098" max="14098" width="10.28515625" style="1018" customWidth="1"/>
    <col min="14099" max="14099" width="10" style="1018" customWidth="1"/>
    <col min="14100" max="14335" width="9.140625" style="1018"/>
    <col min="14336" max="14336" width="4" style="1018" customWidth="1"/>
    <col min="14337" max="14337" width="15.140625" style="1018" customWidth="1"/>
    <col min="14338" max="14338" width="13.85546875" style="1018" customWidth="1"/>
    <col min="14339" max="14339" width="10.140625" style="1018" customWidth="1"/>
    <col min="14340" max="14340" width="9.140625" style="1018"/>
    <col min="14341" max="14341" width="3.42578125" style="1018" customWidth="1"/>
    <col min="14342" max="14342" width="19.5703125" style="1018" customWidth="1"/>
    <col min="14343" max="14343" width="12.28515625" style="1018" customWidth="1"/>
    <col min="14344" max="14344" width="10.42578125" style="1018" customWidth="1"/>
    <col min="14345" max="14345" width="9.140625" style="1018"/>
    <col min="14346" max="14346" width="3.5703125" style="1018" customWidth="1"/>
    <col min="14347" max="14347" width="16.42578125" style="1018" customWidth="1"/>
    <col min="14348" max="14348" width="11.7109375" style="1018" customWidth="1"/>
    <col min="14349" max="14349" width="10.140625" style="1018" customWidth="1"/>
    <col min="14350" max="14350" width="15.85546875" style="1018" customWidth="1"/>
    <col min="14351" max="14351" width="3.85546875" style="1018" customWidth="1"/>
    <col min="14352" max="14352" width="16.42578125" style="1018" customWidth="1"/>
    <col min="14353" max="14353" width="11.28515625" style="1018" customWidth="1"/>
    <col min="14354" max="14354" width="10.28515625" style="1018" customWidth="1"/>
    <col min="14355" max="14355" width="10" style="1018" customWidth="1"/>
    <col min="14356" max="14591" width="9.140625" style="1018"/>
    <col min="14592" max="14592" width="4" style="1018" customWidth="1"/>
    <col min="14593" max="14593" width="15.140625" style="1018" customWidth="1"/>
    <col min="14594" max="14594" width="13.85546875" style="1018" customWidth="1"/>
    <col min="14595" max="14595" width="10.140625" style="1018" customWidth="1"/>
    <col min="14596" max="14596" width="9.140625" style="1018"/>
    <col min="14597" max="14597" width="3.42578125" style="1018" customWidth="1"/>
    <col min="14598" max="14598" width="19.5703125" style="1018" customWidth="1"/>
    <col min="14599" max="14599" width="12.28515625" style="1018" customWidth="1"/>
    <col min="14600" max="14600" width="10.42578125" style="1018" customWidth="1"/>
    <col min="14601" max="14601" width="9.140625" style="1018"/>
    <col min="14602" max="14602" width="3.5703125" style="1018" customWidth="1"/>
    <col min="14603" max="14603" width="16.42578125" style="1018" customWidth="1"/>
    <col min="14604" max="14604" width="11.7109375" style="1018" customWidth="1"/>
    <col min="14605" max="14605" width="10.140625" style="1018" customWidth="1"/>
    <col min="14606" max="14606" width="15.85546875" style="1018" customWidth="1"/>
    <col min="14607" max="14607" width="3.85546875" style="1018" customWidth="1"/>
    <col min="14608" max="14608" width="16.42578125" style="1018" customWidth="1"/>
    <col min="14609" max="14609" width="11.28515625" style="1018" customWidth="1"/>
    <col min="14610" max="14610" width="10.28515625" style="1018" customWidth="1"/>
    <col min="14611" max="14611" width="10" style="1018" customWidth="1"/>
    <col min="14612" max="14847" width="9.140625" style="1018"/>
    <col min="14848" max="14848" width="4" style="1018" customWidth="1"/>
    <col min="14849" max="14849" width="15.140625" style="1018" customWidth="1"/>
    <col min="14850" max="14850" width="13.85546875" style="1018" customWidth="1"/>
    <col min="14851" max="14851" width="10.140625" style="1018" customWidth="1"/>
    <col min="14852" max="14852" width="9.140625" style="1018"/>
    <col min="14853" max="14853" width="3.42578125" style="1018" customWidth="1"/>
    <col min="14854" max="14854" width="19.5703125" style="1018" customWidth="1"/>
    <col min="14855" max="14855" width="12.28515625" style="1018" customWidth="1"/>
    <col min="14856" max="14856" width="10.42578125" style="1018" customWidth="1"/>
    <col min="14857" max="14857" width="9.140625" style="1018"/>
    <col min="14858" max="14858" width="3.5703125" style="1018" customWidth="1"/>
    <col min="14859" max="14859" width="16.42578125" style="1018" customWidth="1"/>
    <col min="14860" max="14860" width="11.7109375" style="1018" customWidth="1"/>
    <col min="14861" max="14861" width="10.140625" style="1018" customWidth="1"/>
    <col min="14862" max="14862" width="15.85546875" style="1018" customWidth="1"/>
    <col min="14863" max="14863" width="3.85546875" style="1018" customWidth="1"/>
    <col min="14864" max="14864" width="16.42578125" style="1018" customWidth="1"/>
    <col min="14865" max="14865" width="11.28515625" style="1018" customWidth="1"/>
    <col min="14866" max="14866" width="10.28515625" style="1018" customWidth="1"/>
    <col min="14867" max="14867" width="10" style="1018" customWidth="1"/>
    <col min="14868" max="15103" width="9.140625" style="1018"/>
    <col min="15104" max="15104" width="4" style="1018" customWidth="1"/>
    <col min="15105" max="15105" width="15.140625" style="1018" customWidth="1"/>
    <col min="15106" max="15106" width="13.85546875" style="1018" customWidth="1"/>
    <col min="15107" max="15107" width="10.140625" style="1018" customWidth="1"/>
    <col min="15108" max="15108" width="9.140625" style="1018"/>
    <col min="15109" max="15109" width="3.42578125" style="1018" customWidth="1"/>
    <col min="15110" max="15110" width="19.5703125" style="1018" customWidth="1"/>
    <col min="15111" max="15111" width="12.28515625" style="1018" customWidth="1"/>
    <col min="15112" max="15112" width="10.42578125" style="1018" customWidth="1"/>
    <col min="15113" max="15113" width="9.140625" style="1018"/>
    <col min="15114" max="15114" width="3.5703125" style="1018" customWidth="1"/>
    <col min="15115" max="15115" width="16.42578125" style="1018" customWidth="1"/>
    <col min="15116" max="15116" width="11.7109375" style="1018" customWidth="1"/>
    <col min="15117" max="15117" width="10.140625" style="1018" customWidth="1"/>
    <col min="15118" max="15118" width="15.85546875" style="1018" customWidth="1"/>
    <col min="15119" max="15119" width="3.85546875" style="1018" customWidth="1"/>
    <col min="15120" max="15120" width="16.42578125" style="1018" customWidth="1"/>
    <col min="15121" max="15121" width="11.28515625" style="1018" customWidth="1"/>
    <col min="15122" max="15122" width="10.28515625" style="1018" customWidth="1"/>
    <col min="15123" max="15123" width="10" style="1018" customWidth="1"/>
    <col min="15124" max="15359" width="9.140625" style="1018"/>
    <col min="15360" max="15360" width="4" style="1018" customWidth="1"/>
    <col min="15361" max="15361" width="15.140625" style="1018" customWidth="1"/>
    <col min="15362" max="15362" width="13.85546875" style="1018" customWidth="1"/>
    <col min="15363" max="15363" width="10.140625" style="1018" customWidth="1"/>
    <col min="15364" max="15364" width="9.140625" style="1018"/>
    <col min="15365" max="15365" width="3.42578125" style="1018" customWidth="1"/>
    <col min="15366" max="15366" width="19.5703125" style="1018" customWidth="1"/>
    <col min="15367" max="15367" width="12.28515625" style="1018" customWidth="1"/>
    <col min="15368" max="15368" width="10.42578125" style="1018" customWidth="1"/>
    <col min="15369" max="15369" width="9.140625" style="1018"/>
    <col min="15370" max="15370" width="3.5703125" style="1018" customWidth="1"/>
    <col min="15371" max="15371" width="16.42578125" style="1018" customWidth="1"/>
    <col min="15372" max="15372" width="11.7109375" style="1018" customWidth="1"/>
    <col min="15373" max="15373" width="10.140625" style="1018" customWidth="1"/>
    <col min="15374" max="15374" width="15.85546875" style="1018" customWidth="1"/>
    <col min="15375" max="15375" width="3.85546875" style="1018" customWidth="1"/>
    <col min="15376" max="15376" width="16.42578125" style="1018" customWidth="1"/>
    <col min="15377" max="15377" width="11.28515625" style="1018" customWidth="1"/>
    <col min="15378" max="15378" width="10.28515625" style="1018" customWidth="1"/>
    <col min="15379" max="15379" width="10" style="1018" customWidth="1"/>
    <col min="15380" max="15615" width="9.140625" style="1018"/>
    <col min="15616" max="15616" width="4" style="1018" customWidth="1"/>
    <col min="15617" max="15617" width="15.140625" style="1018" customWidth="1"/>
    <col min="15618" max="15618" width="13.85546875" style="1018" customWidth="1"/>
    <col min="15619" max="15619" width="10.140625" style="1018" customWidth="1"/>
    <col min="15620" max="15620" width="9.140625" style="1018"/>
    <col min="15621" max="15621" width="3.42578125" style="1018" customWidth="1"/>
    <col min="15622" max="15622" width="19.5703125" style="1018" customWidth="1"/>
    <col min="15623" max="15623" width="12.28515625" style="1018" customWidth="1"/>
    <col min="15624" max="15624" width="10.42578125" style="1018" customWidth="1"/>
    <col min="15625" max="15625" width="9.140625" style="1018"/>
    <col min="15626" max="15626" width="3.5703125" style="1018" customWidth="1"/>
    <col min="15627" max="15627" width="16.42578125" style="1018" customWidth="1"/>
    <col min="15628" max="15628" width="11.7109375" style="1018" customWidth="1"/>
    <col min="15629" max="15629" width="10.140625" style="1018" customWidth="1"/>
    <col min="15630" max="15630" width="15.85546875" style="1018" customWidth="1"/>
    <col min="15631" max="15631" width="3.85546875" style="1018" customWidth="1"/>
    <col min="15632" max="15632" width="16.42578125" style="1018" customWidth="1"/>
    <col min="15633" max="15633" width="11.28515625" style="1018" customWidth="1"/>
    <col min="15634" max="15634" width="10.28515625" style="1018" customWidth="1"/>
    <col min="15635" max="15635" width="10" style="1018" customWidth="1"/>
    <col min="15636" max="15871" width="9.140625" style="1018"/>
    <col min="15872" max="15872" width="4" style="1018" customWidth="1"/>
    <col min="15873" max="15873" width="15.140625" style="1018" customWidth="1"/>
    <col min="15874" max="15874" width="13.85546875" style="1018" customWidth="1"/>
    <col min="15875" max="15875" width="10.140625" style="1018" customWidth="1"/>
    <col min="15876" max="15876" width="9.140625" style="1018"/>
    <col min="15877" max="15877" width="3.42578125" style="1018" customWidth="1"/>
    <col min="15878" max="15878" width="19.5703125" style="1018" customWidth="1"/>
    <col min="15879" max="15879" width="12.28515625" style="1018" customWidth="1"/>
    <col min="15880" max="15880" width="10.42578125" style="1018" customWidth="1"/>
    <col min="15881" max="15881" width="9.140625" style="1018"/>
    <col min="15882" max="15882" width="3.5703125" style="1018" customWidth="1"/>
    <col min="15883" max="15883" width="16.42578125" style="1018" customWidth="1"/>
    <col min="15884" max="15884" width="11.7109375" style="1018" customWidth="1"/>
    <col min="15885" max="15885" width="10.140625" style="1018" customWidth="1"/>
    <col min="15886" max="15886" width="15.85546875" style="1018" customWidth="1"/>
    <col min="15887" max="15887" width="3.85546875" style="1018" customWidth="1"/>
    <col min="15888" max="15888" width="16.42578125" style="1018" customWidth="1"/>
    <col min="15889" max="15889" width="11.28515625" style="1018" customWidth="1"/>
    <col min="15890" max="15890" width="10.28515625" style="1018" customWidth="1"/>
    <col min="15891" max="15891" width="10" style="1018" customWidth="1"/>
    <col min="15892" max="16127" width="9.140625" style="1018"/>
    <col min="16128" max="16128" width="4" style="1018" customWidth="1"/>
    <col min="16129" max="16129" width="15.140625" style="1018" customWidth="1"/>
    <col min="16130" max="16130" width="13.85546875" style="1018" customWidth="1"/>
    <col min="16131" max="16131" width="10.140625" style="1018" customWidth="1"/>
    <col min="16132" max="16132" width="9.140625" style="1018"/>
    <col min="16133" max="16133" width="3.42578125" style="1018" customWidth="1"/>
    <col min="16134" max="16134" width="19.5703125" style="1018" customWidth="1"/>
    <col min="16135" max="16135" width="12.28515625" style="1018" customWidth="1"/>
    <col min="16136" max="16136" width="10.42578125" style="1018" customWidth="1"/>
    <col min="16137" max="16137" width="9.140625" style="1018"/>
    <col min="16138" max="16138" width="3.5703125" style="1018" customWidth="1"/>
    <col min="16139" max="16139" width="16.42578125" style="1018" customWidth="1"/>
    <col min="16140" max="16140" width="11.7109375" style="1018" customWidth="1"/>
    <col min="16141" max="16141" width="10.140625" style="1018" customWidth="1"/>
    <col min="16142" max="16142" width="15.85546875" style="1018" customWidth="1"/>
    <col min="16143" max="16143" width="3.85546875" style="1018" customWidth="1"/>
    <col min="16144" max="16144" width="16.42578125" style="1018" customWidth="1"/>
    <col min="16145" max="16145" width="11.28515625" style="1018" customWidth="1"/>
    <col min="16146" max="16146" width="10.28515625" style="1018" customWidth="1"/>
    <col min="16147" max="16147" width="10" style="1018" customWidth="1"/>
    <col min="16148" max="16384" width="9.140625" style="1018"/>
  </cols>
  <sheetData>
    <row r="1" spans="1:27" ht="18.75">
      <c r="A1" s="548" t="s">
        <v>257</v>
      </c>
    </row>
    <row r="2" spans="1:27" ht="18" customHeight="1">
      <c r="A2" s="1490" t="s">
        <v>486</v>
      </c>
      <c r="B2" s="1490"/>
      <c r="C2" s="1490"/>
      <c r="D2" s="1490"/>
      <c r="E2" s="1490"/>
      <c r="F2" s="1490"/>
      <c r="G2" s="1490"/>
      <c r="H2" s="1490"/>
      <c r="I2" s="1490"/>
      <c r="J2" s="1490"/>
      <c r="K2" s="1490"/>
      <c r="L2" s="1490"/>
      <c r="M2" s="1490"/>
      <c r="N2" s="1490"/>
      <c r="O2" s="1490"/>
      <c r="P2" s="1490"/>
      <c r="Q2" s="1490"/>
      <c r="R2" s="1490"/>
      <c r="S2" s="1490"/>
      <c r="T2" s="1490"/>
      <c r="U2" s="1490"/>
      <c r="V2" s="1490"/>
      <c r="W2" s="1490"/>
      <c r="X2" s="1490"/>
      <c r="Y2" s="1490"/>
      <c r="Z2" s="1490"/>
      <c r="AA2" s="1490"/>
    </row>
    <row r="3" spans="1:27" ht="18" customHeight="1">
      <c r="A3" s="1493" t="s">
        <v>480</v>
      </c>
      <c r="B3" s="1493"/>
      <c r="C3" s="1493"/>
      <c r="D3" s="1493"/>
      <c r="E3" s="1493"/>
      <c r="F3" s="1493"/>
      <c r="G3" s="1493"/>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6942.915</v>
      </c>
      <c r="C8" s="564">
        <v>9819</v>
      </c>
      <c r="D8" s="678">
        <v>2.3117874634523004</v>
      </c>
      <c r="E8" s="771"/>
      <c r="F8" s="565" t="s">
        <v>390</v>
      </c>
      <c r="G8" s="566">
        <v>2007.152</v>
      </c>
      <c r="H8" s="566">
        <v>7728</v>
      </c>
      <c r="I8" s="598">
        <v>3.3510450562054754</v>
      </c>
      <c r="J8" s="606"/>
      <c r="K8" s="689" t="s">
        <v>150</v>
      </c>
      <c r="L8" s="564">
        <v>4492.8739999999998</v>
      </c>
      <c r="M8" s="564">
        <v>1255.2670000000001</v>
      </c>
      <c r="N8" s="678">
        <v>3.5792178078448647</v>
      </c>
      <c r="O8" s="606"/>
      <c r="P8" s="689" t="s">
        <v>150</v>
      </c>
      <c r="Q8" s="564">
        <v>2206.3620000000001</v>
      </c>
      <c r="R8" s="564">
        <v>585.03099999999995</v>
      </c>
      <c r="S8" s="678">
        <v>3.7713591245592117</v>
      </c>
    </row>
    <row r="9" spans="1:27" ht="15.75">
      <c r="A9" s="567" t="s">
        <v>390</v>
      </c>
      <c r="B9" s="566">
        <v>4983.2389999999996</v>
      </c>
      <c r="C9" s="566">
        <v>14522</v>
      </c>
      <c r="D9" s="598">
        <v>3.0841703558787357</v>
      </c>
      <c r="E9" s="772"/>
      <c r="F9" s="565" t="s">
        <v>165</v>
      </c>
      <c r="G9" s="566">
        <v>1759.2080000000001</v>
      </c>
      <c r="H9" s="566">
        <v>8766</v>
      </c>
      <c r="I9" s="598">
        <v>2.779502055545549</v>
      </c>
      <c r="J9" s="606"/>
      <c r="K9" s="565" t="s">
        <v>147</v>
      </c>
      <c r="L9" s="566">
        <v>2789.9989999999998</v>
      </c>
      <c r="M9" s="566">
        <v>1234.077</v>
      </c>
      <c r="N9" s="598">
        <v>2.2607981511688493</v>
      </c>
      <c r="O9" s="606"/>
      <c r="P9" s="565" t="s">
        <v>390</v>
      </c>
      <c r="Q9" s="566">
        <v>2139.5459999999998</v>
      </c>
      <c r="R9" s="566">
        <v>554.34299999999996</v>
      </c>
      <c r="S9" s="598">
        <v>3.859606777753124</v>
      </c>
    </row>
    <row r="10" spans="1:27" ht="15.75">
      <c r="A10" s="567" t="s">
        <v>161</v>
      </c>
      <c r="B10" s="566">
        <v>3508.2330000000002</v>
      </c>
      <c r="C10" s="566">
        <v>2537</v>
      </c>
      <c r="D10" s="598">
        <v>2.9506612894408164</v>
      </c>
      <c r="E10" s="771"/>
      <c r="F10" s="565" t="s">
        <v>169</v>
      </c>
      <c r="G10" s="566">
        <v>240.77600000000001</v>
      </c>
      <c r="H10" s="566">
        <v>2504</v>
      </c>
      <c r="I10" s="598">
        <v>1.5474732153760131</v>
      </c>
      <c r="J10" s="606"/>
      <c r="K10" s="565" t="s">
        <v>390</v>
      </c>
      <c r="L10" s="566">
        <v>2521.4209999999998</v>
      </c>
      <c r="M10" s="566">
        <v>478.98200000000003</v>
      </c>
      <c r="N10" s="598">
        <v>5.2641247479028435</v>
      </c>
      <c r="O10" s="606"/>
      <c r="P10" s="565" t="s">
        <v>152</v>
      </c>
      <c r="Q10" s="566">
        <v>2004.5139999999999</v>
      </c>
      <c r="R10" s="566">
        <v>622.13300000000004</v>
      </c>
      <c r="S10" s="598">
        <v>3.2220023692683073</v>
      </c>
    </row>
    <row r="11" spans="1:27" ht="15.75">
      <c r="A11" s="567" t="s">
        <v>165</v>
      </c>
      <c r="B11" s="566">
        <v>3461.1930000000002</v>
      </c>
      <c r="C11" s="566">
        <v>13138</v>
      </c>
      <c r="D11" s="598">
        <v>2.2867380552512762</v>
      </c>
      <c r="E11" s="772"/>
      <c r="F11" s="565" t="s">
        <v>164</v>
      </c>
      <c r="G11" s="566">
        <v>60.411999999999999</v>
      </c>
      <c r="H11" s="566">
        <v>396</v>
      </c>
      <c r="I11" s="598">
        <v>2.3266705180050069</v>
      </c>
      <c r="J11" s="606"/>
      <c r="K11" s="565" t="s">
        <v>167</v>
      </c>
      <c r="L11" s="566">
        <v>2489.4540000000002</v>
      </c>
      <c r="M11" s="566">
        <v>538.14599999999996</v>
      </c>
      <c r="N11" s="598">
        <v>4.6259825400541867</v>
      </c>
      <c r="O11" s="606"/>
      <c r="P11" s="565" t="s">
        <v>161</v>
      </c>
      <c r="Q11" s="566">
        <v>1273.6500000000001</v>
      </c>
      <c r="R11" s="566">
        <v>377.00900000000001</v>
      </c>
      <c r="S11" s="598">
        <v>3.3783013137617406</v>
      </c>
    </row>
    <row r="12" spans="1:27" ht="15.75">
      <c r="A12" s="567" t="s">
        <v>150</v>
      </c>
      <c r="B12" s="566">
        <v>3192.35</v>
      </c>
      <c r="C12" s="566">
        <v>3215</v>
      </c>
      <c r="D12" s="598">
        <v>2.3818530456322557</v>
      </c>
      <c r="E12" s="772"/>
      <c r="F12" s="565" t="s">
        <v>147</v>
      </c>
      <c r="G12" s="566">
        <v>55.006</v>
      </c>
      <c r="H12" s="566">
        <v>442</v>
      </c>
      <c r="I12" s="598">
        <v>1.9774238774849913</v>
      </c>
      <c r="J12" s="606"/>
      <c r="K12" s="565" t="s">
        <v>152</v>
      </c>
      <c r="L12" s="566">
        <v>2027.1579999999999</v>
      </c>
      <c r="M12" s="566">
        <v>562.654</v>
      </c>
      <c r="N12" s="598">
        <v>3.6028500641602119</v>
      </c>
      <c r="O12" s="606"/>
      <c r="P12" s="565" t="s">
        <v>149</v>
      </c>
      <c r="Q12" s="566">
        <v>1111.308</v>
      </c>
      <c r="R12" s="566">
        <v>195.76400000000001</v>
      </c>
      <c r="S12" s="598">
        <v>5.6767740749065201</v>
      </c>
    </row>
    <row r="13" spans="1:27" ht="16.5" thickBot="1">
      <c r="A13" s="567" t="s">
        <v>152</v>
      </c>
      <c r="B13" s="566">
        <v>2013.6959999999999</v>
      </c>
      <c r="C13" s="566">
        <v>2093</v>
      </c>
      <c r="D13" s="598">
        <v>1.6918886310437018</v>
      </c>
      <c r="E13" s="772"/>
      <c r="F13" s="565" t="s">
        <v>162</v>
      </c>
      <c r="G13" s="566">
        <v>1.9730000000000001</v>
      </c>
      <c r="H13" s="566">
        <v>15</v>
      </c>
      <c r="I13" s="598">
        <v>1.8790476190476191</v>
      </c>
      <c r="J13" s="606"/>
      <c r="K13" s="565" t="s">
        <v>160</v>
      </c>
      <c r="L13" s="566">
        <v>1485.9649999999999</v>
      </c>
      <c r="M13" s="566">
        <v>496.553</v>
      </c>
      <c r="N13" s="598">
        <v>2.9925607135592776</v>
      </c>
      <c r="O13" s="606"/>
      <c r="P13" s="565" t="s">
        <v>167</v>
      </c>
      <c r="Q13" s="566">
        <v>589.39599999999996</v>
      </c>
      <c r="R13" s="566">
        <v>149.88399999999999</v>
      </c>
      <c r="S13" s="598">
        <v>3.932347682207574</v>
      </c>
    </row>
    <row r="14" spans="1:27" ht="16.5" thickBot="1">
      <c r="A14" s="567" t="s">
        <v>160</v>
      </c>
      <c r="B14" s="566">
        <v>1846.6579999999999</v>
      </c>
      <c r="C14" s="566">
        <v>2069</v>
      </c>
      <c r="D14" s="598">
        <v>1.8489636576811281</v>
      </c>
      <c r="E14" s="772"/>
      <c r="F14" s="875" t="s">
        <v>270</v>
      </c>
      <c r="G14" s="569">
        <v>4125.7960000000003</v>
      </c>
      <c r="H14" s="569">
        <v>19869</v>
      </c>
      <c r="I14" s="677">
        <v>2.8587634509184388</v>
      </c>
      <c r="J14" s="606"/>
      <c r="K14" s="565" t="s">
        <v>164</v>
      </c>
      <c r="L14" s="566">
        <v>739.07399999999996</v>
      </c>
      <c r="M14" s="566">
        <v>203.66300000000001</v>
      </c>
      <c r="N14" s="598">
        <v>3.6289065760594705</v>
      </c>
      <c r="O14" s="606"/>
      <c r="P14" s="565" t="s">
        <v>164</v>
      </c>
      <c r="Q14" s="566">
        <v>319.20299999999997</v>
      </c>
      <c r="R14" s="566">
        <v>100.637</v>
      </c>
      <c r="S14" s="598">
        <v>3.1718254717449841</v>
      </c>
    </row>
    <row r="15" spans="1:27" ht="15.75">
      <c r="A15" s="567" t="s">
        <v>169</v>
      </c>
      <c r="B15" s="566">
        <v>1802.8589999999999</v>
      </c>
      <c r="C15" s="568">
        <v>5220</v>
      </c>
      <c r="D15" s="599">
        <v>1.5387364304497337</v>
      </c>
      <c r="E15" s="772"/>
      <c r="J15" s="606"/>
      <c r="K15" s="565" t="s">
        <v>165</v>
      </c>
      <c r="L15" s="566">
        <v>724.76</v>
      </c>
      <c r="M15" s="566">
        <v>245.53</v>
      </c>
      <c r="N15" s="598">
        <v>2.9518185150490774</v>
      </c>
      <c r="O15" s="606"/>
      <c r="P15" s="565" t="s">
        <v>160</v>
      </c>
      <c r="Q15" s="566">
        <v>135.27199999999999</v>
      </c>
      <c r="R15" s="566">
        <v>35.503999999999998</v>
      </c>
      <c r="S15" s="598">
        <v>3.8100495718792247</v>
      </c>
    </row>
    <row r="16" spans="1:27" ht="16.5" thickBot="1">
      <c r="A16" s="567" t="s">
        <v>147</v>
      </c>
      <c r="B16" s="566">
        <v>1558.5029999999999</v>
      </c>
      <c r="C16" s="568">
        <v>6564</v>
      </c>
      <c r="D16" s="599">
        <v>2.945345380531843</v>
      </c>
      <c r="E16" s="772"/>
      <c r="F16" s="81"/>
      <c r="G16" s="81"/>
      <c r="H16" s="81"/>
      <c r="I16" s="81"/>
      <c r="J16" s="606"/>
      <c r="K16" s="565" t="s">
        <v>156</v>
      </c>
      <c r="L16" s="566">
        <v>703.351</v>
      </c>
      <c r="M16" s="566">
        <v>250.773</v>
      </c>
      <c r="N16" s="598">
        <v>2.8047317693691109</v>
      </c>
      <c r="O16" s="606"/>
      <c r="P16" s="565" t="s">
        <v>377</v>
      </c>
      <c r="Q16" s="566">
        <v>109.47499999999999</v>
      </c>
      <c r="R16" s="566">
        <v>14.5</v>
      </c>
      <c r="S16" s="598">
        <v>7.55</v>
      </c>
    </row>
    <row r="17" spans="1:19" ht="16.5" thickBot="1">
      <c r="A17" s="956" t="s">
        <v>270</v>
      </c>
      <c r="B17" s="569">
        <v>32685.923999999999</v>
      </c>
      <c r="C17" s="569">
        <v>64467</v>
      </c>
      <c r="D17" s="677">
        <v>2.3181687233020969</v>
      </c>
      <c r="E17" s="771"/>
      <c r="J17" s="606"/>
      <c r="K17" s="565" t="s">
        <v>161</v>
      </c>
      <c r="L17" s="566">
        <v>539.63900000000001</v>
      </c>
      <c r="M17" s="566">
        <v>146.76900000000001</v>
      </c>
      <c r="N17" s="598">
        <v>3.6767914205315835</v>
      </c>
      <c r="O17" s="606"/>
      <c r="P17" s="565" t="s">
        <v>147</v>
      </c>
      <c r="Q17" s="566">
        <v>93.555999999999997</v>
      </c>
      <c r="R17" s="566">
        <v>25.602</v>
      </c>
      <c r="S17" s="598">
        <v>3.6542457620498396</v>
      </c>
    </row>
    <row r="18" spans="1:19" ht="15.75">
      <c r="A18"/>
      <c r="B18"/>
      <c r="C18"/>
      <c r="D18"/>
      <c r="E18" s="773"/>
      <c r="F18" s="81"/>
      <c r="G18" s="81"/>
      <c r="H18" s="81"/>
      <c r="K18" s="565" t="s">
        <v>149</v>
      </c>
      <c r="L18" s="566">
        <v>509.80500000000001</v>
      </c>
      <c r="M18" s="566">
        <v>97.293000000000006</v>
      </c>
      <c r="N18" s="598">
        <v>5.2398939286485149</v>
      </c>
      <c r="O18" s="606"/>
      <c r="P18" s="565" t="s">
        <v>165</v>
      </c>
      <c r="Q18" s="566">
        <v>76.028000000000006</v>
      </c>
      <c r="R18" s="566">
        <v>39.57</v>
      </c>
      <c r="S18" s="598">
        <v>1.9213545615365177</v>
      </c>
    </row>
    <row r="19" spans="1:19" ht="15.75">
      <c r="E19" s="774"/>
      <c r="F19" s="81"/>
      <c r="G19" s="81"/>
      <c r="H19" s="81"/>
      <c r="J19" s="606"/>
      <c r="K19" s="565" t="s">
        <v>428</v>
      </c>
      <c r="L19" s="566">
        <v>254.851</v>
      </c>
      <c r="M19" s="566">
        <v>21.693000000000001</v>
      </c>
      <c r="N19" s="598">
        <v>11.748075416032821</v>
      </c>
      <c r="O19" s="606"/>
      <c r="P19" s="1385" t="s">
        <v>270</v>
      </c>
      <c r="Q19" s="1386">
        <v>10227.647999999999</v>
      </c>
      <c r="R19" s="1386">
        <v>2760.181</v>
      </c>
      <c r="S19" s="1387">
        <v>3.705426564417333</v>
      </c>
    </row>
    <row r="20" spans="1:19" ht="15" customHeight="1">
      <c r="A20"/>
      <c r="B20"/>
      <c r="C20"/>
      <c r="D20"/>
      <c r="E20" s="774"/>
      <c r="F20" s="81"/>
      <c r="G20" s="81"/>
      <c r="H20" s="81"/>
      <c r="J20" s="606"/>
      <c r="K20" s="565" t="s">
        <v>168</v>
      </c>
      <c r="L20" s="566">
        <v>228.4</v>
      </c>
      <c r="M20" s="566">
        <v>107.191</v>
      </c>
      <c r="N20" s="598">
        <v>2.1307759046934911</v>
      </c>
      <c r="O20" s="606"/>
      <c r="P20"/>
      <c r="Q20"/>
      <c r="R20"/>
      <c r="S20"/>
    </row>
    <row r="21" spans="1:19" ht="16.5" thickBot="1">
      <c r="A21"/>
      <c r="B21"/>
      <c r="C21"/>
      <c r="D21"/>
      <c r="E21" s="775"/>
      <c r="F21" s="81"/>
      <c r="G21" s="81"/>
      <c r="H21" s="81"/>
      <c r="J21" s="606"/>
      <c r="K21" s="565" t="s">
        <v>148</v>
      </c>
      <c r="L21" s="566">
        <v>205.48099999999999</v>
      </c>
      <c r="M21" s="566">
        <v>17.422000000000001</v>
      </c>
      <c r="N21" s="598">
        <v>11.794340489036848</v>
      </c>
      <c r="P21"/>
      <c r="Q21"/>
      <c r="R21"/>
      <c r="S21"/>
    </row>
    <row r="22" spans="1:19" ht="16.5" thickBot="1">
      <c r="A22"/>
      <c r="B22"/>
      <c r="C22"/>
      <c r="D22"/>
      <c r="F22" s="81"/>
      <c r="G22" s="81"/>
      <c r="H22" s="81"/>
      <c r="K22" s="875" t="s">
        <v>270</v>
      </c>
      <c r="L22" s="569">
        <v>19925.93</v>
      </c>
      <c r="M22" s="569">
        <v>5716.6009999999997</v>
      </c>
      <c r="N22" s="677">
        <v>3.4856254617035547</v>
      </c>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row>
    <row r="28" spans="1:19">
      <c r="A28"/>
      <c r="B28"/>
      <c r="C28"/>
      <c r="D28"/>
      <c r="E28"/>
      <c r="F28"/>
      <c r="G28"/>
      <c r="H28"/>
      <c r="I28"/>
      <c r="J28"/>
      <c r="K28"/>
      <c r="L28"/>
      <c r="M28"/>
      <c r="N28"/>
      <c r="P28" s="81"/>
      <c r="Q28" s="81"/>
      <c r="R28" s="81"/>
      <c r="S28" s="81"/>
    </row>
    <row r="29" spans="1:19">
      <c r="A29"/>
      <c r="B29"/>
      <c r="C29"/>
      <c r="D29"/>
      <c r="E29"/>
      <c r="F29"/>
      <c r="G29"/>
      <c r="H29"/>
      <c r="I29"/>
      <c r="J29"/>
      <c r="K29"/>
      <c r="L29"/>
      <c r="M29"/>
      <c r="N29"/>
      <c r="P29" s="81"/>
      <c r="Q29" s="81"/>
      <c r="R29" s="81"/>
      <c r="S29" s="81"/>
    </row>
    <row r="30" spans="1:19">
      <c r="A30"/>
      <c r="B30"/>
      <c r="C30"/>
      <c r="D30"/>
      <c r="E30"/>
      <c r="F30"/>
      <c r="G30"/>
      <c r="H30"/>
      <c r="I30"/>
      <c r="J30"/>
      <c r="K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6">
    <sortCondition descending="1" ref="Q8:Q2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8" customWidth="1"/>
    <col min="2" max="2" width="14.28515625" style="1018" customWidth="1"/>
    <col min="3" max="3" width="13.7109375" style="1018" customWidth="1"/>
    <col min="4" max="4" width="15" style="1018" customWidth="1"/>
    <col min="5" max="5" width="14.28515625" style="1018" customWidth="1"/>
    <col min="6" max="6" width="17.5703125" style="1018" customWidth="1"/>
    <col min="7" max="7" width="9.140625" style="1018"/>
    <col min="8" max="8" width="18.85546875" style="1018" bestFit="1" customWidth="1"/>
    <col min="9" max="9" width="12.5703125" style="1018" customWidth="1"/>
    <col min="10" max="251" width="9.140625" style="1018"/>
    <col min="252" max="252" width="4.42578125" style="1018" customWidth="1"/>
    <col min="253" max="253" width="20.85546875" style="1018" customWidth="1"/>
    <col min="254" max="255" width="12" style="1018" customWidth="1"/>
    <col min="256" max="256" width="14.5703125" style="1018" customWidth="1"/>
    <col min="257" max="257" width="12.42578125" style="1018" customWidth="1"/>
    <col min="258" max="258" width="19.7109375" style="1018" customWidth="1"/>
    <col min="259" max="259" width="9.140625" style="1018"/>
    <col min="260" max="260" width="16.85546875" style="1018" customWidth="1"/>
    <col min="261" max="261" width="12.5703125" style="1018" customWidth="1"/>
    <col min="262" max="262" width="11.7109375" style="1018" customWidth="1"/>
    <col min="263" max="263" width="12.28515625" style="1018" customWidth="1"/>
    <col min="264" max="507" width="9.140625" style="1018"/>
    <col min="508" max="508" width="4.42578125" style="1018" customWidth="1"/>
    <col min="509" max="509" width="20.85546875" style="1018" customWidth="1"/>
    <col min="510" max="511" width="12" style="1018" customWidth="1"/>
    <col min="512" max="512" width="14.5703125" style="1018" customWidth="1"/>
    <col min="513" max="513" width="12.42578125" style="1018" customWidth="1"/>
    <col min="514" max="514" width="19.7109375" style="1018" customWidth="1"/>
    <col min="515" max="515" width="9.140625" style="1018"/>
    <col min="516" max="516" width="16.85546875" style="1018" customWidth="1"/>
    <col min="517" max="517" width="12.5703125" style="1018" customWidth="1"/>
    <col min="518" max="518" width="11.7109375" style="1018" customWidth="1"/>
    <col min="519" max="519" width="12.28515625" style="1018" customWidth="1"/>
    <col min="520" max="763" width="9.140625" style="1018"/>
    <col min="764" max="764" width="4.42578125" style="1018" customWidth="1"/>
    <col min="765" max="765" width="20.85546875" style="1018" customWidth="1"/>
    <col min="766" max="767" width="12" style="1018" customWidth="1"/>
    <col min="768" max="768" width="14.5703125" style="1018" customWidth="1"/>
    <col min="769" max="769" width="12.42578125" style="1018" customWidth="1"/>
    <col min="770" max="770" width="19.7109375" style="1018" customWidth="1"/>
    <col min="771" max="771" width="9.140625" style="1018"/>
    <col min="772" max="772" width="16.85546875" style="1018" customWidth="1"/>
    <col min="773" max="773" width="12.5703125" style="1018" customWidth="1"/>
    <col min="774" max="774" width="11.7109375" style="1018" customWidth="1"/>
    <col min="775" max="775" width="12.28515625" style="1018" customWidth="1"/>
    <col min="776" max="1019" width="9.140625" style="1018"/>
    <col min="1020" max="1020" width="4.42578125" style="1018" customWidth="1"/>
    <col min="1021" max="1021" width="20.85546875" style="1018" customWidth="1"/>
    <col min="1022" max="1023" width="12" style="1018" customWidth="1"/>
    <col min="1024" max="1024" width="14.5703125" style="1018" customWidth="1"/>
    <col min="1025" max="1025" width="12.42578125" style="1018" customWidth="1"/>
    <col min="1026" max="1026" width="19.7109375" style="1018" customWidth="1"/>
    <col min="1027" max="1027" width="9.140625" style="1018"/>
    <col min="1028" max="1028" width="16.85546875" style="1018" customWidth="1"/>
    <col min="1029" max="1029" width="12.5703125" style="1018" customWidth="1"/>
    <col min="1030" max="1030" width="11.7109375" style="1018" customWidth="1"/>
    <col min="1031" max="1031" width="12.28515625" style="1018" customWidth="1"/>
    <col min="1032" max="1275" width="9.140625" style="1018"/>
    <col min="1276" max="1276" width="4.42578125" style="1018" customWidth="1"/>
    <col min="1277" max="1277" width="20.85546875" style="1018" customWidth="1"/>
    <col min="1278" max="1279" width="12" style="1018" customWidth="1"/>
    <col min="1280" max="1280" width="14.5703125" style="1018" customWidth="1"/>
    <col min="1281" max="1281" width="12.42578125" style="1018" customWidth="1"/>
    <col min="1282" max="1282" width="19.7109375" style="1018" customWidth="1"/>
    <col min="1283" max="1283" width="9.140625" style="1018"/>
    <col min="1284" max="1284" width="16.85546875" style="1018" customWidth="1"/>
    <col min="1285" max="1285" width="12.5703125" style="1018" customWidth="1"/>
    <col min="1286" max="1286" width="11.7109375" style="1018" customWidth="1"/>
    <col min="1287" max="1287" width="12.28515625" style="1018" customWidth="1"/>
    <col min="1288" max="1531" width="9.140625" style="1018"/>
    <col min="1532" max="1532" width="4.42578125" style="1018" customWidth="1"/>
    <col min="1533" max="1533" width="20.85546875" style="1018" customWidth="1"/>
    <col min="1534" max="1535" width="12" style="1018" customWidth="1"/>
    <col min="1536" max="1536" width="14.5703125" style="1018" customWidth="1"/>
    <col min="1537" max="1537" width="12.42578125" style="1018" customWidth="1"/>
    <col min="1538" max="1538" width="19.7109375" style="1018" customWidth="1"/>
    <col min="1539" max="1539" width="9.140625" style="1018"/>
    <col min="1540" max="1540" width="16.85546875" style="1018" customWidth="1"/>
    <col min="1541" max="1541" width="12.5703125" style="1018" customWidth="1"/>
    <col min="1542" max="1542" width="11.7109375" style="1018" customWidth="1"/>
    <col min="1543" max="1543" width="12.28515625" style="1018" customWidth="1"/>
    <col min="1544" max="1787" width="9.140625" style="1018"/>
    <col min="1788" max="1788" width="4.42578125" style="1018" customWidth="1"/>
    <col min="1789" max="1789" width="20.85546875" style="1018" customWidth="1"/>
    <col min="1790" max="1791" width="12" style="1018" customWidth="1"/>
    <col min="1792" max="1792" width="14.5703125" style="1018" customWidth="1"/>
    <col min="1793" max="1793" width="12.42578125" style="1018" customWidth="1"/>
    <col min="1794" max="1794" width="19.7109375" style="1018" customWidth="1"/>
    <col min="1795" max="1795" width="9.140625" style="1018"/>
    <col min="1796" max="1796" width="16.85546875" style="1018" customWidth="1"/>
    <col min="1797" max="1797" width="12.5703125" style="1018" customWidth="1"/>
    <col min="1798" max="1798" width="11.7109375" style="1018" customWidth="1"/>
    <col min="1799" max="1799" width="12.28515625" style="1018" customWidth="1"/>
    <col min="1800" max="2043" width="9.140625" style="1018"/>
    <col min="2044" max="2044" width="4.42578125" style="1018" customWidth="1"/>
    <col min="2045" max="2045" width="20.85546875" style="1018" customWidth="1"/>
    <col min="2046" max="2047" width="12" style="1018" customWidth="1"/>
    <col min="2048" max="2048" width="14.5703125" style="1018" customWidth="1"/>
    <col min="2049" max="2049" width="12.42578125" style="1018" customWidth="1"/>
    <col min="2050" max="2050" width="19.7109375" style="1018" customWidth="1"/>
    <col min="2051" max="2051" width="9.140625" style="1018"/>
    <col min="2052" max="2052" width="16.85546875" style="1018" customWidth="1"/>
    <col min="2053" max="2053" width="12.5703125" style="1018" customWidth="1"/>
    <col min="2054" max="2054" width="11.7109375" style="1018" customWidth="1"/>
    <col min="2055" max="2055" width="12.28515625" style="1018" customWidth="1"/>
    <col min="2056" max="2299" width="9.140625" style="1018"/>
    <col min="2300" max="2300" width="4.42578125" style="1018" customWidth="1"/>
    <col min="2301" max="2301" width="20.85546875" style="1018" customWidth="1"/>
    <col min="2302" max="2303" width="12" style="1018" customWidth="1"/>
    <col min="2304" max="2304" width="14.5703125" style="1018" customWidth="1"/>
    <col min="2305" max="2305" width="12.42578125" style="1018" customWidth="1"/>
    <col min="2306" max="2306" width="19.7109375" style="1018" customWidth="1"/>
    <col min="2307" max="2307" width="9.140625" style="1018"/>
    <col min="2308" max="2308" width="16.85546875" style="1018" customWidth="1"/>
    <col min="2309" max="2309" width="12.5703125" style="1018" customWidth="1"/>
    <col min="2310" max="2310" width="11.7109375" style="1018" customWidth="1"/>
    <col min="2311" max="2311" width="12.28515625" style="1018" customWidth="1"/>
    <col min="2312" max="2555" width="9.140625" style="1018"/>
    <col min="2556" max="2556" width="4.42578125" style="1018" customWidth="1"/>
    <col min="2557" max="2557" width="20.85546875" style="1018" customWidth="1"/>
    <col min="2558" max="2559" width="12" style="1018" customWidth="1"/>
    <col min="2560" max="2560" width="14.5703125" style="1018" customWidth="1"/>
    <col min="2561" max="2561" width="12.42578125" style="1018" customWidth="1"/>
    <col min="2562" max="2562" width="19.7109375" style="1018" customWidth="1"/>
    <col min="2563" max="2563" width="9.140625" style="1018"/>
    <col min="2564" max="2564" width="16.85546875" style="1018" customWidth="1"/>
    <col min="2565" max="2565" width="12.5703125" style="1018" customWidth="1"/>
    <col min="2566" max="2566" width="11.7109375" style="1018" customWidth="1"/>
    <col min="2567" max="2567" width="12.28515625" style="1018" customWidth="1"/>
    <col min="2568" max="2811" width="9.140625" style="1018"/>
    <col min="2812" max="2812" width="4.42578125" style="1018" customWidth="1"/>
    <col min="2813" max="2813" width="20.85546875" style="1018" customWidth="1"/>
    <col min="2814" max="2815" width="12" style="1018" customWidth="1"/>
    <col min="2816" max="2816" width="14.5703125" style="1018" customWidth="1"/>
    <col min="2817" max="2817" width="12.42578125" style="1018" customWidth="1"/>
    <col min="2818" max="2818" width="19.7109375" style="1018" customWidth="1"/>
    <col min="2819" max="2819" width="9.140625" style="1018"/>
    <col min="2820" max="2820" width="16.85546875" style="1018" customWidth="1"/>
    <col min="2821" max="2821" width="12.5703125" style="1018" customWidth="1"/>
    <col min="2822" max="2822" width="11.7109375" style="1018" customWidth="1"/>
    <col min="2823" max="2823" width="12.28515625" style="1018" customWidth="1"/>
    <col min="2824" max="3067" width="9.140625" style="1018"/>
    <col min="3068" max="3068" width="4.42578125" style="1018" customWidth="1"/>
    <col min="3069" max="3069" width="20.85546875" style="1018" customWidth="1"/>
    <col min="3070" max="3071" width="12" style="1018" customWidth="1"/>
    <col min="3072" max="3072" width="14.5703125" style="1018" customWidth="1"/>
    <col min="3073" max="3073" width="12.42578125" style="1018" customWidth="1"/>
    <col min="3074" max="3074" width="19.7109375" style="1018" customWidth="1"/>
    <col min="3075" max="3075" width="9.140625" style="1018"/>
    <col min="3076" max="3076" width="16.85546875" style="1018" customWidth="1"/>
    <col min="3077" max="3077" width="12.5703125" style="1018" customWidth="1"/>
    <col min="3078" max="3078" width="11.7109375" style="1018" customWidth="1"/>
    <col min="3079" max="3079" width="12.28515625" style="1018" customWidth="1"/>
    <col min="3080" max="3323" width="9.140625" style="1018"/>
    <col min="3324" max="3324" width="4.42578125" style="1018" customWidth="1"/>
    <col min="3325" max="3325" width="20.85546875" style="1018" customWidth="1"/>
    <col min="3326" max="3327" width="12" style="1018" customWidth="1"/>
    <col min="3328" max="3328" width="14.5703125" style="1018" customWidth="1"/>
    <col min="3329" max="3329" width="12.42578125" style="1018" customWidth="1"/>
    <col min="3330" max="3330" width="19.7109375" style="1018" customWidth="1"/>
    <col min="3331" max="3331" width="9.140625" style="1018"/>
    <col min="3332" max="3332" width="16.85546875" style="1018" customWidth="1"/>
    <col min="3333" max="3333" width="12.5703125" style="1018" customWidth="1"/>
    <col min="3334" max="3334" width="11.7109375" style="1018" customWidth="1"/>
    <col min="3335" max="3335" width="12.28515625" style="1018" customWidth="1"/>
    <col min="3336" max="3579" width="9.140625" style="1018"/>
    <col min="3580" max="3580" width="4.42578125" style="1018" customWidth="1"/>
    <col min="3581" max="3581" width="20.85546875" style="1018" customWidth="1"/>
    <col min="3582" max="3583" width="12" style="1018" customWidth="1"/>
    <col min="3584" max="3584" width="14.5703125" style="1018" customWidth="1"/>
    <col min="3585" max="3585" width="12.42578125" style="1018" customWidth="1"/>
    <col min="3586" max="3586" width="19.7109375" style="1018" customWidth="1"/>
    <col min="3587" max="3587" width="9.140625" style="1018"/>
    <col min="3588" max="3588" width="16.85546875" style="1018" customWidth="1"/>
    <col min="3589" max="3589" width="12.5703125" style="1018" customWidth="1"/>
    <col min="3590" max="3590" width="11.7109375" style="1018" customWidth="1"/>
    <col min="3591" max="3591" width="12.28515625" style="1018" customWidth="1"/>
    <col min="3592" max="3835" width="9.140625" style="1018"/>
    <col min="3836" max="3836" width="4.42578125" style="1018" customWidth="1"/>
    <col min="3837" max="3837" width="20.85546875" style="1018" customWidth="1"/>
    <col min="3838" max="3839" width="12" style="1018" customWidth="1"/>
    <col min="3840" max="3840" width="14.5703125" style="1018" customWidth="1"/>
    <col min="3841" max="3841" width="12.42578125" style="1018" customWidth="1"/>
    <col min="3842" max="3842" width="19.7109375" style="1018" customWidth="1"/>
    <col min="3843" max="3843" width="9.140625" style="1018"/>
    <col min="3844" max="3844" width="16.85546875" style="1018" customWidth="1"/>
    <col min="3845" max="3845" width="12.5703125" style="1018" customWidth="1"/>
    <col min="3846" max="3846" width="11.7109375" style="1018" customWidth="1"/>
    <col min="3847" max="3847" width="12.28515625" style="1018" customWidth="1"/>
    <col min="3848" max="4091" width="9.140625" style="1018"/>
    <col min="4092" max="4092" width="4.42578125" style="1018" customWidth="1"/>
    <col min="4093" max="4093" width="20.85546875" style="1018" customWidth="1"/>
    <col min="4094" max="4095" width="12" style="1018" customWidth="1"/>
    <col min="4096" max="4096" width="14.5703125" style="1018" customWidth="1"/>
    <col min="4097" max="4097" width="12.42578125" style="1018" customWidth="1"/>
    <col min="4098" max="4098" width="19.7109375" style="1018" customWidth="1"/>
    <col min="4099" max="4099" width="9.140625" style="1018"/>
    <col min="4100" max="4100" width="16.85546875" style="1018" customWidth="1"/>
    <col min="4101" max="4101" width="12.5703125" style="1018" customWidth="1"/>
    <col min="4102" max="4102" width="11.7109375" style="1018" customWidth="1"/>
    <col min="4103" max="4103" width="12.28515625" style="1018" customWidth="1"/>
    <col min="4104" max="4347" width="9.140625" style="1018"/>
    <col min="4348" max="4348" width="4.42578125" style="1018" customWidth="1"/>
    <col min="4349" max="4349" width="20.85546875" style="1018" customWidth="1"/>
    <col min="4350" max="4351" width="12" style="1018" customWidth="1"/>
    <col min="4352" max="4352" width="14.5703125" style="1018" customWidth="1"/>
    <col min="4353" max="4353" width="12.42578125" style="1018" customWidth="1"/>
    <col min="4354" max="4354" width="19.7109375" style="1018" customWidth="1"/>
    <col min="4355" max="4355" width="9.140625" style="1018"/>
    <col min="4356" max="4356" width="16.85546875" style="1018" customWidth="1"/>
    <col min="4357" max="4357" width="12.5703125" style="1018" customWidth="1"/>
    <col min="4358" max="4358" width="11.7109375" style="1018" customWidth="1"/>
    <col min="4359" max="4359" width="12.28515625" style="1018" customWidth="1"/>
    <col min="4360" max="4603" width="9.140625" style="1018"/>
    <col min="4604" max="4604" width="4.42578125" style="1018" customWidth="1"/>
    <col min="4605" max="4605" width="20.85546875" style="1018" customWidth="1"/>
    <col min="4606" max="4607" width="12" style="1018" customWidth="1"/>
    <col min="4608" max="4608" width="14.5703125" style="1018" customWidth="1"/>
    <col min="4609" max="4609" width="12.42578125" style="1018" customWidth="1"/>
    <col min="4610" max="4610" width="19.7109375" style="1018" customWidth="1"/>
    <col min="4611" max="4611" width="9.140625" style="1018"/>
    <col min="4612" max="4612" width="16.85546875" style="1018" customWidth="1"/>
    <col min="4613" max="4613" width="12.5703125" style="1018" customWidth="1"/>
    <col min="4614" max="4614" width="11.7109375" style="1018" customWidth="1"/>
    <col min="4615" max="4615" width="12.28515625" style="1018" customWidth="1"/>
    <col min="4616" max="4859" width="9.140625" style="1018"/>
    <col min="4860" max="4860" width="4.42578125" style="1018" customWidth="1"/>
    <col min="4861" max="4861" width="20.85546875" style="1018" customWidth="1"/>
    <col min="4862" max="4863" width="12" style="1018" customWidth="1"/>
    <col min="4864" max="4864" width="14.5703125" style="1018" customWidth="1"/>
    <col min="4865" max="4865" width="12.42578125" style="1018" customWidth="1"/>
    <col min="4866" max="4866" width="19.7109375" style="1018" customWidth="1"/>
    <col min="4867" max="4867" width="9.140625" style="1018"/>
    <col min="4868" max="4868" width="16.85546875" style="1018" customWidth="1"/>
    <col min="4869" max="4869" width="12.5703125" style="1018" customWidth="1"/>
    <col min="4870" max="4870" width="11.7109375" style="1018" customWidth="1"/>
    <col min="4871" max="4871" width="12.28515625" style="1018" customWidth="1"/>
    <col min="4872" max="5115" width="9.140625" style="1018"/>
    <col min="5116" max="5116" width="4.42578125" style="1018" customWidth="1"/>
    <col min="5117" max="5117" width="20.85546875" style="1018" customWidth="1"/>
    <col min="5118" max="5119" width="12" style="1018" customWidth="1"/>
    <col min="5120" max="5120" width="14.5703125" style="1018" customWidth="1"/>
    <col min="5121" max="5121" width="12.42578125" style="1018" customWidth="1"/>
    <col min="5122" max="5122" width="19.7109375" style="1018" customWidth="1"/>
    <col min="5123" max="5123" width="9.140625" style="1018"/>
    <col min="5124" max="5124" width="16.85546875" style="1018" customWidth="1"/>
    <col min="5125" max="5125" width="12.5703125" style="1018" customWidth="1"/>
    <col min="5126" max="5126" width="11.7109375" style="1018" customWidth="1"/>
    <col min="5127" max="5127" width="12.28515625" style="1018" customWidth="1"/>
    <col min="5128" max="5371" width="9.140625" style="1018"/>
    <col min="5372" max="5372" width="4.42578125" style="1018" customWidth="1"/>
    <col min="5373" max="5373" width="20.85546875" style="1018" customWidth="1"/>
    <col min="5374" max="5375" width="12" style="1018" customWidth="1"/>
    <col min="5376" max="5376" width="14.5703125" style="1018" customWidth="1"/>
    <col min="5377" max="5377" width="12.42578125" style="1018" customWidth="1"/>
    <col min="5378" max="5378" width="19.7109375" style="1018" customWidth="1"/>
    <col min="5379" max="5379" width="9.140625" style="1018"/>
    <col min="5380" max="5380" width="16.85546875" style="1018" customWidth="1"/>
    <col min="5381" max="5381" width="12.5703125" style="1018" customWidth="1"/>
    <col min="5382" max="5382" width="11.7109375" style="1018" customWidth="1"/>
    <col min="5383" max="5383" width="12.28515625" style="1018" customWidth="1"/>
    <col min="5384" max="5627" width="9.140625" style="1018"/>
    <col min="5628" max="5628" width="4.42578125" style="1018" customWidth="1"/>
    <col min="5629" max="5629" width="20.85546875" style="1018" customWidth="1"/>
    <col min="5630" max="5631" width="12" style="1018" customWidth="1"/>
    <col min="5632" max="5632" width="14.5703125" style="1018" customWidth="1"/>
    <col min="5633" max="5633" width="12.42578125" style="1018" customWidth="1"/>
    <col min="5634" max="5634" width="19.7109375" style="1018" customWidth="1"/>
    <col min="5635" max="5635" width="9.140625" style="1018"/>
    <col min="5636" max="5636" width="16.85546875" style="1018" customWidth="1"/>
    <col min="5637" max="5637" width="12.5703125" style="1018" customWidth="1"/>
    <col min="5638" max="5638" width="11.7109375" style="1018" customWidth="1"/>
    <col min="5639" max="5639" width="12.28515625" style="1018" customWidth="1"/>
    <col min="5640" max="5883" width="9.140625" style="1018"/>
    <col min="5884" max="5884" width="4.42578125" style="1018" customWidth="1"/>
    <col min="5885" max="5885" width="20.85546875" style="1018" customWidth="1"/>
    <col min="5886" max="5887" width="12" style="1018" customWidth="1"/>
    <col min="5888" max="5888" width="14.5703125" style="1018" customWidth="1"/>
    <col min="5889" max="5889" width="12.42578125" style="1018" customWidth="1"/>
    <col min="5890" max="5890" width="19.7109375" style="1018" customWidth="1"/>
    <col min="5891" max="5891" width="9.140625" style="1018"/>
    <col min="5892" max="5892" width="16.85546875" style="1018" customWidth="1"/>
    <col min="5893" max="5893" width="12.5703125" style="1018" customWidth="1"/>
    <col min="5894" max="5894" width="11.7109375" style="1018" customWidth="1"/>
    <col min="5895" max="5895" width="12.28515625" style="1018" customWidth="1"/>
    <col min="5896" max="6139" width="9.140625" style="1018"/>
    <col min="6140" max="6140" width="4.42578125" style="1018" customWidth="1"/>
    <col min="6141" max="6141" width="20.85546875" style="1018" customWidth="1"/>
    <col min="6142" max="6143" width="12" style="1018" customWidth="1"/>
    <col min="6144" max="6144" width="14.5703125" style="1018" customWidth="1"/>
    <col min="6145" max="6145" width="12.42578125" style="1018" customWidth="1"/>
    <col min="6146" max="6146" width="19.7109375" style="1018" customWidth="1"/>
    <col min="6147" max="6147" width="9.140625" style="1018"/>
    <col min="6148" max="6148" width="16.85546875" style="1018" customWidth="1"/>
    <col min="6149" max="6149" width="12.5703125" style="1018" customWidth="1"/>
    <col min="6150" max="6150" width="11.7109375" style="1018" customWidth="1"/>
    <col min="6151" max="6151" width="12.28515625" style="1018" customWidth="1"/>
    <col min="6152" max="6395" width="9.140625" style="1018"/>
    <col min="6396" max="6396" width="4.42578125" style="1018" customWidth="1"/>
    <col min="6397" max="6397" width="20.85546875" style="1018" customWidth="1"/>
    <col min="6398" max="6399" width="12" style="1018" customWidth="1"/>
    <col min="6400" max="6400" width="14.5703125" style="1018" customWidth="1"/>
    <col min="6401" max="6401" width="12.42578125" style="1018" customWidth="1"/>
    <col min="6402" max="6402" width="19.7109375" style="1018" customWidth="1"/>
    <col min="6403" max="6403" width="9.140625" style="1018"/>
    <col min="6404" max="6404" width="16.85546875" style="1018" customWidth="1"/>
    <col min="6405" max="6405" width="12.5703125" style="1018" customWidth="1"/>
    <col min="6406" max="6406" width="11.7109375" style="1018" customWidth="1"/>
    <col min="6407" max="6407" width="12.28515625" style="1018" customWidth="1"/>
    <col min="6408" max="6651" width="9.140625" style="1018"/>
    <col min="6652" max="6652" width="4.42578125" style="1018" customWidth="1"/>
    <col min="6653" max="6653" width="20.85546875" style="1018" customWidth="1"/>
    <col min="6654" max="6655" width="12" style="1018" customWidth="1"/>
    <col min="6656" max="6656" width="14.5703125" style="1018" customWidth="1"/>
    <col min="6657" max="6657" width="12.42578125" style="1018" customWidth="1"/>
    <col min="6658" max="6658" width="19.7109375" style="1018" customWidth="1"/>
    <col min="6659" max="6659" width="9.140625" style="1018"/>
    <col min="6660" max="6660" width="16.85546875" style="1018" customWidth="1"/>
    <col min="6661" max="6661" width="12.5703125" style="1018" customWidth="1"/>
    <col min="6662" max="6662" width="11.7109375" style="1018" customWidth="1"/>
    <col min="6663" max="6663" width="12.28515625" style="1018" customWidth="1"/>
    <col min="6664" max="6907" width="9.140625" style="1018"/>
    <col min="6908" max="6908" width="4.42578125" style="1018" customWidth="1"/>
    <col min="6909" max="6909" width="20.85546875" style="1018" customWidth="1"/>
    <col min="6910" max="6911" width="12" style="1018" customWidth="1"/>
    <col min="6912" max="6912" width="14.5703125" style="1018" customWidth="1"/>
    <col min="6913" max="6913" width="12.42578125" style="1018" customWidth="1"/>
    <col min="6914" max="6914" width="19.7109375" style="1018" customWidth="1"/>
    <col min="6915" max="6915" width="9.140625" style="1018"/>
    <col min="6916" max="6916" width="16.85546875" style="1018" customWidth="1"/>
    <col min="6917" max="6917" width="12.5703125" style="1018" customWidth="1"/>
    <col min="6918" max="6918" width="11.7109375" style="1018" customWidth="1"/>
    <col min="6919" max="6919" width="12.28515625" style="1018" customWidth="1"/>
    <col min="6920" max="7163" width="9.140625" style="1018"/>
    <col min="7164" max="7164" width="4.42578125" style="1018" customWidth="1"/>
    <col min="7165" max="7165" width="20.85546875" style="1018" customWidth="1"/>
    <col min="7166" max="7167" width="12" style="1018" customWidth="1"/>
    <col min="7168" max="7168" width="14.5703125" style="1018" customWidth="1"/>
    <col min="7169" max="7169" width="12.42578125" style="1018" customWidth="1"/>
    <col min="7170" max="7170" width="19.7109375" style="1018" customWidth="1"/>
    <col min="7171" max="7171" width="9.140625" style="1018"/>
    <col min="7172" max="7172" width="16.85546875" style="1018" customWidth="1"/>
    <col min="7173" max="7173" width="12.5703125" style="1018" customWidth="1"/>
    <col min="7174" max="7174" width="11.7109375" style="1018" customWidth="1"/>
    <col min="7175" max="7175" width="12.28515625" style="1018" customWidth="1"/>
    <col min="7176" max="7419" width="9.140625" style="1018"/>
    <col min="7420" max="7420" width="4.42578125" style="1018" customWidth="1"/>
    <col min="7421" max="7421" width="20.85546875" style="1018" customWidth="1"/>
    <col min="7422" max="7423" width="12" style="1018" customWidth="1"/>
    <col min="7424" max="7424" width="14.5703125" style="1018" customWidth="1"/>
    <col min="7425" max="7425" width="12.42578125" style="1018" customWidth="1"/>
    <col min="7426" max="7426" width="19.7109375" style="1018" customWidth="1"/>
    <col min="7427" max="7427" width="9.140625" style="1018"/>
    <col min="7428" max="7428" width="16.85546875" style="1018" customWidth="1"/>
    <col min="7429" max="7429" width="12.5703125" style="1018" customWidth="1"/>
    <col min="7430" max="7430" width="11.7109375" style="1018" customWidth="1"/>
    <col min="7431" max="7431" width="12.28515625" style="1018" customWidth="1"/>
    <col min="7432" max="7675" width="9.140625" style="1018"/>
    <col min="7676" max="7676" width="4.42578125" style="1018" customWidth="1"/>
    <col min="7677" max="7677" width="20.85546875" style="1018" customWidth="1"/>
    <col min="7678" max="7679" width="12" style="1018" customWidth="1"/>
    <col min="7680" max="7680" width="14.5703125" style="1018" customWidth="1"/>
    <col min="7681" max="7681" width="12.42578125" style="1018" customWidth="1"/>
    <col min="7682" max="7682" width="19.7109375" style="1018" customWidth="1"/>
    <col min="7683" max="7683" width="9.140625" style="1018"/>
    <col min="7684" max="7684" width="16.85546875" style="1018" customWidth="1"/>
    <col min="7685" max="7685" width="12.5703125" style="1018" customWidth="1"/>
    <col min="7686" max="7686" width="11.7109375" style="1018" customWidth="1"/>
    <col min="7687" max="7687" width="12.28515625" style="1018" customWidth="1"/>
    <col min="7688" max="7931" width="9.140625" style="1018"/>
    <col min="7932" max="7932" width="4.42578125" style="1018" customWidth="1"/>
    <col min="7933" max="7933" width="20.85546875" style="1018" customWidth="1"/>
    <col min="7934" max="7935" width="12" style="1018" customWidth="1"/>
    <col min="7936" max="7936" width="14.5703125" style="1018" customWidth="1"/>
    <col min="7937" max="7937" width="12.42578125" style="1018" customWidth="1"/>
    <col min="7938" max="7938" width="19.7109375" style="1018" customWidth="1"/>
    <col min="7939" max="7939" width="9.140625" style="1018"/>
    <col min="7940" max="7940" width="16.85546875" style="1018" customWidth="1"/>
    <col min="7941" max="7941" width="12.5703125" style="1018" customWidth="1"/>
    <col min="7942" max="7942" width="11.7109375" style="1018" customWidth="1"/>
    <col min="7943" max="7943" width="12.28515625" style="1018" customWidth="1"/>
    <col min="7944" max="8187" width="9.140625" style="1018"/>
    <col min="8188" max="8188" width="4.42578125" style="1018" customWidth="1"/>
    <col min="8189" max="8189" width="20.85546875" style="1018" customWidth="1"/>
    <col min="8190" max="8191" width="12" style="1018" customWidth="1"/>
    <col min="8192" max="8192" width="14.5703125" style="1018" customWidth="1"/>
    <col min="8193" max="8193" width="12.42578125" style="1018" customWidth="1"/>
    <col min="8194" max="8194" width="19.7109375" style="1018" customWidth="1"/>
    <col min="8195" max="8195" width="9.140625" style="1018"/>
    <col min="8196" max="8196" width="16.85546875" style="1018" customWidth="1"/>
    <col min="8197" max="8197" width="12.5703125" style="1018" customWidth="1"/>
    <col min="8198" max="8198" width="11.7109375" style="1018" customWidth="1"/>
    <col min="8199" max="8199" width="12.28515625" style="1018" customWidth="1"/>
    <col min="8200" max="8443" width="9.140625" style="1018"/>
    <col min="8444" max="8444" width="4.42578125" style="1018" customWidth="1"/>
    <col min="8445" max="8445" width="20.85546875" style="1018" customWidth="1"/>
    <col min="8446" max="8447" width="12" style="1018" customWidth="1"/>
    <col min="8448" max="8448" width="14.5703125" style="1018" customWidth="1"/>
    <col min="8449" max="8449" width="12.42578125" style="1018" customWidth="1"/>
    <col min="8450" max="8450" width="19.7109375" style="1018" customWidth="1"/>
    <col min="8451" max="8451" width="9.140625" style="1018"/>
    <col min="8452" max="8452" width="16.85546875" style="1018" customWidth="1"/>
    <col min="8453" max="8453" width="12.5703125" style="1018" customWidth="1"/>
    <col min="8454" max="8454" width="11.7109375" style="1018" customWidth="1"/>
    <col min="8455" max="8455" width="12.28515625" style="1018" customWidth="1"/>
    <col min="8456" max="8699" width="9.140625" style="1018"/>
    <col min="8700" max="8700" width="4.42578125" style="1018" customWidth="1"/>
    <col min="8701" max="8701" width="20.85546875" style="1018" customWidth="1"/>
    <col min="8702" max="8703" width="12" style="1018" customWidth="1"/>
    <col min="8704" max="8704" width="14.5703125" style="1018" customWidth="1"/>
    <col min="8705" max="8705" width="12.42578125" style="1018" customWidth="1"/>
    <col min="8706" max="8706" width="19.7109375" style="1018" customWidth="1"/>
    <col min="8707" max="8707" width="9.140625" style="1018"/>
    <col min="8708" max="8708" width="16.85546875" style="1018" customWidth="1"/>
    <col min="8709" max="8709" width="12.5703125" style="1018" customWidth="1"/>
    <col min="8710" max="8710" width="11.7109375" style="1018" customWidth="1"/>
    <col min="8711" max="8711" width="12.28515625" style="1018" customWidth="1"/>
    <col min="8712" max="8955" width="9.140625" style="1018"/>
    <col min="8956" max="8956" width="4.42578125" style="1018" customWidth="1"/>
    <col min="8957" max="8957" width="20.85546875" style="1018" customWidth="1"/>
    <col min="8958" max="8959" width="12" style="1018" customWidth="1"/>
    <col min="8960" max="8960" width="14.5703125" style="1018" customWidth="1"/>
    <col min="8961" max="8961" width="12.42578125" style="1018" customWidth="1"/>
    <col min="8962" max="8962" width="19.7109375" style="1018" customWidth="1"/>
    <col min="8963" max="8963" width="9.140625" style="1018"/>
    <col min="8964" max="8964" width="16.85546875" style="1018" customWidth="1"/>
    <col min="8965" max="8965" width="12.5703125" style="1018" customWidth="1"/>
    <col min="8966" max="8966" width="11.7109375" style="1018" customWidth="1"/>
    <col min="8967" max="8967" width="12.28515625" style="1018" customWidth="1"/>
    <col min="8968" max="9211" width="9.140625" style="1018"/>
    <col min="9212" max="9212" width="4.42578125" style="1018" customWidth="1"/>
    <col min="9213" max="9213" width="20.85546875" style="1018" customWidth="1"/>
    <col min="9214" max="9215" width="12" style="1018" customWidth="1"/>
    <col min="9216" max="9216" width="14.5703125" style="1018" customWidth="1"/>
    <col min="9217" max="9217" width="12.42578125" style="1018" customWidth="1"/>
    <col min="9218" max="9218" width="19.7109375" style="1018" customWidth="1"/>
    <col min="9219" max="9219" width="9.140625" style="1018"/>
    <col min="9220" max="9220" width="16.85546875" style="1018" customWidth="1"/>
    <col min="9221" max="9221" width="12.5703125" style="1018" customWidth="1"/>
    <col min="9222" max="9222" width="11.7109375" style="1018" customWidth="1"/>
    <col min="9223" max="9223" width="12.28515625" style="1018" customWidth="1"/>
    <col min="9224" max="9467" width="9.140625" style="1018"/>
    <col min="9468" max="9468" width="4.42578125" style="1018" customWidth="1"/>
    <col min="9469" max="9469" width="20.85546875" style="1018" customWidth="1"/>
    <col min="9470" max="9471" width="12" style="1018" customWidth="1"/>
    <col min="9472" max="9472" width="14.5703125" style="1018" customWidth="1"/>
    <col min="9473" max="9473" width="12.42578125" style="1018" customWidth="1"/>
    <col min="9474" max="9474" width="19.7109375" style="1018" customWidth="1"/>
    <col min="9475" max="9475" width="9.140625" style="1018"/>
    <col min="9476" max="9476" width="16.85546875" style="1018" customWidth="1"/>
    <col min="9477" max="9477" width="12.5703125" style="1018" customWidth="1"/>
    <col min="9478" max="9478" width="11.7109375" style="1018" customWidth="1"/>
    <col min="9479" max="9479" width="12.28515625" style="1018" customWidth="1"/>
    <col min="9480" max="9723" width="9.140625" style="1018"/>
    <col min="9724" max="9724" width="4.42578125" style="1018" customWidth="1"/>
    <col min="9725" max="9725" width="20.85546875" style="1018" customWidth="1"/>
    <col min="9726" max="9727" width="12" style="1018" customWidth="1"/>
    <col min="9728" max="9728" width="14.5703125" style="1018" customWidth="1"/>
    <col min="9729" max="9729" width="12.42578125" style="1018" customWidth="1"/>
    <col min="9730" max="9730" width="19.7109375" style="1018" customWidth="1"/>
    <col min="9731" max="9731" width="9.140625" style="1018"/>
    <col min="9732" max="9732" width="16.85546875" style="1018" customWidth="1"/>
    <col min="9733" max="9733" width="12.5703125" style="1018" customWidth="1"/>
    <col min="9734" max="9734" width="11.7109375" style="1018" customWidth="1"/>
    <col min="9735" max="9735" width="12.28515625" style="1018" customWidth="1"/>
    <col min="9736" max="9979" width="9.140625" style="1018"/>
    <col min="9980" max="9980" width="4.42578125" style="1018" customWidth="1"/>
    <col min="9981" max="9981" width="20.85546875" style="1018" customWidth="1"/>
    <col min="9982" max="9983" width="12" style="1018" customWidth="1"/>
    <col min="9984" max="9984" width="14.5703125" style="1018" customWidth="1"/>
    <col min="9985" max="9985" width="12.42578125" style="1018" customWidth="1"/>
    <col min="9986" max="9986" width="19.7109375" style="1018" customWidth="1"/>
    <col min="9987" max="9987" width="9.140625" style="1018"/>
    <col min="9988" max="9988" width="16.85546875" style="1018" customWidth="1"/>
    <col min="9989" max="9989" width="12.5703125" style="1018" customWidth="1"/>
    <col min="9990" max="9990" width="11.7109375" style="1018" customWidth="1"/>
    <col min="9991" max="9991" width="12.28515625" style="1018" customWidth="1"/>
    <col min="9992" max="10235" width="9.140625" style="1018"/>
    <col min="10236" max="10236" width="4.42578125" style="1018" customWidth="1"/>
    <col min="10237" max="10237" width="20.85546875" style="1018" customWidth="1"/>
    <col min="10238" max="10239" width="12" style="1018" customWidth="1"/>
    <col min="10240" max="10240" width="14.5703125" style="1018" customWidth="1"/>
    <col min="10241" max="10241" width="12.42578125" style="1018" customWidth="1"/>
    <col min="10242" max="10242" width="19.7109375" style="1018" customWidth="1"/>
    <col min="10243" max="10243" width="9.140625" style="1018"/>
    <col min="10244" max="10244" width="16.85546875" style="1018" customWidth="1"/>
    <col min="10245" max="10245" width="12.5703125" style="1018" customWidth="1"/>
    <col min="10246" max="10246" width="11.7109375" style="1018" customWidth="1"/>
    <col min="10247" max="10247" width="12.28515625" style="1018" customWidth="1"/>
    <col min="10248" max="10491" width="9.140625" style="1018"/>
    <col min="10492" max="10492" width="4.42578125" style="1018" customWidth="1"/>
    <col min="10493" max="10493" width="20.85546875" style="1018" customWidth="1"/>
    <col min="10494" max="10495" width="12" style="1018" customWidth="1"/>
    <col min="10496" max="10496" width="14.5703125" style="1018" customWidth="1"/>
    <col min="10497" max="10497" width="12.42578125" style="1018" customWidth="1"/>
    <col min="10498" max="10498" width="19.7109375" style="1018" customWidth="1"/>
    <col min="10499" max="10499" width="9.140625" style="1018"/>
    <col min="10500" max="10500" width="16.85546875" style="1018" customWidth="1"/>
    <col min="10501" max="10501" width="12.5703125" style="1018" customWidth="1"/>
    <col min="10502" max="10502" width="11.7109375" style="1018" customWidth="1"/>
    <col min="10503" max="10503" width="12.28515625" style="1018" customWidth="1"/>
    <col min="10504" max="10747" width="9.140625" style="1018"/>
    <col min="10748" max="10748" width="4.42578125" style="1018" customWidth="1"/>
    <col min="10749" max="10749" width="20.85546875" style="1018" customWidth="1"/>
    <col min="10750" max="10751" width="12" style="1018" customWidth="1"/>
    <col min="10752" max="10752" width="14.5703125" style="1018" customWidth="1"/>
    <col min="10753" max="10753" width="12.42578125" style="1018" customWidth="1"/>
    <col min="10754" max="10754" width="19.7109375" style="1018" customWidth="1"/>
    <col min="10755" max="10755" width="9.140625" style="1018"/>
    <col min="10756" max="10756" width="16.85546875" style="1018" customWidth="1"/>
    <col min="10757" max="10757" width="12.5703125" style="1018" customWidth="1"/>
    <col min="10758" max="10758" width="11.7109375" style="1018" customWidth="1"/>
    <col min="10759" max="10759" width="12.28515625" style="1018" customWidth="1"/>
    <col min="10760" max="11003" width="9.140625" style="1018"/>
    <col min="11004" max="11004" width="4.42578125" style="1018" customWidth="1"/>
    <col min="11005" max="11005" width="20.85546875" style="1018" customWidth="1"/>
    <col min="11006" max="11007" width="12" style="1018" customWidth="1"/>
    <col min="11008" max="11008" width="14.5703125" style="1018" customWidth="1"/>
    <col min="11009" max="11009" width="12.42578125" style="1018" customWidth="1"/>
    <col min="11010" max="11010" width="19.7109375" style="1018" customWidth="1"/>
    <col min="11011" max="11011" width="9.140625" style="1018"/>
    <col min="11012" max="11012" width="16.85546875" style="1018" customWidth="1"/>
    <col min="11013" max="11013" width="12.5703125" style="1018" customWidth="1"/>
    <col min="11014" max="11014" width="11.7109375" style="1018" customWidth="1"/>
    <col min="11015" max="11015" width="12.28515625" style="1018" customWidth="1"/>
    <col min="11016" max="11259" width="9.140625" style="1018"/>
    <col min="11260" max="11260" width="4.42578125" style="1018" customWidth="1"/>
    <col min="11261" max="11261" width="20.85546875" style="1018" customWidth="1"/>
    <col min="11262" max="11263" width="12" style="1018" customWidth="1"/>
    <col min="11264" max="11264" width="14.5703125" style="1018" customWidth="1"/>
    <col min="11265" max="11265" width="12.42578125" style="1018" customWidth="1"/>
    <col min="11266" max="11266" width="19.7109375" style="1018" customWidth="1"/>
    <col min="11267" max="11267" width="9.140625" style="1018"/>
    <col min="11268" max="11268" width="16.85546875" style="1018" customWidth="1"/>
    <col min="11269" max="11269" width="12.5703125" style="1018" customWidth="1"/>
    <col min="11270" max="11270" width="11.7109375" style="1018" customWidth="1"/>
    <col min="11271" max="11271" width="12.28515625" style="1018" customWidth="1"/>
    <col min="11272" max="11515" width="9.140625" style="1018"/>
    <col min="11516" max="11516" width="4.42578125" style="1018" customWidth="1"/>
    <col min="11517" max="11517" width="20.85546875" style="1018" customWidth="1"/>
    <col min="11518" max="11519" width="12" style="1018" customWidth="1"/>
    <col min="11520" max="11520" width="14.5703125" style="1018" customWidth="1"/>
    <col min="11521" max="11521" width="12.42578125" style="1018" customWidth="1"/>
    <col min="11522" max="11522" width="19.7109375" style="1018" customWidth="1"/>
    <col min="11523" max="11523" width="9.140625" style="1018"/>
    <col min="11524" max="11524" width="16.85546875" style="1018" customWidth="1"/>
    <col min="11525" max="11525" width="12.5703125" style="1018" customWidth="1"/>
    <col min="11526" max="11526" width="11.7109375" style="1018" customWidth="1"/>
    <col min="11527" max="11527" width="12.28515625" style="1018" customWidth="1"/>
    <col min="11528" max="11771" width="9.140625" style="1018"/>
    <col min="11772" max="11772" width="4.42578125" style="1018" customWidth="1"/>
    <col min="11773" max="11773" width="20.85546875" style="1018" customWidth="1"/>
    <col min="11774" max="11775" width="12" style="1018" customWidth="1"/>
    <col min="11776" max="11776" width="14.5703125" style="1018" customWidth="1"/>
    <col min="11777" max="11777" width="12.42578125" style="1018" customWidth="1"/>
    <col min="11778" max="11778" width="19.7109375" style="1018" customWidth="1"/>
    <col min="11779" max="11779" width="9.140625" style="1018"/>
    <col min="11780" max="11780" width="16.85546875" style="1018" customWidth="1"/>
    <col min="11781" max="11781" width="12.5703125" style="1018" customWidth="1"/>
    <col min="11782" max="11782" width="11.7109375" style="1018" customWidth="1"/>
    <col min="11783" max="11783" width="12.28515625" style="1018" customWidth="1"/>
    <col min="11784" max="12027" width="9.140625" style="1018"/>
    <col min="12028" max="12028" width="4.42578125" style="1018" customWidth="1"/>
    <col min="12029" max="12029" width="20.85546875" style="1018" customWidth="1"/>
    <col min="12030" max="12031" width="12" style="1018" customWidth="1"/>
    <col min="12032" max="12032" width="14.5703125" style="1018" customWidth="1"/>
    <col min="12033" max="12033" width="12.42578125" style="1018" customWidth="1"/>
    <col min="12034" max="12034" width="19.7109375" style="1018" customWidth="1"/>
    <col min="12035" max="12035" width="9.140625" style="1018"/>
    <col min="12036" max="12036" width="16.85546875" style="1018" customWidth="1"/>
    <col min="12037" max="12037" width="12.5703125" style="1018" customWidth="1"/>
    <col min="12038" max="12038" width="11.7109375" style="1018" customWidth="1"/>
    <col min="12039" max="12039" width="12.28515625" style="1018" customWidth="1"/>
    <col min="12040" max="12283" width="9.140625" style="1018"/>
    <col min="12284" max="12284" width="4.42578125" style="1018" customWidth="1"/>
    <col min="12285" max="12285" width="20.85546875" style="1018" customWidth="1"/>
    <col min="12286" max="12287" width="12" style="1018" customWidth="1"/>
    <col min="12288" max="12288" width="14.5703125" style="1018" customWidth="1"/>
    <col min="12289" max="12289" width="12.42578125" style="1018" customWidth="1"/>
    <col min="12290" max="12290" width="19.7109375" style="1018" customWidth="1"/>
    <col min="12291" max="12291" width="9.140625" style="1018"/>
    <col min="12292" max="12292" width="16.85546875" style="1018" customWidth="1"/>
    <col min="12293" max="12293" width="12.5703125" style="1018" customWidth="1"/>
    <col min="12294" max="12294" width="11.7109375" style="1018" customWidth="1"/>
    <col min="12295" max="12295" width="12.28515625" style="1018" customWidth="1"/>
    <col min="12296" max="12539" width="9.140625" style="1018"/>
    <col min="12540" max="12540" width="4.42578125" style="1018" customWidth="1"/>
    <col min="12541" max="12541" width="20.85546875" style="1018" customWidth="1"/>
    <col min="12542" max="12543" width="12" style="1018" customWidth="1"/>
    <col min="12544" max="12544" width="14.5703125" style="1018" customWidth="1"/>
    <col min="12545" max="12545" width="12.42578125" style="1018" customWidth="1"/>
    <col min="12546" max="12546" width="19.7109375" style="1018" customWidth="1"/>
    <col min="12547" max="12547" width="9.140625" style="1018"/>
    <col min="12548" max="12548" width="16.85546875" style="1018" customWidth="1"/>
    <col min="12549" max="12549" width="12.5703125" style="1018" customWidth="1"/>
    <col min="12550" max="12550" width="11.7109375" style="1018" customWidth="1"/>
    <col min="12551" max="12551" width="12.28515625" style="1018" customWidth="1"/>
    <col min="12552" max="12795" width="9.140625" style="1018"/>
    <col min="12796" max="12796" width="4.42578125" style="1018" customWidth="1"/>
    <col min="12797" max="12797" width="20.85546875" style="1018" customWidth="1"/>
    <col min="12798" max="12799" width="12" style="1018" customWidth="1"/>
    <col min="12800" max="12800" width="14.5703125" style="1018" customWidth="1"/>
    <col min="12801" max="12801" width="12.42578125" style="1018" customWidth="1"/>
    <col min="12802" max="12802" width="19.7109375" style="1018" customWidth="1"/>
    <col min="12803" max="12803" width="9.140625" style="1018"/>
    <col min="12804" max="12804" width="16.85546875" style="1018" customWidth="1"/>
    <col min="12805" max="12805" width="12.5703125" style="1018" customWidth="1"/>
    <col min="12806" max="12806" width="11.7109375" style="1018" customWidth="1"/>
    <col min="12807" max="12807" width="12.28515625" style="1018" customWidth="1"/>
    <col min="12808" max="13051" width="9.140625" style="1018"/>
    <col min="13052" max="13052" width="4.42578125" style="1018" customWidth="1"/>
    <col min="13053" max="13053" width="20.85546875" style="1018" customWidth="1"/>
    <col min="13054" max="13055" width="12" style="1018" customWidth="1"/>
    <col min="13056" max="13056" width="14.5703125" style="1018" customWidth="1"/>
    <col min="13057" max="13057" width="12.42578125" style="1018" customWidth="1"/>
    <col min="13058" max="13058" width="19.7109375" style="1018" customWidth="1"/>
    <col min="13059" max="13059" width="9.140625" style="1018"/>
    <col min="13060" max="13060" width="16.85546875" style="1018" customWidth="1"/>
    <col min="13061" max="13061" width="12.5703125" style="1018" customWidth="1"/>
    <col min="13062" max="13062" width="11.7109375" style="1018" customWidth="1"/>
    <col min="13063" max="13063" width="12.28515625" style="1018" customWidth="1"/>
    <col min="13064" max="13307" width="9.140625" style="1018"/>
    <col min="13308" max="13308" width="4.42578125" style="1018" customWidth="1"/>
    <col min="13309" max="13309" width="20.85546875" style="1018" customWidth="1"/>
    <col min="13310" max="13311" width="12" style="1018" customWidth="1"/>
    <col min="13312" max="13312" width="14.5703125" style="1018" customWidth="1"/>
    <col min="13313" max="13313" width="12.42578125" style="1018" customWidth="1"/>
    <col min="13314" max="13314" width="19.7109375" style="1018" customWidth="1"/>
    <col min="13315" max="13315" width="9.140625" style="1018"/>
    <col min="13316" max="13316" width="16.85546875" style="1018" customWidth="1"/>
    <col min="13317" max="13317" width="12.5703125" style="1018" customWidth="1"/>
    <col min="13318" max="13318" width="11.7109375" style="1018" customWidth="1"/>
    <col min="13319" max="13319" width="12.28515625" style="1018" customWidth="1"/>
    <col min="13320" max="13563" width="9.140625" style="1018"/>
    <col min="13564" max="13564" width="4.42578125" style="1018" customWidth="1"/>
    <col min="13565" max="13565" width="20.85546875" style="1018" customWidth="1"/>
    <col min="13566" max="13567" width="12" style="1018" customWidth="1"/>
    <col min="13568" max="13568" width="14.5703125" style="1018" customWidth="1"/>
    <col min="13569" max="13569" width="12.42578125" style="1018" customWidth="1"/>
    <col min="13570" max="13570" width="19.7109375" style="1018" customWidth="1"/>
    <col min="13571" max="13571" width="9.140625" style="1018"/>
    <col min="13572" max="13572" width="16.85546875" style="1018" customWidth="1"/>
    <col min="13573" max="13573" width="12.5703125" style="1018" customWidth="1"/>
    <col min="13574" max="13574" width="11.7109375" style="1018" customWidth="1"/>
    <col min="13575" max="13575" width="12.28515625" style="1018" customWidth="1"/>
    <col min="13576" max="13819" width="9.140625" style="1018"/>
    <col min="13820" max="13820" width="4.42578125" style="1018" customWidth="1"/>
    <col min="13821" max="13821" width="20.85546875" style="1018" customWidth="1"/>
    <col min="13822" max="13823" width="12" style="1018" customWidth="1"/>
    <col min="13824" max="13824" width="14.5703125" style="1018" customWidth="1"/>
    <col min="13825" max="13825" width="12.42578125" style="1018" customWidth="1"/>
    <col min="13826" max="13826" width="19.7109375" style="1018" customWidth="1"/>
    <col min="13827" max="13827" width="9.140625" style="1018"/>
    <col min="13828" max="13828" width="16.85546875" style="1018" customWidth="1"/>
    <col min="13829" max="13829" width="12.5703125" style="1018" customWidth="1"/>
    <col min="13830" max="13830" width="11.7109375" style="1018" customWidth="1"/>
    <col min="13831" max="13831" width="12.28515625" style="1018" customWidth="1"/>
    <col min="13832" max="14075" width="9.140625" style="1018"/>
    <col min="14076" max="14076" width="4.42578125" style="1018" customWidth="1"/>
    <col min="14077" max="14077" width="20.85546875" style="1018" customWidth="1"/>
    <col min="14078" max="14079" width="12" style="1018" customWidth="1"/>
    <col min="14080" max="14080" width="14.5703125" style="1018" customWidth="1"/>
    <col min="14081" max="14081" width="12.42578125" style="1018" customWidth="1"/>
    <col min="14082" max="14082" width="19.7109375" style="1018" customWidth="1"/>
    <col min="14083" max="14083" width="9.140625" style="1018"/>
    <col min="14084" max="14084" width="16.85546875" style="1018" customWidth="1"/>
    <col min="14085" max="14085" width="12.5703125" style="1018" customWidth="1"/>
    <col min="14086" max="14086" width="11.7109375" style="1018" customWidth="1"/>
    <col min="14087" max="14087" width="12.28515625" style="1018" customWidth="1"/>
    <col min="14088" max="14331" width="9.140625" style="1018"/>
    <col min="14332" max="14332" width="4.42578125" style="1018" customWidth="1"/>
    <col min="14333" max="14333" width="20.85546875" style="1018" customWidth="1"/>
    <col min="14334" max="14335" width="12" style="1018" customWidth="1"/>
    <col min="14336" max="14336" width="14.5703125" style="1018" customWidth="1"/>
    <col min="14337" max="14337" width="12.42578125" style="1018" customWidth="1"/>
    <col min="14338" max="14338" width="19.7109375" style="1018" customWidth="1"/>
    <col min="14339" max="14339" width="9.140625" style="1018"/>
    <col min="14340" max="14340" width="16.85546875" style="1018" customWidth="1"/>
    <col min="14341" max="14341" width="12.5703125" style="1018" customWidth="1"/>
    <col min="14342" max="14342" width="11.7109375" style="1018" customWidth="1"/>
    <col min="14343" max="14343" width="12.28515625" style="1018" customWidth="1"/>
    <col min="14344" max="14587" width="9.140625" style="1018"/>
    <col min="14588" max="14588" width="4.42578125" style="1018" customWidth="1"/>
    <col min="14589" max="14589" width="20.85546875" style="1018" customWidth="1"/>
    <col min="14590" max="14591" width="12" style="1018" customWidth="1"/>
    <col min="14592" max="14592" width="14.5703125" style="1018" customWidth="1"/>
    <col min="14593" max="14593" width="12.42578125" style="1018" customWidth="1"/>
    <col min="14594" max="14594" width="19.7109375" style="1018" customWidth="1"/>
    <col min="14595" max="14595" width="9.140625" style="1018"/>
    <col min="14596" max="14596" width="16.85546875" style="1018" customWidth="1"/>
    <col min="14597" max="14597" width="12.5703125" style="1018" customWidth="1"/>
    <col min="14598" max="14598" width="11.7109375" style="1018" customWidth="1"/>
    <col min="14599" max="14599" width="12.28515625" style="1018" customWidth="1"/>
    <col min="14600" max="14843" width="9.140625" style="1018"/>
    <col min="14844" max="14844" width="4.42578125" style="1018" customWidth="1"/>
    <col min="14845" max="14845" width="20.85546875" style="1018" customWidth="1"/>
    <col min="14846" max="14847" width="12" style="1018" customWidth="1"/>
    <col min="14848" max="14848" width="14.5703125" style="1018" customWidth="1"/>
    <col min="14849" max="14849" width="12.42578125" style="1018" customWidth="1"/>
    <col min="14850" max="14850" width="19.7109375" style="1018" customWidth="1"/>
    <col min="14851" max="14851" width="9.140625" style="1018"/>
    <col min="14852" max="14852" width="16.85546875" style="1018" customWidth="1"/>
    <col min="14853" max="14853" width="12.5703125" style="1018" customWidth="1"/>
    <col min="14854" max="14854" width="11.7109375" style="1018" customWidth="1"/>
    <col min="14855" max="14855" width="12.28515625" style="1018" customWidth="1"/>
    <col min="14856" max="15099" width="9.140625" style="1018"/>
    <col min="15100" max="15100" width="4.42578125" style="1018" customWidth="1"/>
    <col min="15101" max="15101" width="20.85546875" style="1018" customWidth="1"/>
    <col min="15102" max="15103" width="12" style="1018" customWidth="1"/>
    <col min="15104" max="15104" width="14.5703125" style="1018" customWidth="1"/>
    <col min="15105" max="15105" width="12.42578125" style="1018" customWidth="1"/>
    <col min="15106" max="15106" width="19.7109375" style="1018" customWidth="1"/>
    <col min="15107" max="15107" width="9.140625" style="1018"/>
    <col min="15108" max="15108" width="16.85546875" style="1018" customWidth="1"/>
    <col min="15109" max="15109" width="12.5703125" style="1018" customWidth="1"/>
    <col min="15110" max="15110" width="11.7109375" style="1018" customWidth="1"/>
    <col min="15111" max="15111" width="12.28515625" style="1018" customWidth="1"/>
    <col min="15112" max="15355" width="9.140625" style="1018"/>
    <col min="15356" max="15356" width="4.42578125" style="1018" customWidth="1"/>
    <col min="15357" max="15357" width="20.85546875" style="1018" customWidth="1"/>
    <col min="15358" max="15359" width="12" style="1018" customWidth="1"/>
    <col min="15360" max="15360" width="14.5703125" style="1018" customWidth="1"/>
    <col min="15361" max="15361" width="12.42578125" style="1018" customWidth="1"/>
    <col min="15362" max="15362" width="19.7109375" style="1018" customWidth="1"/>
    <col min="15363" max="15363" width="9.140625" style="1018"/>
    <col min="15364" max="15364" width="16.85546875" style="1018" customWidth="1"/>
    <col min="15365" max="15365" width="12.5703125" style="1018" customWidth="1"/>
    <col min="15366" max="15366" width="11.7109375" style="1018" customWidth="1"/>
    <col min="15367" max="15367" width="12.28515625" style="1018" customWidth="1"/>
    <col min="15368" max="15611" width="9.140625" style="1018"/>
    <col min="15612" max="15612" width="4.42578125" style="1018" customWidth="1"/>
    <col min="15613" max="15613" width="20.85546875" style="1018" customWidth="1"/>
    <col min="15614" max="15615" width="12" style="1018" customWidth="1"/>
    <col min="15616" max="15616" width="14.5703125" style="1018" customWidth="1"/>
    <col min="15617" max="15617" width="12.42578125" style="1018" customWidth="1"/>
    <col min="15618" max="15618" width="19.7109375" style="1018" customWidth="1"/>
    <col min="15619" max="15619" width="9.140625" style="1018"/>
    <col min="15620" max="15620" width="16.85546875" style="1018" customWidth="1"/>
    <col min="15621" max="15621" width="12.5703125" style="1018" customWidth="1"/>
    <col min="15622" max="15622" width="11.7109375" style="1018" customWidth="1"/>
    <col min="15623" max="15623" width="12.28515625" style="1018" customWidth="1"/>
    <col min="15624" max="15867" width="9.140625" style="1018"/>
    <col min="15868" max="15868" width="4.42578125" style="1018" customWidth="1"/>
    <col min="15869" max="15869" width="20.85546875" style="1018" customWidth="1"/>
    <col min="15870" max="15871" width="12" style="1018" customWidth="1"/>
    <col min="15872" max="15872" width="14.5703125" style="1018" customWidth="1"/>
    <col min="15873" max="15873" width="12.42578125" style="1018" customWidth="1"/>
    <col min="15874" max="15874" width="19.7109375" style="1018" customWidth="1"/>
    <col min="15875" max="15875" width="9.140625" style="1018"/>
    <col min="15876" max="15876" width="16.85546875" style="1018" customWidth="1"/>
    <col min="15877" max="15877" width="12.5703125" style="1018" customWidth="1"/>
    <col min="15878" max="15878" width="11.7109375" style="1018" customWidth="1"/>
    <col min="15879" max="15879" width="12.28515625" style="1018" customWidth="1"/>
    <col min="15880" max="16123" width="9.140625" style="1018"/>
    <col min="16124" max="16124" width="4.42578125" style="1018" customWidth="1"/>
    <col min="16125" max="16125" width="20.85546875" style="1018" customWidth="1"/>
    <col min="16126" max="16127" width="12" style="1018" customWidth="1"/>
    <col min="16128" max="16128" width="14.5703125" style="1018" customWidth="1"/>
    <col min="16129" max="16129" width="12.42578125" style="1018" customWidth="1"/>
    <col min="16130" max="16130" width="19.7109375" style="1018" customWidth="1"/>
    <col min="16131" max="16131" width="9.140625" style="1018"/>
    <col min="16132" max="16132" width="16.85546875" style="1018" customWidth="1"/>
    <col min="16133" max="16133" width="12.5703125" style="1018" customWidth="1"/>
    <col min="16134" max="16134" width="11.7109375" style="1018" customWidth="1"/>
    <col min="16135" max="16135" width="12.28515625" style="1018" customWidth="1"/>
    <col min="16136" max="16384" width="9.140625" style="1018"/>
  </cols>
  <sheetData>
    <row r="1" spans="1:20" ht="15.75">
      <c r="A1" s="528" t="s">
        <v>257</v>
      </c>
    </row>
    <row r="2" spans="1:20" ht="26.25" customHeight="1">
      <c r="A2" s="529" t="s">
        <v>258</v>
      </c>
    </row>
    <row r="5" spans="1:20" ht="38.25" customHeight="1" thickBot="1">
      <c r="A5" s="1476" t="s">
        <v>432</v>
      </c>
      <c r="B5" s="1476"/>
      <c r="C5" s="1476"/>
      <c r="D5" s="1476"/>
      <c r="E5" s="1476"/>
      <c r="F5" s="1476"/>
      <c r="H5" s="597" t="s">
        <v>279</v>
      </c>
    </row>
    <row r="6" spans="1:20" ht="15.75" customHeight="1" thickBot="1">
      <c r="A6" s="1477" t="s">
        <v>125</v>
      </c>
      <c r="B6" s="1479" t="s">
        <v>434</v>
      </c>
      <c r="C6" s="1480"/>
      <c r="D6" s="1481"/>
      <c r="E6" s="1482" t="s">
        <v>437</v>
      </c>
      <c r="F6" s="1484" t="s">
        <v>438</v>
      </c>
    </row>
    <row r="7" spans="1:20" ht="21" customHeight="1" thickBot="1">
      <c r="A7" s="1478"/>
      <c r="B7" s="1032" t="s">
        <v>264</v>
      </c>
      <c r="C7" s="1032" t="s">
        <v>268</v>
      </c>
      <c r="D7" s="1032" t="s">
        <v>269</v>
      </c>
      <c r="E7" s="1483"/>
      <c r="F7" s="1485"/>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7">
        <v>0</v>
      </c>
      <c r="D10" s="820">
        <f t="shared" si="0"/>
        <v>0</v>
      </c>
      <c r="E10" s="683">
        <v>21098</v>
      </c>
      <c r="F10" s="820">
        <f t="shared" si="1"/>
        <v>-29.799033083704618</v>
      </c>
      <c r="O10"/>
      <c r="P10"/>
      <c r="Q10"/>
      <c r="R10"/>
      <c r="S10"/>
      <c r="T10"/>
    </row>
    <row r="11" spans="1:20" ht="17.25" customHeight="1" thickBot="1">
      <c r="A11" s="792" t="s">
        <v>129</v>
      </c>
      <c r="B11" s="1115">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8"/>
      <c r="O14"/>
      <c r="P14"/>
      <c r="Q14"/>
      <c r="R14"/>
      <c r="S14"/>
      <c r="T14"/>
    </row>
    <row r="15" spans="1:20">
      <c r="L15" s="988"/>
      <c r="O15"/>
      <c r="P15"/>
      <c r="Q15"/>
      <c r="R15"/>
      <c r="S15"/>
      <c r="T15"/>
    </row>
    <row r="16" spans="1:20" ht="15.75">
      <c r="A16" s="532" t="s">
        <v>260</v>
      </c>
      <c r="L16" s="988"/>
      <c r="O16"/>
      <c r="P16"/>
      <c r="Q16"/>
      <c r="R16"/>
      <c r="S16"/>
      <c r="T16"/>
    </row>
    <row r="17" spans="1:20">
      <c r="L17" s="988"/>
      <c r="O17"/>
      <c r="P17"/>
      <c r="Q17"/>
      <c r="R17"/>
      <c r="S17"/>
      <c r="T17"/>
    </row>
    <row r="18" spans="1:20" ht="33" customHeight="1" thickBot="1">
      <c r="A18" s="1476" t="s">
        <v>433</v>
      </c>
      <c r="B18" s="1476"/>
      <c r="C18" s="1476"/>
      <c r="D18" s="1476"/>
      <c r="E18" s="1476"/>
      <c r="F18" s="1476"/>
      <c r="L18" s="988"/>
      <c r="O18"/>
      <c r="P18"/>
      <c r="Q18"/>
      <c r="R18"/>
      <c r="S18"/>
      <c r="T18"/>
    </row>
    <row r="19" spans="1:20" ht="16.5" customHeight="1" thickBot="1">
      <c r="A19" s="1487" t="s">
        <v>132</v>
      </c>
      <c r="B19" s="1479" t="s">
        <v>434</v>
      </c>
      <c r="C19" s="1480"/>
      <c r="D19" s="1481"/>
      <c r="E19" s="1482" t="s">
        <v>437</v>
      </c>
      <c r="F19" s="1484" t="s">
        <v>438</v>
      </c>
      <c r="L19" s="988"/>
      <c r="O19"/>
      <c r="P19"/>
      <c r="Q19"/>
      <c r="R19"/>
      <c r="S19"/>
      <c r="T19"/>
    </row>
    <row r="20" spans="1:20" ht="21" customHeight="1" thickBot="1">
      <c r="A20" s="1488"/>
      <c r="B20" s="790" t="s">
        <v>264</v>
      </c>
      <c r="C20" s="790" t="s">
        <v>382</v>
      </c>
      <c r="D20" s="790" t="s">
        <v>383</v>
      </c>
      <c r="E20" s="1483"/>
      <c r="F20" s="1485"/>
      <c r="L20" s="1037"/>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89"/>
      <c r="B27" s="1489"/>
      <c r="C27" s="1489"/>
      <c r="D27" s="1489"/>
      <c r="E27" s="1489"/>
      <c r="F27" s="1489"/>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7"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86"/>
      <c r="D32" s="1486"/>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86"/>
      <c r="C43" s="148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8" customWidth="1"/>
    <col min="2" max="2" width="11.140625" style="1018" customWidth="1"/>
    <col min="3" max="3" width="12.140625" style="1018" customWidth="1"/>
    <col min="4" max="4" width="8.85546875" style="1018" bestFit="1" customWidth="1"/>
    <col min="5" max="5" width="3" style="1018" customWidth="1"/>
    <col min="6" max="6" width="20.28515625" style="1018" customWidth="1"/>
    <col min="7" max="7" width="10.5703125" style="1018" customWidth="1"/>
    <col min="8" max="8" width="9.85546875" style="788" bestFit="1" customWidth="1"/>
    <col min="9" max="9" width="8.85546875" style="1018" bestFit="1" customWidth="1"/>
    <col min="10" max="10" width="2.85546875" style="1018" customWidth="1"/>
    <col min="11" max="11" width="19.85546875" style="1018" customWidth="1"/>
    <col min="12" max="12" width="12.140625" style="1018" customWidth="1"/>
    <col min="13" max="13" width="11.7109375" style="1018" customWidth="1"/>
    <col min="14" max="14" width="8.85546875" style="1018" bestFit="1" customWidth="1"/>
    <col min="15" max="15" width="4.42578125" style="1018" customWidth="1"/>
    <col min="16" max="16" width="16.7109375" style="1018" customWidth="1"/>
    <col min="17" max="17" width="12.42578125" style="1018" customWidth="1"/>
    <col min="18" max="18" width="15" style="1018" customWidth="1"/>
    <col min="19" max="19" width="8.85546875" style="1018" bestFit="1" customWidth="1"/>
    <col min="20" max="252" width="9.140625" style="1018"/>
    <col min="253" max="253" width="5" style="1018" customWidth="1"/>
    <col min="254" max="254" width="17.7109375" style="1018" customWidth="1"/>
    <col min="255" max="255" width="13.85546875" style="1018" customWidth="1"/>
    <col min="256" max="256" width="13.140625" style="1018" customWidth="1"/>
    <col min="257" max="257" width="12.28515625" style="1018" customWidth="1"/>
    <col min="258" max="258" width="3" style="1018" customWidth="1"/>
    <col min="259" max="259" width="20.28515625" style="1018" customWidth="1"/>
    <col min="260" max="260" width="12.5703125" style="1018" customWidth="1"/>
    <col min="261" max="261" width="11.7109375" style="1018" customWidth="1"/>
    <col min="262" max="262" width="9.140625" style="1018"/>
    <col min="263" max="263" width="2.85546875" style="1018" customWidth="1"/>
    <col min="264" max="264" width="18.5703125" style="1018" customWidth="1"/>
    <col min="265" max="265" width="14.42578125" style="1018" customWidth="1"/>
    <col min="266" max="266" width="13.7109375" style="1018" customWidth="1"/>
    <col min="267" max="267" width="10.140625" style="1018" customWidth="1"/>
    <col min="268" max="268" width="4.42578125" style="1018" customWidth="1"/>
    <col min="269" max="269" width="24" style="1018" customWidth="1"/>
    <col min="270" max="270" width="13.140625" style="1018" customWidth="1"/>
    <col min="271" max="271" width="13" style="1018" customWidth="1"/>
    <col min="272" max="272" width="10.42578125" style="1018" customWidth="1"/>
    <col min="273" max="508" width="9.140625" style="1018"/>
    <col min="509" max="509" width="5" style="1018" customWidth="1"/>
    <col min="510" max="510" width="17.7109375" style="1018" customWidth="1"/>
    <col min="511" max="511" width="13.85546875" style="1018" customWidth="1"/>
    <col min="512" max="512" width="13.140625" style="1018" customWidth="1"/>
    <col min="513" max="513" width="12.28515625" style="1018" customWidth="1"/>
    <col min="514" max="514" width="3" style="1018" customWidth="1"/>
    <col min="515" max="515" width="20.28515625" style="1018" customWidth="1"/>
    <col min="516" max="516" width="12.5703125" style="1018" customWidth="1"/>
    <col min="517" max="517" width="11.7109375" style="1018" customWidth="1"/>
    <col min="518" max="518" width="9.140625" style="1018"/>
    <col min="519" max="519" width="2.85546875" style="1018" customWidth="1"/>
    <col min="520" max="520" width="18.5703125" style="1018" customWidth="1"/>
    <col min="521" max="521" width="14.42578125" style="1018" customWidth="1"/>
    <col min="522" max="522" width="13.7109375" style="1018" customWidth="1"/>
    <col min="523" max="523" width="10.140625" style="1018" customWidth="1"/>
    <col min="524" max="524" width="4.42578125" style="1018" customWidth="1"/>
    <col min="525" max="525" width="24" style="1018" customWidth="1"/>
    <col min="526" max="526" width="13.140625" style="1018" customWidth="1"/>
    <col min="527" max="527" width="13" style="1018" customWidth="1"/>
    <col min="528" max="528" width="10.42578125" style="1018" customWidth="1"/>
    <col min="529" max="764" width="9.140625" style="1018"/>
    <col min="765" max="765" width="5" style="1018" customWidth="1"/>
    <col min="766" max="766" width="17.7109375" style="1018" customWidth="1"/>
    <col min="767" max="767" width="13.85546875" style="1018" customWidth="1"/>
    <col min="768" max="768" width="13.140625" style="1018" customWidth="1"/>
    <col min="769" max="769" width="12.28515625" style="1018" customWidth="1"/>
    <col min="770" max="770" width="3" style="1018" customWidth="1"/>
    <col min="771" max="771" width="20.28515625" style="1018" customWidth="1"/>
    <col min="772" max="772" width="12.5703125" style="1018" customWidth="1"/>
    <col min="773" max="773" width="11.7109375" style="1018" customWidth="1"/>
    <col min="774" max="774" width="9.140625" style="1018"/>
    <col min="775" max="775" width="2.85546875" style="1018" customWidth="1"/>
    <col min="776" max="776" width="18.5703125" style="1018" customWidth="1"/>
    <col min="777" max="777" width="14.42578125" style="1018" customWidth="1"/>
    <col min="778" max="778" width="13.7109375" style="1018" customWidth="1"/>
    <col min="779" max="779" width="10.140625" style="1018" customWidth="1"/>
    <col min="780" max="780" width="4.42578125" style="1018" customWidth="1"/>
    <col min="781" max="781" width="24" style="1018" customWidth="1"/>
    <col min="782" max="782" width="13.140625" style="1018" customWidth="1"/>
    <col min="783" max="783" width="13" style="1018" customWidth="1"/>
    <col min="784" max="784" width="10.42578125" style="1018" customWidth="1"/>
    <col min="785" max="1020" width="9.140625" style="1018"/>
    <col min="1021" max="1021" width="5" style="1018" customWidth="1"/>
    <col min="1022" max="1022" width="17.7109375" style="1018" customWidth="1"/>
    <col min="1023" max="1023" width="13.85546875" style="1018" customWidth="1"/>
    <col min="1024" max="1024" width="13.140625" style="1018" customWidth="1"/>
    <col min="1025" max="1025" width="12.28515625" style="1018" customWidth="1"/>
    <col min="1026" max="1026" width="3" style="1018" customWidth="1"/>
    <col min="1027" max="1027" width="20.28515625" style="1018" customWidth="1"/>
    <col min="1028" max="1028" width="12.5703125" style="1018" customWidth="1"/>
    <col min="1029" max="1029" width="11.7109375" style="1018" customWidth="1"/>
    <col min="1030" max="1030" width="9.140625" style="1018"/>
    <col min="1031" max="1031" width="2.85546875" style="1018" customWidth="1"/>
    <col min="1032" max="1032" width="18.5703125" style="1018" customWidth="1"/>
    <col min="1033" max="1033" width="14.42578125" style="1018" customWidth="1"/>
    <col min="1034" max="1034" width="13.7109375" style="1018" customWidth="1"/>
    <col min="1035" max="1035" width="10.140625" style="1018" customWidth="1"/>
    <col min="1036" max="1036" width="4.42578125" style="1018" customWidth="1"/>
    <col min="1037" max="1037" width="24" style="1018" customWidth="1"/>
    <col min="1038" max="1038" width="13.140625" style="1018" customWidth="1"/>
    <col min="1039" max="1039" width="13" style="1018" customWidth="1"/>
    <col min="1040" max="1040" width="10.42578125" style="1018" customWidth="1"/>
    <col min="1041" max="1276" width="9.140625" style="1018"/>
    <col min="1277" max="1277" width="5" style="1018" customWidth="1"/>
    <col min="1278" max="1278" width="17.7109375" style="1018" customWidth="1"/>
    <col min="1279" max="1279" width="13.85546875" style="1018" customWidth="1"/>
    <col min="1280" max="1280" width="13.140625" style="1018" customWidth="1"/>
    <col min="1281" max="1281" width="12.28515625" style="1018" customWidth="1"/>
    <col min="1282" max="1282" width="3" style="1018" customWidth="1"/>
    <col min="1283" max="1283" width="20.28515625" style="1018" customWidth="1"/>
    <col min="1284" max="1284" width="12.5703125" style="1018" customWidth="1"/>
    <col min="1285" max="1285" width="11.7109375" style="1018" customWidth="1"/>
    <col min="1286" max="1286" width="9.140625" style="1018"/>
    <col min="1287" max="1287" width="2.85546875" style="1018" customWidth="1"/>
    <col min="1288" max="1288" width="18.5703125" style="1018" customWidth="1"/>
    <col min="1289" max="1289" width="14.42578125" style="1018" customWidth="1"/>
    <col min="1290" max="1290" width="13.7109375" style="1018" customWidth="1"/>
    <col min="1291" max="1291" width="10.140625" style="1018" customWidth="1"/>
    <col min="1292" max="1292" width="4.42578125" style="1018" customWidth="1"/>
    <col min="1293" max="1293" width="24" style="1018" customWidth="1"/>
    <col min="1294" max="1294" width="13.140625" style="1018" customWidth="1"/>
    <col min="1295" max="1295" width="13" style="1018" customWidth="1"/>
    <col min="1296" max="1296" width="10.42578125" style="1018" customWidth="1"/>
    <col min="1297" max="1532" width="9.140625" style="1018"/>
    <col min="1533" max="1533" width="5" style="1018" customWidth="1"/>
    <col min="1534" max="1534" width="17.7109375" style="1018" customWidth="1"/>
    <col min="1535" max="1535" width="13.85546875" style="1018" customWidth="1"/>
    <col min="1536" max="1536" width="13.140625" style="1018" customWidth="1"/>
    <col min="1537" max="1537" width="12.28515625" style="1018" customWidth="1"/>
    <col min="1538" max="1538" width="3" style="1018" customWidth="1"/>
    <col min="1539" max="1539" width="20.28515625" style="1018" customWidth="1"/>
    <col min="1540" max="1540" width="12.5703125" style="1018" customWidth="1"/>
    <col min="1541" max="1541" width="11.7109375" style="1018" customWidth="1"/>
    <col min="1542" max="1542" width="9.140625" style="1018"/>
    <col min="1543" max="1543" width="2.85546875" style="1018" customWidth="1"/>
    <col min="1544" max="1544" width="18.5703125" style="1018" customWidth="1"/>
    <col min="1545" max="1545" width="14.42578125" style="1018" customWidth="1"/>
    <col min="1546" max="1546" width="13.7109375" style="1018" customWidth="1"/>
    <col min="1547" max="1547" width="10.140625" style="1018" customWidth="1"/>
    <col min="1548" max="1548" width="4.42578125" style="1018" customWidth="1"/>
    <col min="1549" max="1549" width="24" style="1018" customWidth="1"/>
    <col min="1550" max="1550" width="13.140625" style="1018" customWidth="1"/>
    <col min="1551" max="1551" width="13" style="1018" customWidth="1"/>
    <col min="1552" max="1552" width="10.42578125" style="1018" customWidth="1"/>
    <col min="1553" max="1788" width="9.140625" style="1018"/>
    <col min="1789" max="1789" width="5" style="1018" customWidth="1"/>
    <col min="1790" max="1790" width="17.7109375" style="1018" customWidth="1"/>
    <col min="1791" max="1791" width="13.85546875" style="1018" customWidth="1"/>
    <col min="1792" max="1792" width="13.140625" style="1018" customWidth="1"/>
    <col min="1793" max="1793" width="12.28515625" style="1018" customWidth="1"/>
    <col min="1794" max="1794" width="3" style="1018" customWidth="1"/>
    <col min="1795" max="1795" width="20.28515625" style="1018" customWidth="1"/>
    <col min="1796" max="1796" width="12.5703125" style="1018" customWidth="1"/>
    <col min="1797" max="1797" width="11.7109375" style="1018" customWidth="1"/>
    <col min="1798" max="1798" width="9.140625" style="1018"/>
    <col min="1799" max="1799" width="2.85546875" style="1018" customWidth="1"/>
    <col min="1800" max="1800" width="18.5703125" style="1018" customWidth="1"/>
    <col min="1801" max="1801" width="14.42578125" style="1018" customWidth="1"/>
    <col min="1802" max="1802" width="13.7109375" style="1018" customWidth="1"/>
    <col min="1803" max="1803" width="10.140625" style="1018" customWidth="1"/>
    <col min="1804" max="1804" width="4.42578125" style="1018" customWidth="1"/>
    <col min="1805" max="1805" width="24" style="1018" customWidth="1"/>
    <col min="1806" max="1806" width="13.140625" style="1018" customWidth="1"/>
    <col min="1807" max="1807" width="13" style="1018" customWidth="1"/>
    <col min="1808" max="1808" width="10.42578125" style="1018" customWidth="1"/>
    <col min="1809" max="2044" width="9.140625" style="1018"/>
    <col min="2045" max="2045" width="5" style="1018" customWidth="1"/>
    <col min="2046" max="2046" width="17.7109375" style="1018" customWidth="1"/>
    <col min="2047" max="2047" width="13.85546875" style="1018" customWidth="1"/>
    <col min="2048" max="2048" width="13.140625" style="1018" customWidth="1"/>
    <col min="2049" max="2049" width="12.28515625" style="1018" customWidth="1"/>
    <col min="2050" max="2050" width="3" style="1018" customWidth="1"/>
    <col min="2051" max="2051" width="20.28515625" style="1018" customWidth="1"/>
    <col min="2052" max="2052" width="12.5703125" style="1018" customWidth="1"/>
    <col min="2053" max="2053" width="11.7109375" style="1018" customWidth="1"/>
    <col min="2054" max="2054" width="9.140625" style="1018"/>
    <col min="2055" max="2055" width="2.85546875" style="1018" customWidth="1"/>
    <col min="2056" max="2056" width="18.5703125" style="1018" customWidth="1"/>
    <col min="2057" max="2057" width="14.42578125" style="1018" customWidth="1"/>
    <col min="2058" max="2058" width="13.7109375" style="1018" customWidth="1"/>
    <col min="2059" max="2059" width="10.140625" style="1018" customWidth="1"/>
    <col min="2060" max="2060" width="4.42578125" style="1018" customWidth="1"/>
    <col min="2061" max="2061" width="24" style="1018" customWidth="1"/>
    <col min="2062" max="2062" width="13.140625" style="1018" customWidth="1"/>
    <col min="2063" max="2063" width="13" style="1018" customWidth="1"/>
    <col min="2064" max="2064" width="10.42578125" style="1018" customWidth="1"/>
    <col min="2065" max="2300" width="9.140625" style="1018"/>
    <col min="2301" max="2301" width="5" style="1018" customWidth="1"/>
    <col min="2302" max="2302" width="17.7109375" style="1018" customWidth="1"/>
    <col min="2303" max="2303" width="13.85546875" style="1018" customWidth="1"/>
    <col min="2304" max="2304" width="13.140625" style="1018" customWidth="1"/>
    <col min="2305" max="2305" width="12.28515625" style="1018" customWidth="1"/>
    <col min="2306" max="2306" width="3" style="1018" customWidth="1"/>
    <col min="2307" max="2307" width="20.28515625" style="1018" customWidth="1"/>
    <col min="2308" max="2308" width="12.5703125" style="1018" customWidth="1"/>
    <col min="2309" max="2309" width="11.7109375" style="1018" customWidth="1"/>
    <col min="2310" max="2310" width="9.140625" style="1018"/>
    <col min="2311" max="2311" width="2.85546875" style="1018" customWidth="1"/>
    <col min="2312" max="2312" width="18.5703125" style="1018" customWidth="1"/>
    <col min="2313" max="2313" width="14.42578125" style="1018" customWidth="1"/>
    <col min="2314" max="2314" width="13.7109375" style="1018" customWidth="1"/>
    <col min="2315" max="2315" width="10.140625" style="1018" customWidth="1"/>
    <col min="2316" max="2316" width="4.42578125" style="1018" customWidth="1"/>
    <col min="2317" max="2317" width="24" style="1018" customWidth="1"/>
    <col min="2318" max="2318" width="13.140625" style="1018" customWidth="1"/>
    <col min="2319" max="2319" width="13" style="1018" customWidth="1"/>
    <col min="2320" max="2320" width="10.42578125" style="1018" customWidth="1"/>
    <col min="2321" max="2556" width="9.140625" style="1018"/>
    <col min="2557" max="2557" width="5" style="1018" customWidth="1"/>
    <col min="2558" max="2558" width="17.7109375" style="1018" customWidth="1"/>
    <col min="2559" max="2559" width="13.85546875" style="1018" customWidth="1"/>
    <col min="2560" max="2560" width="13.140625" style="1018" customWidth="1"/>
    <col min="2561" max="2561" width="12.28515625" style="1018" customWidth="1"/>
    <col min="2562" max="2562" width="3" style="1018" customWidth="1"/>
    <col min="2563" max="2563" width="20.28515625" style="1018" customWidth="1"/>
    <col min="2564" max="2564" width="12.5703125" style="1018" customWidth="1"/>
    <col min="2565" max="2565" width="11.7109375" style="1018" customWidth="1"/>
    <col min="2566" max="2566" width="9.140625" style="1018"/>
    <col min="2567" max="2567" width="2.85546875" style="1018" customWidth="1"/>
    <col min="2568" max="2568" width="18.5703125" style="1018" customWidth="1"/>
    <col min="2569" max="2569" width="14.42578125" style="1018" customWidth="1"/>
    <col min="2570" max="2570" width="13.7109375" style="1018" customWidth="1"/>
    <col min="2571" max="2571" width="10.140625" style="1018" customWidth="1"/>
    <col min="2572" max="2572" width="4.42578125" style="1018" customWidth="1"/>
    <col min="2573" max="2573" width="24" style="1018" customWidth="1"/>
    <col min="2574" max="2574" width="13.140625" style="1018" customWidth="1"/>
    <col min="2575" max="2575" width="13" style="1018" customWidth="1"/>
    <col min="2576" max="2576" width="10.42578125" style="1018" customWidth="1"/>
    <col min="2577" max="2812" width="9.140625" style="1018"/>
    <col min="2813" max="2813" width="5" style="1018" customWidth="1"/>
    <col min="2814" max="2814" width="17.7109375" style="1018" customWidth="1"/>
    <col min="2815" max="2815" width="13.85546875" style="1018" customWidth="1"/>
    <col min="2816" max="2816" width="13.140625" style="1018" customWidth="1"/>
    <col min="2817" max="2817" width="12.28515625" style="1018" customWidth="1"/>
    <col min="2818" max="2818" width="3" style="1018" customWidth="1"/>
    <col min="2819" max="2819" width="20.28515625" style="1018" customWidth="1"/>
    <col min="2820" max="2820" width="12.5703125" style="1018" customWidth="1"/>
    <col min="2821" max="2821" width="11.7109375" style="1018" customWidth="1"/>
    <col min="2822" max="2822" width="9.140625" style="1018"/>
    <col min="2823" max="2823" width="2.85546875" style="1018" customWidth="1"/>
    <col min="2824" max="2824" width="18.5703125" style="1018" customWidth="1"/>
    <col min="2825" max="2825" width="14.42578125" style="1018" customWidth="1"/>
    <col min="2826" max="2826" width="13.7109375" style="1018" customWidth="1"/>
    <col min="2827" max="2827" width="10.140625" style="1018" customWidth="1"/>
    <col min="2828" max="2828" width="4.42578125" style="1018" customWidth="1"/>
    <col min="2829" max="2829" width="24" style="1018" customWidth="1"/>
    <col min="2830" max="2830" width="13.140625" style="1018" customWidth="1"/>
    <col min="2831" max="2831" width="13" style="1018" customWidth="1"/>
    <col min="2832" max="2832" width="10.42578125" style="1018" customWidth="1"/>
    <col min="2833" max="3068" width="9.140625" style="1018"/>
    <col min="3069" max="3069" width="5" style="1018" customWidth="1"/>
    <col min="3070" max="3070" width="17.7109375" style="1018" customWidth="1"/>
    <col min="3071" max="3071" width="13.85546875" style="1018" customWidth="1"/>
    <col min="3072" max="3072" width="13.140625" style="1018" customWidth="1"/>
    <col min="3073" max="3073" width="12.28515625" style="1018" customWidth="1"/>
    <col min="3074" max="3074" width="3" style="1018" customWidth="1"/>
    <col min="3075" max="3075" width="20.28515625" style="1018" customWidth="1"/>
    <col min="3076" max="3076" width="12.5703125" style="1018" customWidth="1"/>
    <col min="3077" max="3077" width="11.7109375" style="1018" customWidth="1"/>
    <col min="3078" max="3078" width="9.140625" style="1018"/>
    <col min="3079" max="3079" width="2.85546875" style="1018" customWidth="1"/>
    <col min="3080" max="3080" width="18.5703125" style="1018" customWidth="1"/>
    <col min="3081" max="3081" width="14.42578125" style="1018" customWidth="1"/>
    <col min="3082" max="3082" width="13.7109375" style="1018" customWidth="1"/>
    <col min="3083" max="3083" width="10.140625" style="1018" customWidth="1"/>
    <col min="3084" max="3084" width="4.42578125" style="1018" customWidth="1"/>
    <col min="3085" max="3085" width="24" style="1018" customWidth="1"/>
    <col min="3086" max="3086" width="13.140625" style="1018" customWidth="1"/>
    <col min="3087" max="3087" width="13" style="1018" customWidth="1"/>
    <col min="3088" max="3088" width="10.42578125" style="1018" customWidth="1"/>
    <col min="3089" max="3324" width="9.140625" style="1018"/>
    <col min="3325" max="3325" width="5" style="1018" customWidth="1"/>
    <col min="3326" max="3326" width="17.7109375" style="1018" customWidth="1"/>
    <col min="3327" max="3327" width="13.85546875" style="1018" customWidth="1"/>
    <col min="3328" max="3328" width="13.140625" style="1018" customWidth="1"/>
    <col min="3329" max="3329" width="12.28515625" style="1018" customWidth="1"/>
    <col min="3330" max="3330" width="3" style="1018" customWidth="1"/>
    <col min="3331" max="3331" width="20.28515625" style="1018" customWidth="1"/>
    <col min="3332" max="3332" width="12.5703125" style="1018" customWidth="1"/>
    <col min="3333" max="3333" width="11.7109375" style="1018" customWidth="1"/>
    <col min="3334" max="3334" width="9.140625" style="1018"/>
    <col min="3335" max="3335" width="2.85546875" style="1018" customWidth="1"/>
    <col min="3336" max="3336" width="18.5703125" style="1018" customWidth="1"/>
    <col min="3337" max="3337" width="14.42578125" style="1018" customWidth="1"/>
    <col min="3338" max="3338" width="13.7109375" style="1018" customWidth="1"/>
    <col min="3339" max="3339" width="10.140625" style="1018" customWidth="1"/>
    <col min="3340" max="3340" width="4.42578125" style="1018" customWidth="1"/>
    <col min="3341" max="3341" width="24" style="1018" customWidth="1"/>
    <col min="3342" max="3342" width="13.140625" style="1018" customWidth="1"/>
    <col min="3343" max="3343" width="13" style="1018" customWidth="1"/>
    <col min="3344" max="3344" width="10.42578125" style="1018" customWidth="1"/>
    <col min="3345" max="3580" width="9.140625" style="1018"/>
    <col min="3581" max="3581" width="5" style="1018" customWidth="1"/>
    <col min="3582" max="3582" width="17.7109375" style="1018" customWidth="1"/>
    <col min="3583" max="3583" width="13.85546875" style="1018" customWidth="1"/>
    <col min="3584" max="3584" width="13.140625" style="1018" customWidth="1"/>
    <col min="3585" max="3585" width="12.28515625" style="1018" customWidth="1"/>
    <col min="3586" max="3586" width="3" style="1018" customWidth="1"/>
    <col min="3587" max="3587" width="20.28515625" style="1018" customWidth="1"/>
    <col min="3588" max="3588" width="12.5703125" style="1018" customWidth="1"/>
    <col min="3589" max="3589" width="11.7109375" style="1018" customWidth="1"/>
    <col min="3590" max="3590" width="9.140625" style="1018"/>
    <col min="3591" max="3591" width="2.85546875" style="1018" customWidth="1"/>
    <col min="3592" max="3592" width="18.5703125" style="1018" customWidth="1"/>
    <col min="3593" max="3593" width="14.42578125" style="1018" customWidth="1"/>
    <col min="3594" max="3594" width="13.7109375" style="1018" customWidth="1"/>
    <col min="3595" max="3595" width="10.140625" style="1018" customWidth="1"/>
    <col min="3596" max="3596" width="4.42578125" style="1018" customWidth="1"/>
    <col min="3597" max="3597" width="24" style="1018" customWidth="1"/>
    <col min="3598" max="3598" width="13.140625" style="1018" customWidth="1"/>
    <col min="3599" max="3599" width="13" style="1018" customWidth="1"/>
    <col min="3600" max="3600" width="10.42578125" style="1018" customWidth="1"/>
    <col min="3601" max="3836" width="9.140625" style="1018"/>
    <col min="3837" max="3837" width="5" style="1018" customWidth="1"/>
    <col min="3838" max="3838" width="17.7109375" style="1018" customWidth="1"/>
    <col min="3839" max="3839" width="13.85546875" style="1018" customWidth="1"/>
    <col min="3840" max="3840" width="13.140625" style="1018" customWidth="1"/>
    <col min="3841" max="3841" width="12.28515625" style="1018" customWidth="1"/>
    <col min="3842" max="3842" width="3" style="1018" customWidth="1"/>
    <col min="3843" max="3843" width="20.28515625" style="1018" customWidth="1"/>
    <col min="3844" max="3844" width="12.5703125" style="1018" customWidth="1"/>
    <col min="3845" max="3845" width="11.7109375" style="1018" customWidth="1"/>
    <col min="3846" max="3846" width="9.140625" style="1018"/>
    <col min="3847" max="3847" width="2.85546875" style="1018" customWidth="1"/>
    <col min="3848" max="3848" width="18.5703125" style="1018" customWidth="1"/>
    <col min="3849" max="3849" width="14.42578125" style="1018" customWidth="1"/>
    <col min="3850" max="3850" width="13.7109375" style="1018" customWidth="1"/>
    <col min="3851" max="3851" width="10.140625" style="1018" customWidth="1"/>
    <col min="3852" max="3852" width="4.42578125" style="1018" customWidth="1"/>
    <col min="3853" max="3853" width="24" style="1018" customWidth="1"/>
    <col min="3854" max="3854" width="13.140625" style="1018" customWidth="1"/>
    <col min="3855" max="3855" width="13" style="1018" customWidth="1"/>
    <col min="3856" max="3856" width="10.42578125" style="1018" customWidth="1"/>
    <col min="3857" max="4092" width="9.140625" style="1018"/>
    <col min="4093" max="4093" width="5" style="1018" customWidth="1"/>
    <col min="4094" max="4094" width="17.7109375" style="1018" customWidth="1"/>
    <col min="4095" max="4095" width="13.85546875" style="1018" customWidth="1"/>
    <col min="4096" max="4096" width="13.140625" style="1018" customWidth="1"/>
    <col min="4097" max="4097" width="12.28515625" style="1018" customWidth="1"/>
    <col min="4098" max="4098" width="3" style="1018" customWidth="1"/>
    <col min="4099" max="4099" width="20.28515625" style="1018" customWidth="1"/>
    <col min="4100" max="4100" width="12.5703125" style="1018" customWidth="1"/>
    <col min="4101" max="4101" width="11.7109375" style="1018" customWidth="1"/>
    <col min="4102" max="4102" width="9.140625" style="1018"/>
    <col min="4103" max="4103" width="2.85546875" style="1018" customWidth="1"/>
    <col min="4104" max="4104" width="18.5703125" style="1018" customWidth="1"/>
    <col min="4105" max="4105" width="14.42578125" style="1018" customWidth="1"/>
    <col min="4106" max="4106" width="13.7109375" style="1018" customWidth="1"/>
    <col min="4107" max="4107" width="10.140625" style="1018" customWidth="1"/>
    <col min="4108" max="4108" width="4.42578125" style="1018" customWidth="1"/>
    <col min="4109" max="4109" width="24" style="1018" customWidth="1"/>
    <col min="4110" max="4110" width="13.140625" style="1018" customWidth="1"/>
    <col min="4111" max="4111" width="13" style="1018" customWidth="1"/>
    <col min="4112" max="4112" width="10.42578125" style="1018" customWidth="1"/>
    <col min="4113" max="4348" width="9.140625" style="1018"/>
    <col min="4349" max="4349" width="5" style="1018" customWidth="1"/>
    <col min="4350" max="4350" width="17.7109375" style="1018" customWidth="1"/>
    <col min="4351" max="4351" width="13.85546875" style="1018" customWidth="1"/>
    <col min="4352" max="4352" width="13.140625" style="1018" customWidth="1"/>
    <col min="4353" max="4353" width="12.28515625" style="1018" customWidth="1"/>
    <col min="4354" max="4354" width="3" style="1018" customWidth="1"/>
    <col min="4355" max="4355" width="20.28515625" style="1018" customWidth="1"/>
    <col min="4356" max="4356" width="12.5703125" style="1018" customWidth="1"/>
    <col min="4357" max="4357" width="11.7109375" style="1018" customWidth="1"/>
    <col min="4358" max="4358" width="9.140625" style="1018"/>
    <col min="4359" max="4359" width="2.85546875" style="1018" customWidth="1"/>
    <col min="4360" max="4360" width="18.5703125" style="1018" customWidth="1"/>
    <col min="4361" max="4361" width="14.42578125" style="1018" customWidth="1"/>
    <col min="4362" max="4362" width="13.7109375" style="1018" customWidth="1"/>
    <col min="4363" max="4363" width="10.140625" style="1018" customWidth="1"/>
    <col min="4364" max="4364" width="4.42578125" style="1018" customWidth="1"/>
    <col min="4365" max="4365" width="24" style="1018" customWidth="1"/>
    <col min="4366" max="4366" width="13.140625" style="1018" customWidth="1"/>
    <col min="4367" max="4367" width="13" style="1018" customWidth="1"/>
    <col min="4368" max="4368" width="10.42578125" style="1018" customWidth="1"/>
    <col min="4369" max="4604" width="9.140625" style="1018"/>
    <col min="4605" max="4605" width="5" style="1018" customWidth="1"/>
    <col min="4606" max="4606" width="17.7109375" style="1018" customWidth="1"/>
    <col min="4607" max="4607" width="13.85546875" style="1018" customWidth="1"/>
    <col min="4608" max="4608" width="13.140625" style="1018" customWidth="1"/>
    <col min="4609" max="4609" width="12.28515625" style="1018" customWidth="1"/>
    <col min="4610" max="4610" width="3" style="1018" customWidth="1"/>
    <col min="4611" max="4611" width="20.28515625" style="1018" customWidth="1"/>
    <col min="4612" max="4612" width="12.5703125" style="1018" customWidth="1"/>
    <col min="4613" max="4613" width="11.7109375" style="1018" customWidth="1"/>
    <col min="4614" max="4614" width="9.140625" style="1018"/>
    <col min="4615" max="4615" width="2.85546875" style="1018" customWidth="1"/>
    <col min="4616" max="4616" width="18.5703125" style="1018" customWidth="1"/>
    <col min="4617" max="4617" width="14.42578125" style="1018" customWidth="1"/>
    <col min="4618" max="4618" width="13.7109375" style="1018" customWidth="1"/>
    <col min="4619" max="4619" width="10.140625" style="1018" customWidth="1"/>
    <col min="4620" max="4620" width="4.42578125" style="1018" customWidth="1"/>
    <col min="4621" max="4621" width="24" style="1018" customWidth="1"/>
    <col min="4622" max="4622" width="13.140625" style="1018" customWidth="1"/>
    <col min="4623" max="4623" width="13" style="1018" customWidth="1"/>
    <col min="4624" max="4624" width="10.42578125" style="1018" customWidth="1"/>
    <col min="4625" max="4860" width="9.140625" style="1018"/>
    <col min="4861" max="4861" width="5" style="1018" customWidth="1"/>
    <col min="4862" max="4862" width="17.7109375" style="1018" customWidth="1"/>
    <col min="4863" max="4863" width="13.85546875" style="1018" customWidth="1"/>
    <col min="4864" max="4864" width="13.140625" style="1018" customWidth="1"/>
    <col min="4865" max="4865" width="12.28515625" style="1018" customWidth="1"/>
    <col min="4866" max="4866" width="3" style="1018" customWidth="1"/>
    <col min="4867" max="4867" width="20.28515625" style="1018" customWidth="1"/>
    <col min="4868" max="4868" width="12.5703125" style="1018" customWidth="1"/>
    <col min="4869" max="4869" width="11.7109375" style="1018" customWidth="1"/>
    <col min="4870" max="4870" width="9.140625" style="1018"/>
    <col min="4871" max="4871" width="2.85546875" style="1018" customWidth="1"/>
    <col min="4872" max="4872" width="18.5703125" style="1018" customWidth="1"/>
    <col min="4873" max="4873" width="14.42578125" style="1018" customWidth="1"/>
    <col min="4874" max="4874" width="13.7109375" style="1018" customWidth="1"/>
    <col min="4875" max="4875" width="10.140625" style="1018" customWidth="1"/>
    <col min="4876" max="4876" width="4.42578125" style="1018" customWidth="1"/>
    <col min="4877" max="4877" width="24" style="1018" customWidth="1"/>
    <col min="4878" max="4878" width="13.140625" style="1018" customWidth="1"/>
    <col min="4879" max="4879" width="13" style="1018" customWidth="1"/>
    <col min="4880" max="4880" width="10.42578125" style="1018" customWidth="1"/>
    <col min="4881" max="5116" width="9.140625" style="1018"/>
    <col min="5117" max="5117" width="5" style="1018" customWidth="1"/>
    <col min="5118" max="5118" width="17.7109375" style="1018" customWidth="1"/>
    <col min="5119" max="5119" width="13.85546875" style="1018" customWidth="1"/>
    <col min="5120" max="5120" width="13.140625" style="1018" customWidth="1"/>
    <col min="5121" max="5121" width="12.28515625" style="1018" customWidth="1"/>
    <col min="5122" max="5122" width="3" style="1018" customWidth="1"/>
    <col min="5123" max="5123" width="20.28515625" style="1018" customWidth="1"/>
    <col min="5124" max="5124" width="12.5703125" style="1018" customWidth="1"/>
    <col min="5125" max="5125" width="11.7109375" style="1018" customWidth="1"/>
    <col min="5126" max="5126" width="9.140625" style="1018"/>
    <col min="5127" max="5127" width="2.85546875" style="1018" customWidth="1"/>
    <col min="5128" max="5128" width="18.5703125" style="1018" customWidth="1"/>
    <col min="5129" max="5129" width="14.42578125" style="1018" customWidth="1"/>
    <col min="5130" max="5130" width="13.7109375" style="1018" customWidth="1"/>
    <col min="5131" max="5131" width="10.140625" style="1018" customWidth="1"/>
    <col min="5132" max="5132" width="4.42578125" style="1018" customWidth="1"/>
    <col min="5133" max="5133" width="24" style="1018" customWidth="1"/>
    <col min="5134" max="5134" width="13.140625" style="1018" customWidth="1"/>
    <col min="5135" max="5135" width="13" style="1018" customWidth="1"/>
    <col min="5136" max="5136" width="10.42578125" style="1018" customWidth="1"/>
    <col min="5137" max="5372" width="9.140625" style="1018"/>
    <col min="5373" max="5373" width="5" style="1018" customWidth="1"/>
    <col min="5374" max="5374" width="17.7109375" style="1018" customWidth="1"/>
    <col min="5375" max="5375" width="13.85546875" style="1018" customWidth="1"/>
    <col min="5376" max="5376" width="13.140625" style="1018" customWidth="1"/>
    <col min="5377" max="5377" width="12.28515625" style="1018" customWidth="1"/>
    <col min="5378" max="5378" width="3" style="1018" customWidth="1"/>
    <col min="5379" max="5379" width="20.28515625" style="1018" customWidth="1"/>
    <col min="5380" max="5380" width="12.5703125" style="1018" customWidth="1"/>
    <col min="5381" max="5381" width="11.7109375" style="1018" customWidth="1"/>
    <col min="5382" max="5382" width="9.140625" style="1018"/>
    <col min="5383" max="5383" width="2.85546875" style="1018" customWidth="1"/>
    <col min="5384" max="5384" width="18.5703125" style="1018" customWidth="1"/>
    <col min="5385" max="5385" width="14.42578125" style="1018" customWidth="1"/>
    <col min="5386" max="5386" width="13.7109375" style="1018" customWidth="1"/>
    <col min="5387" max="5387" width="10.140625" style="1018" customWidth="1"/>
    <col min="5388" max="5388" width="4.42578125" style="1018" customWidth="1"/>
    <col min="5389" max="5389" width="24" style="1018" customWidth="1"/>
    <col min="5390" max="5390" width="13.140625" style="1018" customWidth="1"/>
    <col min="5391" max="5391" width="13" style="1018" customWidth="1"/>
    <col min="5392" max="5392" width="10.42578125" style="1018" customWidth="1"/>
    <col min="5393" max="5628" width="9.140625" style="1018"/>
    <col min="5629" max="5629" width="5" style="1018" customWidth="1"/>
    <col min="5630" max="5630" width="17.7109375" style="1018" customWidth="1"/>
    <col min="5631" max="5631" width="13.85546875" style="1018" customWidth="1"/>
    <col min="5632" max="5632" width="13.140625" style="1018" customWidth="1"/>
    <col min="5633" max="5633" width="12.28515625" style="1018" customWidth="1"/>
    <col min="5634" max="5634" width="3" style="1018" customWidth="1"/>
    <col min="5635" max="5635" width="20.28515625" style="1018" customWidth="1"/>
    <col min="5636" max="5636" width="12.5703125" style="1018" customWidth="1"/>
    <col min="5637" max="5637" width="11.7109375" style="1018" customWidth="1"/>
    <col min="5638" max="5638" width="9.140625" style="1018"/>
    <col min="5639" max="5639" width="2.85546875" style="1018" customWidth="1"/>
    <col min="5640" max="5640" width="18.5703125" style="1018" customWidth="1"/>
    <col min="5641" max="5641" width="14.42578125" style="1018" customWidth="1"/>
    <col min="5642" max="5642" width="13.7109375" style="1018" customWidth="1"/>
    <col min="5643" max="5643" width="10.140625" style="1018" customWidth="1"/>
    <col min="5644" max="5644" width="4.42578125" style="1018" customWidth="1"/>
    <col min="5645" max="5645" width="24" style="1018" customWidth="1"/>
    <col min="5646" max="5646" width="13.140625" style="1018" customWidth="1"/>
    <col min="5647" max="5647" width="13" style="1018" customWidth="1"/>
    <col min="5648" max="5648" width="10.42578125" style="1018" customWidth="1"/>
    <col min="5649" max="5884" width="9.140625" style="1018"/>
    <col min="5885" max="5885" width="5" style="1018" customWidth="1"/>
    <col min="5886" max="5886" width="17.7109375" style="1018" customWidth="1"/>
    <col min="5887" max="5887" width="13.85546875" style="1018" customWidth="1"/>
    <col min="5888" max="5888" width="13.140625" style="1018" customWidth="1"/>
    <col min="5889" max="5889" width="12.28515625" style="1018" customWidth="1"/>
    <col min="5890" max="5890" width="3" style="1018" customWidth="1"/>
    <col min="5891" max="5891" width="20.28515625" style="1018" customWidth="1"/>
    <col min="5892" max="5892" width="12.5703125" style="1018" customWidth="1"/>
    <col min="5893" max="5893" width="11.7109375" style="1018" customWidth="1"/>
    <col min="5894" max="5894" width="9.140625" style="1018"/>
    <col min="5895" max="5895" width="2.85546875" style="1018" customWidth="1"/>
    <col min="5896" max="5896" width="18.5703125" style="1018" customWidth="1"/>
    <col min="5897" max="5897" width="14.42578125" style="1018" customWidth="1"/>
    <col min="5898" max="5898" width="13.7109375" style="1018" customWidth="1"/>
    <col min="5899" max="5899" width="10.140625" style="1018" customWidth="1"/>
    <col min="5900" max="5900" width="4.42578125" style="1018" customWidth="1"/>
    <col min="5901" max="5901" width="24" style="1018" customWidth="1"/>
    <col min="5902" max="5902" width="13.140625" style="1018" customWidth="1"/>
    <col min="5903" max="5903" width="13" style="1018" customWidth="1"/>
    <col min="5904" max="5904" width="10.42578125" style="1018" customWidth="1"/>
    <col min="5905" max="6140" width="9.140625" style="1018"/>
    <col min="6141" max="6141" width="5" style="1018" customWidth="1"/>
    <col min="6142" max="6142" width="17.7109375" style="1018" customWidth="1"/>
    <col min="6143" max="6143" width="13.85546875" style="1018" customWidth="1"/>
    <col min="6144" max="6144" width="13.140625" style="1018" customWidth="1"/>
    <col min="6145" max="6145" width="12.28515625" style="1018" customWidth="1"/>
    <col min="6146" max="6146" width="3" style="1018" customWidth="1"/>
    <col min="6147" max="6147" width="20.28515625" style="1018" customWidth="1"/>
    <col min="6148" max="6148" width="12.5703125" style="1018" customWidth="1"/>
    <col min="6149" max="6149" width="11.7109375" style="1018" customWidth="1"/>
    <col min="6150" max="6150" width="9.140625" style="1018"/>
    <col min="6151" max="6151" width="2.85546875" style="1018" customWidth="1"/>
    <col min="6152" max="6152" width="18.5703125" style="1018" customWidth="1"/>
    <col min="6153" max="6153" width="14.42578125" style="1018" customWidth="1"/>
    <col min="6154" max="6154" width="13.7109375" style="1018" customWidth="1"/>
    <col min="6155" max="6155" width="10.140625" style="1018" customWidth="1"/>
    <col min="6156" max="6156" width="4.42578125" style="1018" customWidth="1"/>
    <col min="6157" max="6157" width="24" style="1018" customWidth="1"/>
    <col min="6158" max="6158" width="13.140625" style="1018" customWidth="1"/>
    <col min="6159" max="6159" width="13" style="1018" customWidth="1"/>
    <col min="6160" max="6160" width="10.42578125" style="1018" customWidth="1"/>
    <col min="6161" max="6396" width="9.140625" style="1018"/>
    <col min="6397" max="6397" width="5" style="1018" customWidth="1"/>
    <col min="6398" max="6398" width="17.7109375" style="1018" customWidth="1"/>
    <col min="6399" max="6399" width="13.85546875" style="1018" customWidth="1"/>
    <col min="6400" max="6400" width="13.140625" style="1018" customWidth="1"/>
    <col min="6401" max="6401" width="12.28515625" style="1018" customWidth="1"/>
    <col min="6402" max="6402" width="3" style="1018" customWidth="1"/>
    <col min="6403" max="6403" width="20.28515625" style="1018" customWidth="1"/>
    <col min="6404" max="6404" width="12.5703125" style="1018" customWidth="1"/>
    <col min="6405" max="6405" width="11.7109375" style="1018" customWidth="1"/>
    <col min="6406" max="6406" width="9.140625" style="1018"/>
    <col min="6407" max="6407" width="2.85546875" style="1018" customWidth="1"/>
    <col min="6408" max="6408" width="18.5703125" style="1018" customWidth="1"/>
    <col min="6409" max="6409" width="14.42578125" style="1018" customWidth="1"/>
    <col min="6410" max="6410" width="13.7109375" style="1018" customWidth="1"/>
    <col min="6411" max="6411" width="10.140625" style="1018" customWidth="1"/>
    <col min="6412" max="6412" width="4.42578125" style="1018" customWidth="1"/>
    <col min="6413" max="6413" width="24" style="1018" customWidth="1"/>
    <col min="6414" max="6414" width="13.140625" style="1018" customWidth="1"/>
    <col min="6415" max="6415" width="13" style="1018" customWidth="1"/>
    <col min="6416" max="6416" width="10.42578125" style="1018" customWidth="1"/>
    <col min="6417" max="6652" width="9.140625" style="1018"/>
    <col min="6653" max="6653" width="5" style="1018" customWidth="1"/>
    <col min="6654" max="6654" width="17.7109375" style="1018" customWidth="1"/>
    <col min="6655" max="6655" width="13.85546875" style="1018" customWidth="1"/>
    <col min="6656" max="6656" width="13.140625" style="1018" customWidth="1"/>
    <col min="6657" max="6657" width="12.28515625" style="1018" customWidth="1"/>
    <col min="6658" max="6658" width="3" style="1018" customWidth="1"/>
    <col min="6659" max="6659" width="20.28515625" style="1018" customWidth="1"/>
    <col min="6660" max="6660" width="12.5703125" style="1018" customWidth="1"/>
    <col min="6661" max="6661" width="11.7109375" style="1018" customWidth="1"/>
    <col min="6662" max="6662" width="9.140625" style="1018"/>
    <col min="6663" max="6663" width="2.85546875" style="1018" customWidth="1"/>
    <col min="6664" max="6664" width="18.5703125" style="1018" customWidth="1"/>
    <col min="6665" max="6665" width="14.42578125" style="1018" customWidth="1"/>
    <col min="6666" max="6666" width="13.7109375" style="1018" customWidth="1"/>
    <col min="6667" max="6667" width="10.140625" style="1018" customWidth="1"/>
    <col min="6668" max="6668" width="4.42578125" style="1018" customWidth="1"/>
    <col min="6669" max="6669" width="24" style="1018" customWidth="1"/>
    <col min="6670" max="6670" width="13.140625" style="1018" customWidth="1"/>
    <col min="6671" max="6671" width="13" style="1018" customWidth="1"/>
    <col min="6672" max="6672" width="10.42578125" style="1018" customWidth="1"/>
    <col min="6673" max="6908" width="9.140625" style="1018"/>
    <col min="6909" max="6909" width="5" style="1018" customWidth="1"/>
    <col min="6910" max="6910" width="17.7109375" style="1018" customWidth="1"/>
    <col min="6911" max="6911" width="13.85546875" style="1018" customWidth="1"/>
    <col min="6912" max="6912" width="13.140625" style="1018" customWidth="1"/>
    <col min="6913" max="6913" width="12.28515625" style="1018" customWidth="1"/>
    <col min="6914" max="6914" width="3" style="1018" customWidth="1"/>
    <col min="6915" max="6915" width="20.28515625" style="1018" customWidth="1"/>
    <col min="6916" max="6916" width="12.5703125" style="1018" customWidth="1"/>
    <col min="6917" max="6917" width="11.7109375" style="1018" customWidth="1"/>
    <col min="6918" max="6918" width="9.140625" style="1018"/>
    <col min="6919" max="6919" width="2.85546875" style="1018" customWidth="1"/>
    <col min="6920" max="6920" width="18.5703125" style="1018" customWidth="1"/>
    <col min="6921" max="6921" width="14.42578125" style="1018" customWidth="1"/>
    <col min="6922" max="6922" width="13.7109375" style="1018" customWidth="1"/>
    <col min="6923" max="6923" width="10.140625" style="1018" customWidth="1"/>
    <col min="6924" max="6924" width="4.42578125" style="1018" customWidth="1"/>
    <col min="6925" max="6925" width="24" style="1018" customWidth="1"/>
    <col min="6926" max="6926" width="13.140625" style="1018" customWidth="1"/>
    <col min="6927" max="6927" width="13" style="1018" customWidth="1"/>
    <col min="6928" max="6928" width="10.42578125" style="1018" customWidth="1"/>
    <col min="6929" max="7164" width="9.140625" style="1018"/>
    <col min="7165" max="7165" width="5" style="1018" customWidth="1"/>
    <col min="7166" max="7166" width="17.7109375" style="1018" customWidth="1"/>
    <col min="7167" max="7167" width="13.85546875" style="1018" customWidth="1"/>
    <col min="7168" max="7168" width="13.140625" style="1018" customWidth="1"/>
    <col min="7169" max="7169" width="12.28515625" style="1018" customWidth="1"/>
    <col min="7170" max="7170" width="3" style="1018" customWidth="1"/>
    <col min="7171" max="7171" width="20.28515625" style="1018" customWidth="1"/>
    <col min="7172" max="7172" width="12.5703125" style="1018" customWidth="1"/>
    <col min="7173" max="7173" width="11.7109375" style="1018" customWidth="1"/>
    <col min="7174" max="7174" width="9.140625" style="1018"/>
    <col min="7175" max="7175" width="2.85546875" style="1018" customWidth="1"/>
    <col min="7176" max="7176" width="18.5703125" style="1018" customWidth="1"/>
    <col min="7177" max="7177" width="14.42578125" style="1018" customWidth="1"/>
    <col min="7178" max="7178" width="13.7109375" style="1018" customWidth="1"/>
    <col min="7179" max="7179" width="10.140625" style="1018" customWidth="1"/>
    <col min="7180" max="7180" width="4.42578125" style="1018" customWidth="1"/>
    <col min="7181" max="7181" width="24" style="1018" customWidth="1"/>
    <col min="7182" max="7182" width="13.140625" style="1018" customWidth="1"/>
    <col min="7183" max="7183" width="13" style="1018" customWidth="1"/>
    <col min="7184" max="7184" width="10.42578125" style="1018" customWidth="1"/>
    <col min="7185" max="7420" width="9.140625" style="1018"/>
    <col min="7421" max="7421" width="5" style="1018" customWidth="1"/>
    <col min="7422" max="7422" width="17.7109375" style="1018" customWidth="1"/>
    <col min="7423" max="7423" width="13.85546875" style="1018" customWidth="1"/>
    <col min="7424" max="7424" width="13.140625" style="1018" customWidth="1"/>
    <col min="7425" max="7425" width="12.28515625" style="1018" customWidth="1"/>
    <col min="7426" max="7426" width="3" style="1018" customWidth="1"/>
    <col min="7427" max="7427" width="20.28515625" style="1018" customWidth="1"/>
    <col min="7428" max="7428" width="12.5703125" style="1018" customWidth="1"/>
    <col min="7429" max="7429" width="11.7109375" style="1018" customWidth="1"/>
    <col min="7430" max="7430" width="9.140625" style="1018"/>
    <col min="7431" max="7431" width="2.85546875" style="1018" customWidth="1"/>
    <col min="7432" max="7432" width="18.5703125" style="1018" customWidth="1"/>
    <col min="7433" max="7433" width="14.42578125" style="1018" customWidth="1"/>
    <col min="7434" max="7434" width="13.7109375" style="1018" customWidth="1"/>
    <col min="7435" max="7435" width="10.140625" style="1018" customWidth="1"/>
    <col min="7436" max="7436" width="4.42578125" style="1018" customWidth="1"/>
    <col min="7437" max="7437" width="24" style="1018" customWidth="1"/>
    <col min="7438" max="7438" width="13.140625" style="1018" customWidth="1"/>
    <col min="7439" max="7439" width="13" style="1018" customWidth="1"/>
    <col min="7440" max="7440" width="10.42578125" style="1018" customWidth="1"/>
    <col min="7441" max="7676" width="9.140625" style="1018"/>
    <col min="7677" max="7677" width="5" style="1018" customWidth="1"/>
    <col min="7678" max="7678" width="17.7109375" style="1018" customWidth="1"/>
    <col min="7679" max="7679" width="13.85546875" style="1018" customWidth="1"/>
    <col min="7680" max="7680" width="13.140625" style="1018" customWidth="1"/>
    <col min="7681" max="7681" width="12.28515625" style="1018" customWidth="1"/>
    <col min="7682" max="7682" width="3" style="1018" customWidth="1"/>
    <col min="7683" max="7683" width="20.28515625" style="1018" customWidth="1"/>
    <col min="7684" max="7684" width="12.5703125" style="1018" customWidth="1"/>
    <col min="7685" max="7685" width="11.7109375" style="1018" customWidth="1"/>
    <col min="7686" max="7686" width="9.140625" style="1018"/>
    <col min="7687" max="7687" width="2.85546875" style="1018" customWidth="1"/>
    <col min="7688" max="7688" width="18.5703125" style="1018" customWidth="1"/>
    <col min="7689" max="7689" width="14.42578125" style="1018" customWidth="1"/>
    <col min="7690" max="7690" width="13.7109375" style="1018" customWidth="1"/>
    <col min="7691" max="7691" width="10.140625" style="1018" customWidth="1"/>
    <col min="7692" max="7692" width="4.42578125" style="1018" customWidth="1"/>
    <col min="7693" max="7693" width="24" style="1018" customWidth="1"/>
    <col min="7694" max="7694" width="13.140625" style="1018" customWidth="1"/>
    <col min="7695" max="7695" width="13" style="1018" customWidth="1"/>
    <col min="7696" max="7696" width="10.42578125" style="1018" customWidth="1"/>
    <col min="7697" max="7932" width="9.140625" style="1018"/>
    <col min="7933" max="7933" width="5" style="1018" customWidth="1"/>
    <col min="7934" max="7934" width="17.7109375" style="1018" customWidth="1"/>
    <col min="7935" max="7935" width="13.85546875" style="1018" customWidth="1"/>
    <col min="7936" max="7936" width="13.140625" style="1018" customWidth="1"/>
    <col min="7937" max="7937" width="12.28515625" style="1018" customWidth="1"/>
    <col min="7938" max="7938" width="3" style="1018" customWidth="1"/>
    <col min="7939" max="7939" width="20.28515625" style="1018" customWidth="1"/>
    <col min="7940" max="7940" width="12.5703125" style="1018" customWidth="1"/>
    <col min="7941" max="7941" width="11.7109375" style="1018" customWidth="1"/>
    <col min="7942" max="7942" width="9.140625" style="1018"/>
    <col min="7943" max="7943" width="2.85546875" style="1018" customWidth="1"/>
    <col min="7944" max="7944" width="18.5703125" style="1018" customWidth="1"/>
    <col min="7945" max="7945" width="14.42578125" style="1018" customWidth="1"/>
    <col min="7946" max="7946" width="13.7109375" style="1018" customWidth="1"/>
    <col min="7947" max="7947" width="10.140625" style="1018" customWidth="1"/>
    <col min="7948" max="7948" width="4.42578125" style="1018" customWidth="1"/>
    <col min="7949" max="7949" width="24" style="1018" customWidth="1"/>
    <col min="7950" max="7950" width="13.140625" style="1018" customWidth="1"/>
    <col min="7951" max="7951" width="13" style="1018" customWidth="1"/>
    <col min="7952" max="7952" width="10.42578125" style="1018" customWidth="1"/>
    <col min="7953" max="8188" width="9.140625" style="1018"/>
    <col min="8189" max="8189" width="5" style="1018" customWidth="1"/>
    <col min="8190" max="8190" width="17.7109375" style="1018" customWidth="1"/>
    <col min="8191" max="8191" width="13.85546875" style="1018" customWidth="1"/>
    <col min="8192" max="8192" width="13.140625" style="1018" customWidth="1"/>
    <col min="8193" max="8193" width="12.28515625" style="1018" customWidth="1"/>
    <col min="8194" max="8194" width="3" style="1018" customWidth="1"/>
    <col min="8195" max="8195" width="20.28515625" style="1018" customWidth="1"/>
    <col min="8196" max="8196" width="12.5703125" style="1018" customWidth="1"/>
    <col min="8197" max="8197" width="11.7109375" style="1018" customWidth="1"/>
    <col min="8198" max="8198" width="9.140625" style="1018"/>
    <col min="8199" max="8199" width="2.85546875" style="1018" customWidth="1"/>
    <col min="8200" max="8200" width="18.5703125" style="1018" customWidth="1"/>
    <col min="8201" max="8201" width="14.42578125" style="1018" customWidth="1"/>
    <col min="8202" max="8202" width="13.7109375" style="1018" customWidth="1"/>
    <col min="8203" max="8203" width="10.140625" style="1018" customWidth="1"/>
    <col min="8204" max="8204" width="4.42578125" style="1018" customWidth="1"/>
    <col min="8205" max="8205" width="24" style="1018" customWidth="1"/>
    <col min="8206" max="8206" width="13.140625" style="1018" customWidth="1"/>
    <col min="8207" max="8207" width="13" style="1018" customWidth="1"/>
    <col min="8208" max="8208" width="10.42578125" style="1018" customWidth="1"/>
    <col min="8209" max="8444" width="9.140625" style="1018"/>
    <col min="8445" max="8445" width="5" style="1018" customWidth="1"/>
    <col min="8446" max="8446" width="17.7109375" style="1018" customWidth="1"/>
    <col min="8447" max="8447" width="13.85546875" style="1018" customWidth="1"/>
    <col min="8448" max="8448" width="13.140625" style="1018" customWidth="1"/>
    <col min="8449" max="8449" width="12.28515625" style="1018" customWidth="1"/>
    <col min="8450" max="8450" width="3" style="1018" customWidth="1"/>
    <col min="8451" max="8451" width="20.28515625" style="1018" customWidth="1"/>
    <col min="8452" max="8452" width="12.5703125" style="1018" customWidth="1"/>
    <col min="8453" max="8453" width="11.7109375" style="1018" customWidth="1"/>
    <col min="8454" max="8454" width="9.140625" style="1018"/>
    <col min="8455" max="8455" width="2.85546875" style="1018" customWidth="1"/>
    <col min="8456" max="8456" width="18.5703125" style="1018" customWidth="1"/>
    <col min="8457" max="8457" width="14.42578125" style="1018" customWidth="1"/>
    <col min="8458" max="8458" width="13.7109375" style="1018" customWidth="1"/>
    <col min="8459" max="8459" width="10.140625" style="1018" customWidth="1"/>
    <col min="8460" max="8460" width="4.42578125" style="1018" customWidth="1"/>
    <col min="8461" max="8461" width="24" style="1018" customWidth="1"/>
    <col min="8462" max="8462" width="13.140625" style="1018" customWidth="1"/>
    <col min="8463" max="8463" width="13" style="1018" customWidth="1"/>
    <col min="8464" max="8464" width="10.42578125" style="1018" customWidth="1"/>
    <col min="8465" max="8700" width="9.140625" style="1018"/>
    <col min="8701" max="8701" width="5" style="1018" customWidth="1"/>
    <col min="8702" max="8702" width="17.7109375" style="1018" customWidth="1"/>
    <col min="8703" max="8703" width="13.85546875" style="1018" customWidth="1"/>
    <col min="8704" max="8704" width="13.140625" style="1018" customWidth="1"/>
    <col min="8705" max="8705" width="12.28515625" style="1018" customWidth="1"/>
    <col min="8706" max="8706" width="3" style="1018" customWidth="1"/>
    <col min="8707" max="8707" width="20.28515625" style="1018" customWidth="1"/>
    <col min="8708" max="8708" width="12.5703125" style="1018" customWidth="1"/>
    <col min="8709" max="8709" width="11.7109375" style="1018" customWidth="1"/>
    <col min="8710" max="8710" width="9.140625" style="1018"/>
    <col min="8711" max="8711" width="2.85546875" style="1018" customWidth="1"/>
    <col min="8712" max="8712" width="18.5703125" style="1018" customWidth="1"/>
    <col min="8713" max="8713" width="14.42578125" style="1018" customWidth="1"/>
    <col min="8714" max="8714" width="13.7109375" style="1018" customWidth="1"/>
    <col min="8715" max="8715" width="10.140625" style="1018" customWidth="1"/>
    <col min="8716" max="8716" width="4.42578125" style="1018" customWidth="1"/>
    <col min="8717" max="8717" width="24" style="1018" customWidth="1"/>
    <col min="8718" max="8718" width="13.140625" style="1018" customWidth="1"/>
    <col min="8719" max="8719" width="13" style="1018" customWidth="1"/>
    <col min="8720" max="8720" width="10.42578125" style="1018" customWidth="1"/>
    <col min="8721" max="8956" width="9.140625" style="1018"/>
    <col min="8957" max="8957" width="5" style="1018" customWidth="1"/>
    <col min="8958" max="8958" width="17.7109375" style="1018" customWidth="1"/>
    <col min="8959" max="8959" width="13.85546875" style="1018" customWidth="1"/>
    <col min="8960" max="8960" width="13.140625" style="1018" customWidth="1"/>
    <col min="8961" max="8961" width="12.28515625" style="1018" customWidth="1"/>
    <col min="8962" max="8962" width="3" style="1018" customWidth="1"/>
    <col min="8963" max="8963" width="20.28515625" style="1018" customWidth="1"/>
    <col min="8964" max="8964" width="12.5703125" style="1018" customWidth="1"/>
    <col min="8965" max="8965" width="11.7109375" style="1018" customWidth="1"/>
    <col min="8966" max="8966" width="9.140625" style="1018"/>
    <col min="8967" max="8967" width="2.85546875" style="1018" customWidth="1"/>
    <col min="8968" max="8968" width="18.5703125" style="1018" customWidth="1"/>
    <col min="8969" max="8969" width="14.42578125" style="1018" customWidth="1"/>
    <col min="8970" max="8970" width="13.7109375" style="1018" customWidth="1"/>
    <col min="8971" max="8971" width="10.140625" style="1018" customWidth="1"/>
    <col min="8972" max="8972" width="4.42578125" style="1018" customWidth="1"/>
    <col min="8973" max="8973" width="24" style="1018" customWidth="1"/>
    <col min="8974" max="8974" width="13.140625" style="1018" customWidth="1"/>
    <col min="8975" max="8975" width="13" style="1018" customWidth="1"/>
    <col min="8976" max="8976" width="10.42578125" style="1018" customWidth="1"/>
    <col min="8977" max="9212" width="9.140625" style="1018"/>
    <col min="9213" max="9213" width="5" style="1018" customWidth="1"/>
    <col min="9214" max="9214" width="17.7109375" style="1018" customWidth="1"/>
    <col min="9215" max="9215" width="13.85546875" style="1018" customWidth="1"/>
    <col min="9216" max="9216" width="13.140625" style="1018" customWidth="1"/>
    <col min="9217" max="9217" width="12.28515625" style="1018" customWidth="1"/>
    <col min="9218" max="9218" width="3" style="1018" customWidth="1"/>
    <col min="9219" max="9219" width="20.28515625" style="1018" customWidth="1"/>
    <col min="9220" max="9220" width="12.5703125" style="1018" customWidth="1"/>
    <col min="9221" max="9221" width="11.7109375" style="1018" customWidth="1"/>
    <col min="9222" max="9222" width="9.140625" style="1018"/>
    <col min="9223" max="9223" width="2.85546875" style="1018" customWidth="1"/>
    <col min="9224" max="9224" width="18.5703125" style="1018" customWidth="1"/>
    <col min="9225" max="9225" width="14.42578125" style="1018" customWidth="1"/>
    <col min="9226" max="9226" width="13.7109375" style="1018" customWidth="1"/>
    <col min="9227" max="9227" width="10.140625" style="1018" customWidth="1"/>
    <col min="9228" max="9228" width="4.42578125" style="1018" customWidth="1"/>
    <col min="9229" max="9229" width="24" style="1018" customWidth="1"/>
    <col min="9230" max="9230" width="13.140625" style="1018" customWidth="1"/>
    <col min="9231" max="9231" width="13" style="1018" customWidth="1"/>
    <col min="9232" max="9232" width="10.42578125" style="1018" customWidth="1"/>
    <col min="9233" max="9468" width="9.140625" style="1018"/>
    <col min="9469" max="9469" width="5" style="1018" customWidth="1"/>
    <col min="9470" max="9470" width="17.7109375" style="1018" customWidth="1"/>
    <col min="9471" max="9471" width="13.85546875" style="1018" customWidth="1"/>
    <col min="9472" max="9472" width="13.140625" style="1018" customWidth="1"/>
    <col min="9473" max="9473" width="12.28515625" style="1018" customWidth="1"/>
    <col min="9474" max="9474" width="3" style="1018" customWidth="1"/>
    <col min="9475" max="9475" width="20.28515625" style="1018" customWidth="1"/>
    <col min="9476" max="9476" width="12.5703125" style="1018" customWidth="1"/>
    <col min="9477" max="9477" width="11.7109375" style="1018" customWidth="1"/>
    <col min="9478" max="9478" width="9.140625" style="1018"/>
    <col min="9479" max="9479" width="2.85546875" style="1018" customWidth="1"/>
    <col min="9480" max="9480" width="18.5703125" style="1018" customWidth="1"/>
    <col min="9481" max="9481" width="14.42578125" style="1018" customWidth="1"/>
    <col min="9482" max="9482" width="13.7109375" style="1018" customWidth="1"/>
    <col min="9483" max="9483" width="10.140625" style="1018" customWidth="1"/>
    <col min="9484" max="9484" width="4.42578125" style="1018" customWidth="1"/>
    <col min="9485" max="9485" width="24" style="1018" customWidth="1"/>
    <col min="9486" max="9486" width="13.140625" style="1018" customWidth="1"/>
    <col min="9487" max="9487" width="13" style="1018" customWidth="1"/>
    <col min="9488" max="9488" width="10.42578125" style="1018" customWidth="1"/>
    <col min="9489" max="9724" width="9.140625" style="1018"/>
    <col min="9725" max="9725" width="5" style="1018" customWidth="1"/>
    <col min="9726" max="9726" width="17.7109375" style="1018" customWidth="1"/>
    <col min="9727" max="9727" width="13.85546875" style="1018" customWidth="1"/>
    <col min="9728" max="9728" width="13.140625" style="1018" customWidth="1"/>
    <col min="9729" max="9729" width="12.28515625" style="1018" customWidth="1"/>
    <col min="9730" max="9730" width="3" style="1018" customWidth="1"/>
    <col min="9731" max="9731" width="20.28515625" style="1018" customWidth="1"/>
    <col min="9732" max="9732" width="12.5703125" style="1018" customWidth="1"/>
    <col min="9733" max="9733" width="11.7109375" style="1018" customWidth="1"/>
    <col min="9734" max="9734" width="9.140625" style="1018"/>
    <col min="9735" max="9735" width="2.85546875" style="1018" customWidth="1"/>
    <col min="9736" max="9736" width="18.5703125" style="1018" customWidth="1"/>
    <col min="9737" max="9737" width="14.42578125" style="1018" customWidth="1"/>
    <col min="9738" max="9738" width="13.7109375" style="1018" customWidth="1"/>
    <col min="9739" max="9739" width="10.140625" style="1018" customWidth="1"/>
    <col min="9740" max="9740" width="4.42578125" style="1018" customWidth="1"/>
    <col min="9741" max="9741" width="24" style="1018" customWidth="1"/>
    <col min="9742" max="9742" width="13.140625" style="1018" customWidth="1"/>
    <col min="9743" max="9743" width="13" style="1018" customWidth="1"/>
    <col min="9744" max="9744" width="10.42578125" style="1018" customWidth="1"/>
    <col min="9745" max="9980" width="9.140625" style="1018"/>
    <col min="9981" max="9981" width="5" style="1018" customWidth="1"/>
    <col min="9982" max="9982" width="17.7109375" style="1018" customWidth="1"/>
    <col min="9983" max="9983" width="13.85546875" style="1018" customWidth="1"/>
    <col min="9984" max="9984" width="13.140625" style="1018" customWidth="1"/>
    <col min="9985" max="9985" width="12.28515625" style="1018" customWidth="1"/>
    <col min="9986" max="9986" width="3" style="1018" customWidth="1"/>
    <col min="9987" max="9987" width="20.28515625" style="1018" customWidth="1"/>
    <col min="9988" max="9988" width="12.5703125" style="1018" customWidth="1"/>
    <col min="9989" max="9989" width="11.7109375" style="1018" customWidth="1"/>
    <col min="9990" max="9990" width="9.140625" style="1018"/>
    <col min="9991" max="9991" width="2.85546875" style="1018" customWidth="1"/>
    <col min="9992" max="9992" width="18.5703125" style="1018" customWidth="1"/>
    <col min="9993" max="9993" width="14.42578125" style="1018" customWidth="1"/>
    <col min="9994" max="9994" width="13.7109375" style="1018" customWidth="1"/>
    <col min="9995" max="9995" width="10.140625" style="1018" customWidth="1"/>
    <col min="9996" max="9996" width="4.42578125" style="1018" customWidth="1"/>
    <col min="9997" max="9997" width="24" style="1018" customWidth="1"/>
    <col min="9998" max="9998" width="13.140625" style="1018" customWidth="1"/>
    <col min="9999" max="9999" width="13" style="1018" customWidth="1"/>
    <col min="10000" max="10000" width="10.42578125" style="1018" customWidth="1"/>
    <col min="10001" max="10236" width="9.140625" style="1018"/>
    <col min="10237" max="10237" width="5" style="1018" customWidth="1"/>
    <col min="10238" max="10238" width="17.7109375" style="1018" customWidth="1"/>
    <col min="10239" max="10239" width="13.85546875" style="1018" customWidth="1"/>
    <col min="10240" max="10240" width="13.140625" style="1018" customWidth="1"/>
    <col min="10241" max="10241" width="12.28515625" style="1018" customWidth="1"/>
    <col min="10242" max="10242" width="3" style="1018" customWidth="1"/>
    <col min="10243" max="10243" width="20.28515625" style="1018" customWidth="1"/>
    <col min="10244" max="10244" width="12.5703125" style="1018" customWidth="1"/>
    <col min="10245" max="10245" width="11.7109375" style="1018" customWidth="1"/>
    <col min="10246" max="10246" width="9.140625" style="1018"/>
    <col min="10247" max="10247" width="2.85546875" style="1018" customWidth="1"/>
    <col min="10248" max="10248" width="18.5703125" style="1018" customWidth="1"/>
    <col min="10249" max="10249" width="14.42578125" style="1018" customWidth="1"/>
    <col min="10250" max="10250" width="13.7109375" style="1018" customWidth="1"/>
    <col min="10251" max="10251" width="10.140625" style="1018" customWidth="1"/>
    <col min="10252" max="10252" width="4.42578125" style="1018" customWidth="1"/>
    <col min="10253" max="10253" width="24" style="1018" customWidth="1"/>
    <col min="10254" max="10254" width="13.140625" style="1018" customWidth="1"/>
    <col min="10255" max="10255" width="13" style="1018" customWidth="1"/>
    <col min="10256" max="10256" width="10.42578125" style="1018" customWidth="1"/>
    <col min="10257" max="10492" width="9.140625" style="1018"/>
    <col min="10493" max="10493" width="5" style="1018" customWidth="1"/>
    <col min="10494" max="10494" width="17.7109375" style="1018" customWidth="1"/>
    <col min="10495" max="10495" width="13.85546875" style="1018" customWidth="1"/>
    <col min="10496" max="10496" width="13.140625" style="1018" customWidth="1"/>
    <col min="10497" max="10497" width="12.28515625" style="1018" customWidth="1"/>
    <col min="10498" max="10498" width="3" style="1018" customWidth="1"/>
    <col min="10499" max="10499" width="20.28515625" style="1018" customWidth="1"/>
    <col min="10500" max="10500" width="12.5703125" style="1018" customWidth="1"/>
    <col min="10501" max="10501" width="11.7109375" style="1018" customWidth="1"/>
    <col min="10502" max="10502" width="9.140625" style="1018"/>
    <col min="10503" max="10503" width="2.85546875" style="1018" customWidth="1"/>
    <col min="10504" max="10504" width="18.5703125" style="1018" customWidth="1"/>
    <col min="10505" max="10505" width="14.42578125" style="1018" customWidth="1"/>
    <col min="10506" max="10506" width="13.7109375" style="1018" customWidth="1"/>
    <col min="10507" max="10507" width="10.140625" style="1018" customWidth="1"/>
    <col min="10508" max="10508" width="4.42578125" style="1018" customWidth="1"/>
    <col min="10509" max="10509" width="24" style="1018" customWidth="1"/>
    <col min="10510" max="10510" width="13.140625" style="1018" customWidth="1"/>
    <col min="10511" max="10511" width="13" style="1018" customWidth="1"/>
    <col min="10512" max="10512" width="10.42578125" style="1018" customWidth="1"/>
    <col min="10513" max="10748" width="9.140625" style="1018"/>
    <col min="10749" max="10749" width="5" style="1018" customWidth="1"/>
    <col min="10750" max="10750" width="17.7109375" style="1018" customWidth="1"/>
    <col min="10751" max="10751" width="13.85546875" style="1018" customWidth="1"/>
    <col min="10752" max="10752" width="13.140625" style="1018" customWidth="1"/>
    <col min="10753" max="10753" width="12.28515625" style="1018" customWidth="1"/>
    <col min="10754" max="10754" width="3" style="1018" customWidth="1"/>
    <col min="10755" max="10755" width="20.28515625" style="1018" customWidth="1"/>
    <col min="10756" max="10756" width="12.5703125" style="1018" customWidth="1"/>
    <col min="10757" max="10757" width="11.7109375" style="1018" customWidth="1"/>
    <col min="10758" max="10758" width="9.140625" style="1018"/>
    <col min="10759" max="10759" width="2.85546875" style="1018" customWidth="1"/>
    <col min="10760" max="10760" width="18.5703125" style="1018" customWidth="1"/>
    <col min="10761" max="10761" width="14.42578125" style="1018" customWidth="1"/>
    <col min="10762" max="10762" width="13.7109375" style="1018" customWidth="1"/>
    <col min="10763" max="10763" width="10.140625" style="1018" customWidth="1"/>
    <col min="10764" max="10764" width="4.42578125" style="1018" customWidth="1"/>
    <col min="10765" max="10765" width="24" style="1018" customWidth="1"/>
    <col min="10766" max="10766" width="13.140625" style="1018" customWidth="1"/>
    <col min="10767" max="10767" width="13" style="1018" customWidth="1"/>
    <col min="10768" max="10768" width="10.42578125" style="1018" customWidth="1"/>
    <col min="10769" max="11004" width="9.140625" style="1018"/>
    <col min="11005" max="11005" width="5" style="1018" customWidth="1"/>
    <col min="11006" max="11006" width="17.7109375" style="1018" customWidth="1"/>
    <col min="11007" max="11007" width="13.85546875" style="1018" customWidth="1"/>
    <col min="11008" max="11008" width="13.140625" style="1018" customWidth="1"/>
    <col min="11009" max="11009" width="12.28515625" style="1018" customWidth="1"/>
    <col min="11010" max="11010" width="3" style="1018" customWidth="1"/>
    <col min="11011" max="11011" width="20.28515625" style="1018" customWidth="1"/>
    <col min="11012" max="11012" width="12.5703125" style="1018" customWidth="1"/>
    <col min="11013" max="11013" width="11.7109375" style="1018" customWidth="1"/>
    <col min="11014" max="11014" width="9.140625" style="1018"/>
    <col min="11015" max="11015" width="2.85546875" style="1018" customWidth="1"/>
    <col min="11016" max="11016" width="18.5703125" style="1018" customWidth="1"/>
    <col min="11017" max="11017" width="14.42578125" style="1018" customWidth="1"/>
    <col min="11018" max="11018" width="13.7109375" style="1018" customWidth="1"/>
    <col min="11019" max="11019" width="10.140625" style="1018" customWidth="1"/>
    <col min="11020" max="11020" width="4.42578125" style="1018" customWidth="1"/>
    <col min="11021" max="11021" width="24" style="1018" customWidth="1"/>
    <col min="11022" max="11022" width="13.140625" style="1018" customWidth="1"/>
    <col min="11023" max="11023" width="13" style="1018" customWidth="1"/>
    <col min="11024" max="11024" width="10.42578125" style="1018" customWidth="1"/>
    <col min="11025" max="11260" width="9.140625" style="1018"/>
    <col min="11261" max="11261" width="5" style="1018" customWidth="1"/>
    <col min="11262" max="11262" width="17.7109375" style="1018" customWidth="1"/>
    <col min="11263" max="11263" width="13.85546875" style="1018" customWidth="1"/>
    <col min="11264" max="11264" width="13.140625" style="1018" customWidth="1"/>
    <col min="11265" max="11265" width="12.28515625" style="1018" customWidth="1"/>
    <col min="11266" max="11266" width="3" style="1018" customWidth="1"/>
    <col min="11267" max="11267" width="20.28515625" style="1018" customWidth="1"/>
    <col min="11268" max="11268" width="12.5703125" style="1018" customWidth="1"/>
    <col min="11269" max="11269" width="11.7109375" style="1018" customWidth="1"/>
    <col min="11270" max="11270" width="9.140625" style="1018"/>
    <col min="11271" max="11271" width="2.85546875" style="1018" customWidth="1"/>
    <col min="11272" max="11272" width="18.5703125" style="1018" customWidth="1"/>
    <col min="11273" max="11273" width="14.42578125" style="1018" customWidth="1"/>
    <col min="11274" max="11274" width="13.7109375" style="1018" customWidth="1"/>
    <col min="11275" max="11275" width="10.140625" style="1018" customWidth="1"/>
    <col min="11276" max="11276" width="4.42578125" style="1018" customWidth="1"/>
    <col min="11277" max="11277" width="24" style="1018" customWidth="1"/>
    <col min="11278" max="11278" width="13.140625" style="1018" customWidth="1"/>
    <col min="11279" max="11279" width="13" style="1018" customWidth="1"/>
    <col min="11280" max="11280" width="10.42578125" style="1018" customWidth="1"/>
    <col min="11281" max="11516" width="9.140625" style="1018"/>
    <col min="11517" max="11517" width="5" style="1018" customWidth="1"/>
    <col min="11518" max="11518" width="17.7109375" style="1018" customWidth="1"/>
    <col min="11519" max="11519" width="13.85546875" style="1018" customWidth="1"/>
    <col min="11520" max="11520" width="13.140625" style="1018" customWidth="1"/>
    <col min="11521" max="11521" width="12.28515625" style="1018" customWidth="1"/>
    <col min="11522" max="11522" width="3" style="1018" customWidth="1"/>
    <col min="11523" max="11523" width="20.28515625" style="1018" customWidth="1"/>
    <col min="11524" max="11524" width="12.5703125" style="1018" customWidth="1"/>
    <col min="11525" max="11525" width="11.7109375" style="1018" customWidth="1"/>
    <col min="11526" max="11526" width="9.140625" style="1018"/>
    <col min="11527" max="11527" width="2.85546875" style="1018" customWidth="1"/>
    <col min="11528" max="11528" width="18.5703125" style="1018" customWidth="1"/>
    <col min="11529" max="11529" width="14.42578125" style="1018" customWidth="1"/>
    <col min="11530" max="11530" width="13.7109375" style="1018" customWidth="1"/>
    <col min="11531" max="11531" width="10.140625" style="1018" customWidth="1"/>
    <col min="11532" max="11532" width="4.42578125" style="1018" customWidth="1"/>
    <col min="11533" max="11533" width="24" style="1018" customWidth="1"/>
    <col min="11534" max="11534" width="13.140625" style="1018" customWidth="1"/>
    <col min="11535" max="11535" width="13" style="1018" customWidth="1"/>
    <col min="11536" max="11536" width="10.42578125" style="1018" customWidth="1"/>
    <col min="11537" max="11772" width="9.140625" style="1018"/>
    <col min="11773" max="11773" width="5" style="1018" customWidth="1"/>
    <col min="11774" max="11774" width="17.7109375" style="1018" customWidth="1"/>
    <col min="11775" max="11775" width="13.85546875" style="1018" customWidth="1"/>
    <col min="11776" max="11776" width="13.140625" style="1018" customWidth="1"/>
    <col min="11777" max="11777" width="12.28515625" style="1018" customWidth="1"/>
    <col min="11778" max="11778" width="3" style="1018" customWidth="1"/>
    <col min="11779" max="11779" width="20.28515625" style="1018" customWidth="1"/>
    <col min="11780" max="11780" width="12.5703125" style="1018" customWidth="1"/>
    <col min="11781" max="11781" width="11.7109375" style="1018" customWidth="1"/>
    <col min="11782" max="11782" width="9.140625" style="1018"/>
    <col min="11783" max="11783" width="2.85546875" style="1018" customWidth="1"/>
    <col min="11784" max="11784" width="18.5703125" style="1018" customWidth="1"/>
    <col min="11785" max="11785" width="14.42578125" style="1018" customWidth="1"/>
    <col min="11786" max="11786" width="13.7109375" style="1018" customWidth="1"/>
    <col min="11787" max="11787" width="10.140625" style="1018" customWidth="1"/>
    <col min="11788" max="11788" width="4.42578125" style="1018" customWidth="1"/>
    <col min="11789" max="11789" width="24" style="1018" customWidth="1"/>
    <col min="11790" max="11790" width="13.140625" style="1018" customWidth="1"/>
    <col min="11791" max="11791" width="13" style="1018" customWidth="1"/>
    <col min="11792" max="11792" width="10.42578125" style="1018" customWidth="1"/>
    <col min="11793" max="12028" width="9.140625" style="1018"/>
    <col min="12029" max="12029" width="5" style="1018" customWidth="1"/>
    <col min="12030" max="12030" width="17.7109375" style="1018" customWidth="1"/>
    <col min="12031" max="12031" width="13.85546875" style="1018" customWidth="1"/>
    <col min="12032" max="12032" width="13.140625" style="1018" customWidth="1"/>
    <col min="12033" max="12033" width="12.28515625" style="1018" customWidth="1"/>
    <col min="12034" max="12034" width="3" style="1018" customWidth="1"/>
    <col min="12035" max="12035" width="20.28515625" style="1018" customWidth="1"/>
    <col min="12036" max="12036" width="12.5703125" style="1018" customWidth="1"/>
    <col min="12037" max="12037" width="11.7109375" style="1018" customWidth="1"/>
    <col min="12038" max="12038" width="9.140625" style="1018"/>
    <col min="12039" max="12039" width="2.85546875" style="1018" customWidth="1"/>
    <col min="12040" max="12040" width="18.5703125" style="1018" customWidth="1"/>
    <col min="12041" max="12041" width="14.42578125" style="1018" customWidth="1"/>
    <col min="12042" max="12042" width="13.7109375" style="1018" customWidth="1"/>
    <col min="12043" max="12043" width="10.140625" style="1018" customWidth="1"/>
    <col min="12044" max="12044" width="4.42578125" style="1018" customWidth="1"/>
    <col min="12045" max="12045" width="24" style="1018" customWidth="1"/>
    <col min="12046" max="12046" width="13.140625" style="1018" customWidth="1"/>
    <col min="12047" max="12047" width="13" style="1018" customWidth="1"/>
    <col min="12048" max="12048" width="10.42578125" style="1018" customWidth="1"/>
    <col min="12049" max="12284" width="9.140625" style="1018"/>
    <col min="12285" max="12285" width="5" style="1018" customWidth="1"/>
    <col min="12286" max="12286" width="17.7109375" style="1018" customWidth="1"/>
    <col min="12287" max="12287" width="13.85546875" style="1018" customWidth="1"/>
    <col min="12288" max="12288" width="13.140625" style="1018" customWidth="1"/>
    <col min="12289" max="12289" width="12.28515625" style="1018" customWidth="1"/>
    <col min="12290" max="12290" width="3" style="1018" customWidth="1"/>
    <col min="12291" max="12291" width="20.28515625" style="1018" customWidth="1"/>
    <col min="12292" max="12292" width="12.5703125" style="1018" customWidth="1"/>
    <col min="12293" max="12293" width="11.7109375" style="1018" customWidth="1"/>
    <col min="12294" max="12294" width="9.140625" style="1018"/>
    <col min="12295" max="12295" width="2.85546875" style="1018" customWidth="1"/>
    <col min="12296" max="12296" width="18.5703125" style="1018" customWidth="1"/>
    <col min="12297" max="12297" width="14.42578125" style="1018" customWidth="1"/>
    <col min="12298" max="12298" width="13.7109375" style="1018" customWidth="1"/>
    <col min="12299" max="12299" width="10.140625" style="1018" customWidth="1"/>
    <col min="12300" max="12300" width="4.42578125" style="1018" customWidth="1"/>
    <col min="12301" max="12301" width="24" style="1018" customWidth="1"/>
    <col min="12302" max="12302" width="13.140625" style="1018" customWidth="1"/>
    <col min="12303" max="12303" width="13" style="1018" customWidth="1"/>
    <col min="12304" max="12304" width="10.42578125" style="1018" customWidth="1"/>
    <col min="12305" max="12540" width="9.140625" style="1018"/>
    <col min="12541" max="12541" width="5" style="1018" customWidth="1"/>
    <col min="12542" max="12542" width="17.7109375" style="1018" customWidth="1"/>
    <col min="12543" max="12543" width="13.85546875" style="1018" customWidth="1"/>
    <col min="12544" max="12544" width="13.140625" style="1018" customWidth="1"/>
    <col min="12545" max="12545" width="12.28515625" style="1018" customWidth="1"/>
    <col min="12546" max="12546" width="3" style="1018" customWidth="1"/>
    <col min="12547" max="12547" width="20.28515625" style="1018" customWidth="1"/>
    <col min="12548" max="12548" width="12.5703125" style="1018" customWidth="1"/>
    <col min="12549" max="12549" width="11.7109375" style="1018" customWidth="1"/>
    <col min="12550" max="12550" width="9.140625" style="1018"/>
    <col min="12551" max="12551" width="2.85546875" style="1018" customWidth="1"/>
    <col min="12552" max="12552" width="18.5703125" style="1018" customWidth="1"/>
    <col min="12553" max="12553" width="14.42578125" style="1018" customWidth="1"/>
    <col min="12554" max="12554" width="13.7109375" style="1018" customWidth="1"/>
    <col min="12555" max="12555" width="10.140625" style="1018" customWidth="1"/>
    <col min="12556" max="12556" width="4.42578125" style="1018" customWidth="1"/>
    <col min="12557" max="12557" width="24" style="1018" customWidth="1"/>
    <col min="12558" max="12558" width="13.140625" style="1018" customWidth="1"/>
    <col min="12559" max="12559" width="13" style="1018" customWidth="1"/>
    <col min="12560" max="12560" width="10.42578125" style="1018" customWidth="1"/>
    <col min="12561" max="12796" width="9.140625" style="1018"/>
    <col min="12797" max="12797" width="5" style="1018" customWidth="1"/>
    <col min="12798" max="12798" width="17.7109375" style="1018" customWidth="1"/>
    <col min="12799" max="12799" width="13.85546875" style="1018" customWidth="1"/>
    <col min="12800" max="12800" width="13.140625" style="1018" customWidth="1"/>
    <col min="12801" max="12801" width="12.28515625" style="1018" customWidth="1"/>
    <col min="12802" max="12802" width="3" style="1018" customWidth="1"/>
    <col min="12803" max="12803" width="20.28515625" style="1018" customWidth="1"/>
    <col min="12804" max="12804" width="12.5703125" style="1018" customWidth="1"/>
    <col min="12805" max="12805" width="11.7109375" style="1018" customWidth="1"/>
    <col min="12806" max="12806" width="9.140625" style="1018"/>
    <col min="12807" max="12807" width="2.85546875" style="1018" customWidth="1"/>
    <col min="12808" max="12808" width="18.5703125" style="1018" customWidth="1"/>
    <col min="12809" max="12809" width="14.42578125" style="1018" customWidth="1"/>
    <col min="12810" max="12810" width="13.7109375" style="1018" customWidth="1"/>
    <col min="12811" max="12811" width="10.140625" style="1018" customWidth="1"/>
    <col min="12812" max="12812" width="4.42578125" style="1018" customWidth="1"/>
    <col min="12813" max="12813" width="24" style="1018" customWidth="1"/>
    <col min="12814" max="12814" width="13.140625" style="1018" customWidth="1"/>
    <col min="12815" max="12815" width="13" style="1018" customWidth="1"/>
    <col min="12816" max="12816" width="10.42578125" style="1018" customWidth="1"/>
    <col min="12817" max="13052" width="9.140625" style="1018"/>
    <col min="13053" max="13053" width="5" style="1018" customWidth="1"/>
    <col min="13054" max="13054" width="17.7109375" style="1018" customWidth="1"/>
    <col min="13055" max="13055" width="13.85546875" style="1018" customWidth="1"/>
    <col min="13056" max="13056" width="13.140625" style="1018" customWidth="1"/>
    <col min="13057" max="13057" width="12.28515625" style="1018" customWidth="1"/>
    <col min="13058" max="13058" width="3" style="1018" customWidth="1"/>
    <col min="13059" max="13059" width="20.28515625" style="1018" customWidth="1"/>
    <col min="13060" max="13060" width="12.5703125" style="1018" customWidth="1"/>
    <col min="13061" max="13061" width="11.7109375" style="1018" customWidth="1"/>
    <col min="13062" max="13062" width="9.140625" style="1018"/>
    <col min="13063" max="13063" width="2.85546875" style="1018" customWidth="1"/>
    <col min="13064" max="13064" width="18.5703125" style="1018" customWidth="1"/>
    <col min="13065" max="13065" width="14.42578125" style="1018" customWidth="1"/>
    <col min="13066" max="13066" width="13.7109375" style="1018" customWidth="1"/>
    <col min="13067" max="13067" width="10.140625" style="1018" customWidth="1"/>
    <col min="13068" max="13068" width="4.42578125" style="1018" customWidth="1"/>
    <col min="13069" max="13069" width="24" style="1018" customWidth="1"/>
    <col min="13070" max="13070" width="13.140625" style="1018" customWidth="1"/>
    <col min="13071" max="13071" width="13" style="1018" customWidth="1"/>
    <col min="13072" max="13072" width="10.42578125" style="1018" customWidth="1"/>
    <col min="13073" max="13308" width="9.140625" style="1018"/>
    <col min="13309" max="13309" width="5" style="1018" customWidth="1"/>
    <col min="13310" max="13310" width="17.7109375" style="1018" customWidth="1"/>
    <col min="13311" max="13311" width="13.85546875" style="1018" customWidth="1"/>
    <col min="13312" max="13312" width="13.140625" style="1018" customWidth="1"/>
    <col min="13313" max="13313" width="12.28515625" style="1018" customWidth="1"/>
    <col min="13314" max="13314" width="3" style="1018" customWidth="1"/>
    <col min="13315" max="13315" width="20.28515625" style="1018" customWidth="1"/>
    <col min="13316" max="13316" width="12.5703125" style="1018" customWidth="1"/>
    <col min="13317" max="13317" width="11.7109375" style="1018" customWidth="1"/>
    <col min="13318" max="13318" width="9.140625" style="1018"/>
    <col min="13319" max="13319" width="2.85546875" style="1018" customWidth="1"/>
    <col min="13320" max="13320" width="18.5703125" style="1018" customWidth="1"/>
    <col min="13321" max="13321" width="14.42578125" style="1018" customWidth="1"/>
    <col min="13322" max="13322" width="13.7109375" style="1018" customWidth="1"/>
    <col min="13323" max="13323" width="10.140625" style="1018" customWidth="1"/>
    <col min="13324" max="13324" width="4.42578125" style="1018" customWidth="1"/>
    <col min="13325" max="13325" width="24" style="1018" customWidth="1"/>
    <col min="13326" max="13326" width="13.140625" style="1018" customWidth="1"/>
    <col min="13327" max="13327" width="13" style="1018" customWidth="1"/>
    <col min="13328" max="13328" width="10.42578125" style="1018" customWidth="1"/>
    <col min="13329" max="13564" width="9.140625" style="1018"/>
    <col min="13565" max="13565" width="5" style="1018" customWidth="1"/>
    <col min="13566" max="13566" width="17.7109375" style="1018" customWidth="1"/>
    <col min="13567" max="13567" width="13.85546875" style="1018" customWidth="1"/>
    <col min="13568" max="13568" width="13.140625" style="1018" customWidth="1"/>
    <col min="13569" max="13569" width="12.28515625" style="1018" customWidth="1"/>
    <col min="13570" max="13570" width="3" style="1018" customWidth="1"/>
    <col min="13571" max="13571" width="20.28515625" style="1018" customWidth="1"/>
    <col min="13572" max="13572" width="12.5703125" style="1018" customWidth="1"/>
    <col min="13573" max="13573" width="11.7109375" style="1018" customWidth="1"/>
    <col min="13574" max="13574" width="9.140625" style="1018"/>
    <col min="13575" max="13575" width="2.85546875" style="1018" customWidth="1"/>
    <col min="13576" max="13576" width="18.5703125" style="1018" customWidth="1"/>
    <col min="13577" max="13577" width="14.42578125" style="1018" customWidth="1"/>
    <col min="13578" max="13578" width="13.7109375" style="1018" customWidth="1"/>
    <col min="13579" max="13579" width="10.140625" style="1018" customWidth="1"/>
    <col min="13580" max="13580" width="4.42578125" style="1018" customWidth="1"/>
    <col min="13581" max="13581" width="24" style="1018" customWidth="1"/>
    <col min="13582" max="13582" width="13.140625" style="1018" customWidth="1"/>
    <col min="13583" max="13583" width="13" style="1018" customWidth="1"/>
    <col min="13584" max="13584" width="10.42578125" style="1018" customWidth="1"/>
    <col min="13585" max="13820" width="9.140625" style="1018"/>
    <col min="13821" max="13821" width="5" style="1018" customWidth="1"/>
    <col min="13822" max="13822" width="17.7109375" style="1018" customWidth="1"/>
    <col min="13823" max="13823" width="13.85546875" style="1018" customWidth="1"/>
    <col min="13824" max="13824" width="13.140625" style="1018" customWidth="1"/>
    <col min="13825" max="13825" width="12.28515625" style="1018" customWidth="1"/>
    <col min="13826" max="13826" width="3" style="1018" customWidth="1"/>
    <col min="13827" max="13827" width="20.28515625" style="1018" customWidth="1"/>
    <col min="13828" max="13828" width="12.5703125" style="1018" customWidth="1"/>
    <col min="13829" max="13829" width="11.7109375" style="1018" customWidth="1"/>
    <col min="13830" max="13830" width="9.140625" style="1018"/>
    <col min="13831" max="13831" width="2.85546875" style="1018" customWidth="1"/>
    <col min="13832" max="13832" width="18.5703125" style="1018" customWidth="1"/>
    <col min="13833" max="13833" width="14.42578125" style="1018" customWidth="1"/>
    <col min="13834" max="13834" width="13.7109375" style="1018" customWidth="1"/>
    <col min="13835" max="13835" width="10.140625" style="1018" customWidth="1"/>
    <col min="13836" max="13836" width="4.42578125" style="1018" customWidth="1"/>
    <col min="13837" max="13837" width="24" style="1018" customWidth="1"/>
    <col min="13838" max="13838" width="13.140625" style="1018" customWidth="1"/>
    <col min="13839" max="13839" width="13" style="1018" customWidth="1"/>
    <col min="13840" max="13840" width="10.42578125" style="1018" customWidth="1"/>
    <col min="13841" max="14076" width="9.140625" style="1018"/>
    <col min="14077" max="14077" width="5" style="1018" customWidth="1"/>
    <col min="14078" max="14078" width="17.7109375" style="1018" customWidth="1"/>
    <col min="14079" max="14079" width="13.85546875" style="1018" customWidth="1"/>
    <col min="14080" max="14080" width="13.140625" style="1018" customWidth="1"/>
    <col min="14081" max="14081" width="12.28515625" style="1018" customWidth="1"/>
    <col min="14082" max="14082" width="3" style="1018" customWidth="1"/>
    <col min="14083" max="14083" width="20.28515625" style="1018" customWidth="1"/>
    <col min="14084" max="14084" width="12.5703125" style="1018" customWidth="1"/>
    <col min="14085" max="14085" width="11.7109375" style="1018" customWidth="1"/>
    <col min="14086" max="14086" width="9.140625" style="1018"/>
    <col min="14087" max="14087" width="2.85546875" style="1018" customWidth="1"/>
    <col min="14088" max="14088" width="18.5703125" style="1018" customWidth="1"/>
    <col min="14089" max="14089" width="14.42578125" style="1018" customWidth="1"/>
    <col min="14090" max="14090" width="13.7109375" style="1018" customWidth="1"/>
    <col min="14091" max="14091" width="10.140625" style="1018" customWidth="1"/>
    <col min="14092" max="14092" width="4.42578125" style="1018" customWidth="1"/>
    <col min="14093" max="14093" width="24" style="1018" customWidth="1"/>
    <col min="14094" max="14094" width="13.140625" style="1018" customWidth="1"/>
    <col min="14095" max="14095" width="13" style="1018" customWidth="1"/>
    <col min="14096" max="14096" width="10.42578125" style="1018" customWidth="1"/>
    <col min="14097" max="14332" width="9.140625" style="1018"/>
    <col min="14333" max="14333" width="5" style="1018" customWidth="1"/>
    <col min="14334" max="14334" width="17.7109375" style="1018" customWidth="1"/>
    <col min="14335" max="14335" width="13.85546875" style="1018" customWidth="1"/>
    <col min="14336" max="14336" width="13.140625" style="1018" customWidth="1"/>
    <col min="14337" max="14337" width="12.28515625" style="1018" customWidth="1"/>
    <col min="14338" max="14338" width="3" style="1018" customWidth="1"/>
    <col min="14339" max="14339" width="20.28515625" style="1018" customWidth="1"/>
    <col min="14340" max="14340" width="12.5703125" style="1018" customWidth="1"/>
    <col min="14341" max="14341" width="11.7109375" style="1018" customWidth="1"/>
    <col min="14342" max="14342" width="9.140625" style="1018"/>
    <col min="14343" max="14343" width="2.85546875" style="1018" customWidth="1"/>
    <col min="14344" max="14344" width="18.5703125" style="1018" customWidth="1"/>
    <col min="14345" max="14345" width="14.42578125" style="1018" customWidth="1"/>
    <col min="14346" max="14346" width="13.7109375" style="1018" customWidth="1"/>
    <col min="14347" max="14347" width="10.140625" style="1018" customWidth="1"/>
    <col min="14348" max="14348" width="4.42578125" style="1018" customWidth="1"/>
    <col min="14349" max="14349" width="24" style="1018" customWidth="1"/>
    <col min="14350" max="14350" width="13.140625" style="1018" customWidth="1"/>
    <col min="14351" max="14351" width="13" style="1018" customWidth="1"/>
    <col min="14352" max="14352" width="10.42578125" style="1018" customWidth="1"/>
    <col min="14353" max="14588" width="9.140625" style="1018"/>
    <col min="14589" max="14589" width="5" style="1018" customWidth="1"/>
    <col min="14590" max="14590" width="17.7109375" style="1018" customWidth="1"/>
    <col min="14591" max="14591" width="13.85546875" style="1018" customWidth="1"/>
    <col min="14592" max="14592" width="13.140625" style="1018" customWidth="1"/>
    <col min="14593" max="14593" width="12.28515625" style="1018" customWidth="1"/>
    <col min="14594" max="14594" width="3" style="1018" customWidth="1"/>
    <col min="14595" max="14595" width="20.28515625" style="1018" customWidth="1"/>
    <col min="14596" max="14596" width="12.5703125" style="1018" customWidth="1"/>
    <col min="14597" max="14597" width="11.7109375" style="1018" customWidth="1"/>
    <col min="14598" max="14598" width="9.140625" style="1018"/>
    <col min="14599" max="14599" width="2.85546875" style="1018" customWidth="1"/>
    <col min="14600" max="14600" width="18.5703125" style="1018" customWidth="1"/>
    <col min="14601" max="14601" width="14.42578125" style="1018" customWidth="1"/>
    <col min="14602" max="14602" width="13.7109375" style="1018" customWidth="1"/>
    <col min="14603" max="14603" width="10.140625" style="1018" customWidth="1"/>
    <col min="14604" max="14604" width="4.42578125" style="1018" customWidth="1"/>
    <col min="14605" max="14605" width="24" style="1018" customWidth="1"/>
    <col min="14606" max="14606" width="13.140625" style="1018" customWidth="1"/>
    <col min="14607" max="14607" width="13" style="1018" customWidth="1"/>
    <col min="14608" max="14608" width="10.42578125" style="1018" customWidth="1"/>
    <col min="14609" max="14844" width="9.140625" style="1018"/>
    <col min="14845" max="14845" width="5" style="1018" customWidth="1"/>
    <col min="14846" max="14846" width="17.7109375" style="1018" customWidth="1"/>
    <col min="14847" max="14847" width="13.85546875" style="1018" customWidth="1"/>
    <col min="14848" max="14848" width="13.140625" style="1018" customWidth="1"/>
    <col min="14849" max="14849" width="12.28515625" style="1018" customWidth="1"/>
    <col min="14850" max="14850" width="3" style="1018" customWidth="1"/>
    <col min="14851" max="14851" width="20.28515625" style="1018" customWidth="1"/>
    <col min="14852" max="14852" width="12.5703125" style="1018" customWidth="1"/>
    <col min="14853" max="14853" width="11.7109375" style="1018" customWidth="1"/>
    <col min="14854" max="14854" width="9.140625" style="1018"/>
    <col min="14855" max="14855" width="2.85546875" style="1018" customWidth="1"/>
    <col min="14856" max="14856" width="18.5703125" style="1018" customWidth="1"/>
    <col min="14857" max="14857" width="14.42578125" style="1018" customWidth="1"/>
    <col min="14858" max="14858" width="13.7109375" style="1018" customWidth="1"/>
    <col min="14859" max="14859" width="10.140625" style="1018" customWidth="1"/>
    <col min="14860" max="14860" width="4.42578125" style="1018" customWidth="1"/>
    <col min="14861" max="14861" width="24" style="1018" customWidth="1"/>
    <col min="14862" max="14862" width="13.140625" style="1018" customWidth="1"/>
    <col min="14863" max="14863" width="13" style="1018" customWidth="1"/>
    <col min="14864" max="14864" width="10.42578125" style="1018" customWidth="1"/>
    <col min="14865" max="15100" width="9.140625" style="1018"/>
    <col min="15101" max="15101" width="5" style="1018" customWidth="1"/>
    <col min="15102" max="15102" width="17.7109375" style="1018" customWidth="1"/>
    <col min="15103" max="15103" width="13.85546875" style="1018" customWidth="1"/>
    <col min="15104" max="15104" width="13.140625" style="1018" customWidth="1"/>
    <col min="15105" max="15105" width="12.28515625" style="1018" customWidth="1"/>
    <col min="15106" max="15106" width="3" style="1018" customWidth="1"/>
    <col min="15107" max="15107" width="20.28515625" style="1018" customWidth="1"/>
    <col min="15108" max="15108" width="12.5703125" style="1018" customWidth="1"/>
    <col min="15109" max="15109" width="11.7109375" style="1018" customWidth="1"/>
    <col min="15110" max="15110" width="9.140625" style="1018"/>
    <col min="15111" max="15111" width="2.85546875" style="1018" customWidth="1"/>
    <col min="15112" max="15112" width="18.5703125" style="1018" customWidth="1"/>
    <col min="15113" max="15113" width="14.42578125" style="1018" customWidth="1"/>
    <col min="15114" max="15114" width="13.7109375" style="1018" customWidth="1"/>
    <col min="15115" max="15115" width="10.140625" style="1018" customWidth="1"/>
    <col min="15116" max="15116" width="4.42578125" style="1018" customWidth="1"/>
    <col min="15117" max="15117" width="24" style="1018" customWidth="1"/>
    <col min="15118" max="15118" width="13.140625" style="1018" customWidth="1"/>
    <col min="15119" max="15119" width="13" style="1018" customWidth="1"/>
    <col min="15120" max="15120" width="10.42578125" style="1018" customWidth="1"/>
    <col min="15121" max="15356" width="9.140625" style="1018"/>
    <col min="15357" max="15357" width="5" style="1018" customWidth="1"/>
    <col min="15358" max="15358" width="17.7109375" style="1018" customWidth="1"/>
    <col min="15359" max="15359" width="13.85546875" style="1018" customWidth="1"/>
    <col min="15360" max="15360" width="13.140625" style="1018" customWidth="1"/>
    <col min="15361" max="15361" width="12.28515625" style="1018" customWidth="1"/>
    <col min="15362" max="15362" width="3" style="1018" customWidth="1"/>
    <col min="15363" max="15363" width="20.28515625" style="1018" customWidth="1"/>
    <col min="15364" max="15364" width="12.5703125" style="1018" customWidth="1"/>
    <col min="15365" max="15365" width="11.7109375" style="1018" customWidth="1"/>
    <col min="15366" max="15366" width="9.140625" style="1018"/>
    <col min="15367" max="15367" width="2.85546875" style="1018" customWidth="1"/>
    <col min="15368" max="15368" width="18.5703125" style="1018" customWidth="1"/>
    <col min="15369" max="15369" width="14.42578125" style="1018" customWidth="1"/>
    <col min="15370" max="15370" width="13.7109375" style="1018" customWidth="1"/>
    <col min="15371" max="15371" width="10.140625" style="1018" customWidth="1"/>
    <col min="15372" max="15372" width="4.42578125" style="1018" customWidth="1"/>
    <col min="15373" max="15373" width="24" style="1018" customWidth="1"/>
    <col min="15374" max="15374" width="13.140625" style="1018" customWidth="1"/>
    <col min="15375" max="15375" width="13" style="1018" customWidth="1"/>
    <col min="15376" max="15376" width="10.42578125" style="1018" customWidth="1"/>
    <col min="15377" max="15612" width="9.140625" style="1018"/>
    <col min="15613" max="15613" width="5" style="1018" customWidth="1"/>
    <col min="15614" max="15614" width="17.7109375" style="1018" customWidth="1"/>
    <col min="15615" max="15615" width="13.85546875" style="1018" customWidth="1"/>
    <col min="15616" max="15616" width="13.140625" style="1018" customWidth="1"/>
    <col min="15617" max="15617" width="12.28515625" style="1018" customWidth="1"/>
    <col min="15618" max="15618" width="3" style="1018" customWidth="1"/>
    <col min="15619" max="15619" width="20.28515625" style="1018" customWidth="1"/>
    <col min="15620" max="15620" width="12.5703125" style="1018" customWidth="1"/>
    <col min="15621" max="15621" width="11.7109375" style="1018" customWidth="1"/>
    <col min="15622" max="15622" width="9.140625" style="1018"/>
    <col min="15623" max="15623" width="2.85546875" style="1018" customWidth="1"/>
    <col min="15624" max="15624" width="18.5703125" style="1018" customWidth="1"/>
    <col min="15625" max="15625" width="14.42578125" style="1018" customWidth="1"/>
    <col min="15626" max="15626" width="13.7109375" style="1018" customWidth="1"/>
    <col min="15627" max="15627" width="10.140625" style="1018" customWidth="1"/>
    <col min="15628" max="15628" width="4.42578125" style="1018" customWidth="1"/>
    <col min="15629" max="15629" width="24" style="1018" customWidth="1"/>
    <col min="15630" max="15630" width="13.140625" style="1018" customWidth="1"/>
    <col min="15631" max="15631" width="13" style="1018" customWidth="1"/>
    <col min="15632" max="15632" width="10.42578125" style="1018" customWidth="1"/>
    <col min="15633" max="15868" width="9.140625" style="1018"/>
    <col min="15869" max="15869" width="5" style="1018" customWidth="1"/>
    <col min="15870" max="15870" width="17.7109375" style="1018" customWidth="1"/>
    <col min="15871" max="15871" width="13.85546875" style="1018" customWidth="1"/>
    <col min="15872" max="15872" width="13.140625" style="1018" customWidth="1"/>
    <col min="15873" max="15873" width="12.28515625" style="1018" customWidth="1"/>
    <col min="15874" max="15874" width="3" style="1018" customWidth="1"/>
    <col min="15875" max="15875" width="20.28515625" style="1018" customWidth="1"/>
    <col min="15876" max="15876" width="12.5703125" style="1018" customWidth="1"/>
    <col min="15877" max="15877" width="11.7109375" style="1018" customWidth="1"/>
    <col min="15878" max="15878" width="9.140625" style="1018"/>
    <col min="15879" max="15879" width="2.85546875" style="1018" customWidth="1"/>
    <col min="15880" max="15880" width="18.5703125" style="1018" customWidth="1"/>
    <col min="15881" max="15881" width="14.42578125" style="1018" customWidth="1"/>
    <col min="15882" max="15882" width="13.7109375" style="1018" customWidth="1"/>
    <col min="15883" max="15883" width="10.140625" style="1018" customWidth="1"/>
    <col min="15884" max="15884" width="4.42578125" style="1018" customWidth="1"/>
    <col min="15885" max="15885" width="24" style="1018" customWidth="1"/>
    <col min="15886" max="15886" width="13.140625" style="1018" customWidth="1"/>
    <col min="15887" max="15887" width="13" style="1018" customWidth="1"/>
    <col min="15888" max="15888" width="10.42578125" style="1018" customWidth="1"/>
    <col min="15889" max="16124" width="9.140625" style="1018"/>
    <col min="16125" max="16125" width="5" style="1018" customWidth="1"/>
    <col min="16126" max="16126" width="17.7109375" style="1018" customWidth="1"/>
    <col min="16127" max="16127" width="13.85546875" style="1018" customWidth="1"/>
    <col min="16128" max="16128" width="13.140625" style="1018" customWidth="1"/>
    <col min="16129" max="16129" width="12.28515625" style="1018" customWidth="1"/>
    <col min="16130" max="16130" width="3" style="1018" customWidth="1"/>
    <col min="16131" max="16131" width="20.28515625" style="1018" customWidth="1"/>
    <col min="16132" max="16132" width="12.5703125" style="1018" customWidth="1"/>
    <col min="16133" max="16133" width="11.7109375" style="1018" customWidth="1"/>
    <col min="16134" max="16134" width="9.140625" style="1018"/>
    <col min="16135" max="16135" width="2.85546875" style="1018" customWidth="1"/>
    <col min="16136" max="16136" width="18.5703125" style="1018" customWidth="1"/>
    <col min="16137" max="16137" width="14.42578125" style="1018" customWidth="1"/>
    <col min="16138" max="16138" width="13.7109375" style="1018" customWidth="1"/>
    <col min="16139" max="16139" width="10.140625" style="1018" customWidth="1"/>
    <col min="16140" max="16140" width="4.42578125" style="1018" customWidth="1"/>
    <col min="16141" max="16141" width="24" style="1018" customWidth="1"/>
    <col min="16142" max="16142" width="13.140625" style="1018" customWidth="1"/>
    <col min="16143" max="16143" width="13" style="1018" customWidth="1"/>
    <col min="16144" max="16144" width="10.42578125" style="1018" customWidth="1"/>
    <col min="16145" max="16384" width="9.140625" style="1018"/>
  </cols>
  <sheetData>
    <row r="1" spans="1:24" ht="18.75">
      <c r="A1" s="548" t="s">
        <v>257</v>
      </c>
    </row>
    <row r="2" spans="1:24" ht="28.5" customHeight="1">
      <c r="A2" s="1490" t="s">
        <v>431</v>
      </c>
      <c r="B2" s="1490"/>
      <c r="C2" s="1490"/>
      <c r="D2" s="1490"/>
      <c r="E2" s="1490"/>
      <c r="F2" s="1490"/>
      <c r="G2" s="1490"/>
      <c r="H2" s="1490"/>
      <c r="I2" s="1490"/>
      <c r="J2" s="1490"/>
      <c r="K2" s="1490"/>
      <c r="L2" s="1490"/>
      <c r="M2" s="1490"/>
      <c r="N2" s="1490"/>
      <c r="O2" s="1490"/>
      <c r="P2" s="1490"/>
      <c r="Q2" s="1490"/>
      <c r="R2" s="1490"/>
      <c r="S2" s="1490"/>
      <c r="T2" s="1490"/>
      <c r="U2" s="1490"/>
      <c r="V2" s="1490"/>
      <c r="W2" s="1490"/>
      <c r="X2" s="1490"/>
    </row>
    <row r="3" spans="1:24" ht="15.75" customHeight="1">
      <c r="A3" s="1491" t="s">
        <v>430</v>
      </c>
      <c r="B3" s="1491"/>
      <c r="C3" s="1491"/>
      <c r="D3" s="1491"/>
      <c r="E3" s="1491"/>
      <c r="F3" s="1491"/>
      <c r="P3" s="550"/>
    </row>
    <row r="4" spans="1:24" ht="4.5" customHeight="1">
      <c r="A4" s="551"/>
      <c r="B4" s="551"/>
      <c r="C4" s="549"/>
      <c r="D4" s="549"/>
    </row>
    <row r="5" spans="1:24" ht="15.75" thickBot="1">
      <c r="A5" s="552" t="s">
        <v>134</v>
      </c>
      <c r="B5" s="1492" t="s">
        <v>135</v>
      </c>
      <c r="C5" s="1492"/>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5" t="s">
        <v>270</v>
      </c>
      <c r="G9" s="569">
        <v>2648.6289999999999</v>
      </c>
      <c r="H9" s="569">
        <v>14811</v>
      </c>
      <c r="I9" s="876">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8"/>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8"/>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8"/>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5"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8"/>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8"/>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8"/>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8"/>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8"/>
      <c r="K26" s="963" t="s">
        <v>168</v>
      </c>
      <c r="L26" s="874">
        <v>5779.451</v>
      </c>
      <c r="M26" s="874">
        <v>2156.9169999999999</v>
      </c>
      <c r="N26" s="964">
        <v>2.6794962439444818</v>
      </c>
      <c r="P26" s="565" t="s">
        <v>152</v>
      </c>
      <c r="Q26" s="566">
        <v>3276.471</v>
      </c>
      <c r="R26" s="566">
        <v>1115.085</v>
      </c>
      <c r="S26" s="598">
        <v>2.9383150163440455</v>
      </c>
    </row>
    <row r="27" spans="1:19" ht="16.5" thickBot="1">
      <c r="A27"/>
      <c r="B27"/>
      <c r="C27"/>
      <c r="D27"/>
      <c r="H27" s="1018"/>
      <c r="K27" s="875" t="s">
        <v>270</v>
      </c>
      <c r="L27" s="569">
        <v>1016881.716</v>
      </c>
      <c r="M27" s="569">
        <v>270617.55</v>
      </c>
      <c r="N27" s="677">
        <v>3.7576340337128915</v>
      </c>
      <c r="P27" s="565" t="s">
        <v>160</v>
      </c>
      <c r="Q27" s="566">
        <v>3158.2240000000002</v>
      </c>
      <c r="R27" s="566">
        <v>1139.3520000000001</v>
      </c>
      <c r="S27" s="598">
        <v>2.7719475631762616</v>
      </c>
    </row>
    <row r="28" spans="1:19" ht="15.75">
      <c r="H28" s="1018"/>
      <c r="K28"/>
      <c r="L28"/>
      <c r="M28"/>
      <c r="N28"/>
      <c r="P28" s="565" t="s">
        <v>162</v>
      </c>
      <c r="Q28" s="566">
        <v>2728.4009999999998</v>
      </c>
      <c r="R28" s="566">
        <v>854.34500000000003</v>
      </c>
      <c r="S28" s="598">
        <v>3.1935588082097977</v>
      </c>
    </row>
    <row r="29" spans="1:19" ht="15.75">
      <c r="H29" s="1018"/>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5" t="s">
        <v>270</v>
      </c>
      <c r="Q33" s="569">
        <v>347744.33399999997</v>
      </c>
      <c r="R33" s="569">
        <v>103137.30899999999</v>
      </c>
      <c r="S33" s="677">
        <v>3.3716638272964827</v>
      </c>
    </row>
    <row r="34" spans="1:19">
      <c r="A34" s="1067"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6" t="s">
        <v>164</v>
      </c>
      <c r="B40" s="1147">
        <v>2455442</v>
      </c>
      <c r="C40" s="1148">
        <v>839888</v>
      </c>
      <c r="D40"/>
      <c r="E40"/>
      <c r="F40"/>
      <c r="G40"/>
      <c r="H40"/>
      <c r="I40"/>
      <c r="J40"/>
      <c r="K40"/>
      <c r="L40"/>
      <c r="M40"/>
      <c r="N40"/>
      <c r="P40"/>
      <c r="Q40"/>
      <c r="R40"/>
      <c r="S40"/>
    </row>
    <row r="41" spans="1:19">
      <c r="A41" s="1149" t="s">
        <v>297</v>
      </c>
      <c r="B41" s="1150">
        <v>831196</v>
      </c>
      <c r="C41" s="1151">
        <v>253768</v>
      </c>
      <c r="D41"/>
      <c r="E41"/>
      <c r="F41"/>
      <c r="G41"/>
      <c r="H41"/>
      <c r="I41"/>
      <c r="J41"/>
      <c r="K41"/>
      <c r="L41"/>
      <c r="M41"/>
      <c r="N41"/>
      <c r="P41"/>
      <c r="Q41"/>
      <c r="R41"/>
      <c r="S41"/>
    </row>
    <row r="42" spans="1:19" ht="14.25" customHeight="1">
      <c r="A42" s="1149" t="s">
        <v>153</v>
      </c>
      <c r="B42" s="1150">
        <v>472654</v>
      </c>
      <c r="C42" s="1151">
        <v>191185</v>
      </c>
      <c r="D42"/>
      <c r="E42"/>
      <c r="F42"/>
      <c r="G42"/>
      <c r="H42"/>
      <c r="I42"/>
      <c r="J42"/>
      <c r="K42"/>
      <c r="L42"/>
      <c r="M42"/>
      <c r="N42"/>
      <c r="P42"/>
      <c r="Q42"/>
      <c r="R42"/>
      <c r="S42"/>
    </row>
    <row r="43" spans="1:19">
      <c r="A43" s="1149" t="s">
        <v>163</v>
      </c>
      <c r="B43" s="1150">
        <v>596995</v>
      </c>
      <c r="C43" s="1151">
        <v>219262</v>
      </c>
      <c r="D43"/>
      <c r="E43"/>
      <c r="F43"/>
      <c r="G43"/>
      <c r="H43"/>
      <c r="I43"/>
      <c r="J43"/>
      <c r="K43"/>
      <c r="L43"/>
      <c r="M43"/>
      <c r="N43"/>
      <c r="P43"/>
      <c r="Q43"/>
      <c r="R43"/>
      <c r="S43"/>
    </row>
    <row r="44" spans="1:19">
      <c r="A44" s="1149" t="s">
        <v>155</v>
      </c>
      <c r="B44" s="1150">
        <v>1193624</v>
      </c>
      <c r="C44" s="1151">
        <v>418031</v>
      </c>
      <c r="D44"/>
      <c r="E44"/>
      <c r="F44"/>
      <c r="G44"/>
      <c r="H44"/>
      <c r="I44"/>
      <c r="J44"/>
      <c r="K44"/>
      <c r="L44"/>
      <c r="M44"/>
      <c r="N44"/>
      <c r="P44"/>
      <c r="Q44"/>
      <c r="R44"/>
      <c r="S44"/>
    </row>
    <row r="45" spans="1:19">
      <c r="A45" s="1149" t="s">
        <v>441</v>
      </c>
      <c r="B45" s="1150">
        <v>42167</v>
      </c>
      <c r="C45" s="1151">
        <v>10774</v>
      </c>
      <c r="D45"/>
      <c r="E45"/>
      <c r="F45"/>
      <c r="G45"/>
      <c r="H45"/>
      <c r="I45"/>
      <c r="J45"/>
      <c r="K45"/>
      <c r="L45"/>
      <c r="M45"/>
      <c r="N45"/>
      <c r="P45"/>
      <c r="Q45"/>
      <c r="R45"/>
      <c r="S45"/>
    </row>
    <row r="46" spans="1:19">
      <c r="A46" s="1149" t="s">
        <v>161</v>
      </c>
      <c r="B46" s="1150">
        <v>2177495</v>
      </c>
      <c r="C46" s="1151">
        <v>560007</v>
      </c>
      <c r="D46"/>
      <c r="E46"/>
      <c r="F46"/>
      <c r="G46"/>
      <c r="H46"/>
      <c r="I46"/>
      <c r="J46"/>
      <c r="P46"/>
      <c r="Q46"/>
      <c r="R46"/>
      <c r="S46"/>
    </row>
    <row r="47" spans="1:19">
      <c r="A47" s="1149" t="s">
        <v>166</v>
      </c>
      <c r="B47" s="1150">
        <v>398322</v>
      </c>
      <c r="C47" s="1151">
        <v>129045</v>
      </c>
      <c r="D47"/>
      <c r="E47"/>
      <c r="F47"/>
      <c r="G47"/>
      <c r="H47"/>
      <c r="I47"/>
      <c r="J47"/>
      <c r="K47"/>
      <c r="P47"/>
      <c r="Q47"/>
      <c r="R47"/>
      <c r="S47"/>
    </row>
    <row r="48" spans="1:19" ht="14.25" customHeight="1">
      <c r="A48" s="1149" t="s">
        <v>445</v>
      </c>
      <c r="B48" s="1150">
        <v>101067</v>
      </c>
      <c r="C48" s="1151">
        <v>20613</v>
      </c>
      <c r="D48"/>
      <c r="E48"/>
      <c r="F48"/>
      <c r="G48"/>
      <c r="H48"/>
      <c r="I48"/>
      <c r="J48"/>
      <c r="K48"/>
      <c r="P48"/>
      <c r="Q48"/>
      <c r="R48"/>
      <c r="S48"/>
    </row>
    <row r="49" spans="1:19">
      <c r="A49" s="1149" t="s">
        <v>148</v>
      </c>
      <c r="B49" s="1150">
        <v>8296109</v>
      </c>
      <c r="C49" s="1151">
        <v>2103192</v>
      </c>
      <c r="D49"/>
      <c r="E49"/>
      <c r="F49"/>
      <c r="G49"/>
      <c r="H49"/>
      <c r="I49"/>
      <c r="J49"/>
      <c r="K49"/>
      <c r="P49"/>
      <c r="Q49"/>
      <c r="R49"/>
      <c r="S49"/>
    </row>
    <row r="50" spans="1:19">
      <c r="A50" s="1149" t="s">
        <v>446</v>
      </c>
      <c r="B50" s="1150">
        <v>422</v>
      </c>
      <c r="C50" s="1151">
        <v>230</v>
      </c>
      <c r="D50"/>
      <c r="E50"/>
      <c r="F50"/>
      <c r="G50"/>
      <c r="H50"/>
      <c r="I50"/>
      <c r="J50"/>
      <c r="K50"/>
      <c r="P50"/>
      <c r="Q50"/>
      <c r="R50"/>
      <c r="S50"/>
    </row>
    <row r="51" spans="1:19">
      <c r="A51" s="1149" t="s">
        <v>447</v>
      </c>
      <c r="B51" s="1150">
        <v>61216</v>
      </c>
      <c r="C51" s="1151">
        <v>76820</v>
      </c>
      <c r="D51"/>
      <c r="E51"/>
      <c r="F51"/>
      <c r="G51"/>
      <c r="H51"/>
      <c r="I51"/>
      <c r="J51"/>
      <c r="K51"/>
      <c r="P51"/>
      <c r="Q51"/>
      <c r="R51"/>
      <c r="S51"/>
    </row>
    <row r="52" spans="1:19">
      <c r="A52" s="1149" t="s">
        <v>157</v>
      </c>
      <c r="B52" s="1150">
        <v>4604277</v>
      </c>
      <c r="C52" s="1151">
        <v>1267409</v>
      </c>
      <c r="D52"/>
      <c r="E52"/>
      <c r="F52"/>
      <c r="G52"/>
      <c r="H52"/>
      <c r="I52"/>
      <c r="J52"/>
      <c r="K52"/>
      <c r="P52"/>
      <c r="Q52"/>
      <c r="R52"/>
      <c r="S52"/>
    </row>
    <row r="53" spans="1:19">
      <c r="A53" s="1149" t="s">
        <v>149</v>
      </c>
      <c r="B53" s="1150">
        <v>9183086</v>
      </c>
      <c r="C53" s="1151">
        <v>2421747</v>
      </c>
      <c r="D53"/>
      <c r="E53"/>
      <c r="F53"/>
      <c r="G53"/>
      <c r="H53"/>
      <c r="I53"/>
      <c r="J53"/>
      <c r="K53"/>
      <c r="P53"/>
      <c r="Q53"/>
      <c r="R53"/>
      <c r="S53"/>
    </row>
    <row r="54" spans="1:19">
      <c r="A54" s="1149" t="s">
        <v>390</v>
      </c>
      <c r="B54" s="1150">
        <v>9159281</v>
      </c>
      <c r="C54" s="1151">
        <v>3046710</v>
      </c>
      <c r="D54"/>
      <c r="E54"/>
      <c r="F54"/>
      <c r="G54"/>
      <c r="H54"/>
      <c r="I54"/>
      <c r="J54"/>
      <c r="K54"/>
      <c r="P54"/>
      <c r="Q54"/>
      <c r="R54"/>
      <c r="S54"/>
    </row>
    <row r="55" spans="1:19">
      <c r="A55" s="1149" t="s">
        <v>158</v>
      </c>
      <c r="B55" s="1150">
        <v>367062</v>
      </c>
      <c r="C55" s="1151">
        <v>215394</v>
      </c>
      <c r="D55"/>
      <c r="E55"/>
      <c r="F55"/>
      <c r="G55"/>
      <c r="H55"/>
      <c r="I55"/>
      <c r="J55"/>
      <c r="K55"/>
      <c r="P55"/>
      <c r="Q55"/>
      <c r="R55"/>
      <c r="S55"/>
    </row>
    <row r="56" spans="1:19">
      <c r="A56" s="1149" t="s">
        <v>167</v>
      </c>
      <c r="B56" s="1150">
        <v>129338</v>
      </c>
      <c r="C56" s="1151">
        <v>26352</v>
      </c>
      <c r="D56"/>
      <c r="E56"/>
      <c r="F56"/>
      <c r="G56"/>
      <c r="H56"/>
      <c r="I56"/>
      <c r="J56"/>
      <c r="K56"/>
      <c r="P56"/>
      <c r="Q56"/>
      <c r="R56"/>
      <c r="S56"/>
    </row>
    <row r="57" spans="1:19">
      <c r="A57" s="1149" t="s">
        <v>154</v>
      </c>
      <c r="B57" s="1150">
        <v>6211480</v>
      </c>
      <c r="C57" s="1151">
        <v>1044420</v>
      </c>
      <c r="D57"/>
      <c r="E57"/>
      <c r="F57"/>
      <c r="G57"/>
      <c r="H57"/>
      <c r="I57"/>
      <c r="J57"/>
      <c r="K57"/>
      <c r="P57"/>
      <c r="Q57"/>
      <c r="R57"/>
      <c r="S57"/>
    </row>
    <row r="58" spans="1:19">
      <c r="A58" s="1149" t="s">
        <v>287</v>
      </c>
      <c r="B58" s="1150">
        <v>1329910</v>
      </c>
      <c r="C58" s="1151">
        <v>375809</v>
      </c>
      <c r="D58"/>
      <c r="E58"/>
      <c r="F58"/>
      <c r="G58"/>
      <c r="H58"/>
      <c r="I58"/>
      <c r="J58"/>
      <c r="K58"/>
      <c r="P58"/>
      <c r="Q58"/>
      <c r="R58"/>
      <c r="S58"/>
    </row>
    <row r="59" spans="1:19">
      <c r="A59" s="1149" t="s">
        <v>451</v>
      </c>
      <c r="B59" s="1150">
        <v>36003</v>
      </c>
      <c r="C59" s="1151">
        <v>6532</v>
      </c>
      <c r="D59"/>
      <c r="E59"/>
      <c r="F59"/>
      <c r="G59"/>
      <c r="H59"/>
      <c r="I59"/>
      <c r="J59"/>
      <c r="K59"/>
      <c r="P59"/>
      <c r="Q59"/>
      <c r="R59"/>
      <c r="S59"/>
    </row>
    <row r="60" spans="1:19">
      <c r="A60" s="1149" t="s">
        <v>424</v>
      </c>
      <c r="B60" s="1150">
        <v>51860</v>
      </c>
      <c r="C60" s="1151">
        <v>20500</v>
      </c>
      <c r="D60"/>
      <c r="E60"/>
      <c r="F60"/>
      <c r="G60"/>
      <c r="H60"/>
      <c r="I60"/>
      <c r="J60"/>
      <c r="K60"/>
      <c r="P60"/>
      <c r="Q60"/>
      <c r="R60"/>
      <c r="S60"/>
    </row>
    <row r="61" spans="1:19">
      <c r="A61" s="1149" t="s">
        <v>442</v>
      </c>
      <c r="B61" s="1150">
        <v>192879</v>
      </c>
      <c r="C61" s="1151">
        <v>69602</v>
      </c>
      <c r="D61"/>
      <c r="E61"/>
      <c r="F61"/>
      <c r="G61"/>
      <c r="H61"/>
      <c r="I61"/>
      <c r="J61"/>
      <c r="K61"/>
      <c r="P61"/>
      <c r="Q61"/>
      <c r="R61"/>
      <c r="S61"/>
    </row>
    <row r="62" spans="1:19">
      <c r="A62" s="1149" t="s">
        <v>452</v>
      </c>
      <c r="B62" s="1150">
        <v>36157</v>
      </c>
      <c r="C62" s="1151">
        <v>50050</v>
      </c>
      <c r="D62"/>
      <c r="E62"/>
      <c r="F62"/>
      <c r="G62"/>
      <c r="H62"/>
      <c r="I62"/>
      <c r="J62"/>
      <c r="K62"/>
      <c r="P62"/>
      <c r="Q62"/>
      <c r="R62"/>
      <c r="S62"/>
    </row>
    <row r="63" spans="1:19">
      <c r="A63" s="1149" t="s">
        <v>165</v>
      </c>
      <c r="B63" s="1150">
        <v>970410</v>
      </c>
      <c r="C63" s="1151">
        <v>358730</v>
      </c>
      <c r="D63"/>
      <c r="E63"/>
      <c r="F63"/>
      <c r="G63"/>
      <c r="H63"/>
      <c r="I63"/>
      <c r="J63"/>
      <c r="K63"/>
      <c r="P63"/>
      <c r="Q63"/>
      <c r="R63"/>
      <c r="S63"/>
    </row>
    <row r="64" spans="1:19">
      <c r="A64" s="1149" t="s">
        <v>453</v>
      </c>
      <c r="B64" s="1150">
        <v>76751</v>
      </c>
      <c r="C64" s="1151">
        <v>19602</v>
      </c>
      <c r="D64"/>
      <c r="E64"/>
      <c r="F64"/>
      <c r="G64"/>
      <c r="H64"/>
      <c r="I64"/>
      <c r="J64"/>
      <c r="K64"/>
      <c r="P64"/>
      <c r="Q64"/>
      <c r="R64"/>
      <c r="S64"/>
    </row>
    <row r="65" spans="1:19">
      <c r="A65" s="1149" t="s">
        <v>169</v>
      </c>
      <c r="B65" s="1150">
        <v>311087</v>
      </c>
      <c r="C65" s="1151">
        <v>67791</v>
      </c>
      <c r="D65"/>
      <c r="E65"/>
      <c r="F65"/>
      <c r="G65"/>
      <c r="H65"/>
      <c r="I65"/>
      <c r="J65"/>
      <c r="K65"/>
      <c r="P65"/>
      <c r="Q65"/>
      <c r="R65"/>
      <c r="S65"/>
    </row>
    <row r="66" spans="1:19">
      <c r="A66" s="1149" t="s">
        <v>425</v>
      </c>
      <c r="B66" s="1150">
        <v>502286</v>
      </c>
      <c r="C66" s="1151">
        <v>182927</v>
      </c>
      <c r="D66"/>
      <c r="E66"/>
      <c r="F66"/>
      <c r="G66"/>
      <c r="H66"/>
      <c r="I66"/>
      <c r="J66"/>
      <c r="K66"/>
      <c r="P66"/>
      <c r="Q66"/>
      <c r="R66"/>
      <c r="S66"/>
    </row>
    <row r="67" spans="1:19">
      <c r="A67" s="1149" t="s">
        <v>443</v>
      </c>
      <c r="B67" s="1150">
        <v>192508</v>
      </c>
      <c r="C67" s="1151">
        <v>48604</v>
      </c>
      <c r="D67"/>
      <c r="E67"/>
      <c r="F67"/>
      <c r="G67"/>
      <c r="H67"/>
      <c r="I67"/>
      <c r="J67"/>
      <c r="K67"/>
      <c r="P67"/>
      <c r="Q67"/>
      <c r="R67"/>
      <c r="S67"/>
    </row>
    <row r="68" spans="1:19">
      <c r="A68" s="1149" t="s">
        <v>150</v>
      </c>
      <c r="B68" s="1150">
        <v>18917009</v>
      </c>
      <c r="C68" s="1151">
        <v>5392903</v>
      </c>
      <c r="D68"/>
      <c r="E68"/>
      <c r="F68"/>
      <c r="G68"/>
      <c r="H68"/>
      <c r="I68"/>
      <c r="J68"/>
      <c r="K68"/>
      <c r="P68"/>
      <c r="Q68"/>
      <c r="R68"/>
      <c r="S68"/>
    </row>
    <row r="69" spans="1:19">
      <c r="A69" s="1149" t="s">
        <v>377</v>
      </c>
      <c r="B69" s="1150">
        <v>152233</v>
      </c>
      <c r="C69" s="1151">
        <v>16339</v>
      </c>
      <c r="D69"/>
      <c r="E69"/>
      <c r="F69"/>
      <c r="G69"/>
      <c r="H69"/>
      <c r="I69"/>
      <c r="J69"/>
      <c r="K69"/>
      <c r="P69"/>
      <c r="Q69"/>
      <c r="R69"/>
      <c r="S69"/>
    </row>
    <row r="70" spans="1:19">
      <c r="A70" s="1149" t="s">
        <v>298</v>
      </c>
      <c r="B70" s="1150">
        <v>3321167</v>
      </c>
      <c r="C70" s="1151">
        <v>671958</v>
      </c>
      <c r="D70"/>
      <c r="E70"/>
      <c r="F70"/>
      <c r="G70"/>
      <c r="H70"/>
      <c r="I70"/>
      <c r="J70"/>
      <c r="K70"/>
      <c r="P70"/>
      <c r="Q70"/>
      <c r="R70"/>
      <c r="S70"/>
    </row>
    <row r="71" spans="1:19">
      <c r="A71" s="1149" t="s">
        <v>152</v>
      </c>
      <c r="B71" s="1150">
        <v>3283425</v>
      </c>
      <c r="C71" s="1151">
        <v>880758</v>
      </c>
      <c r="D71"/>
      <c r="E71"/>
      <c r="F71"/>
      <c r="G71"/>
      <c r="H71"/>
      <c r="I71"/>
      <c r="J71"/>
      <c r="K71"/>
      <c r="P71"/>
      <c r="Q71"/>
      <c r="R71"/>
      <c r="S71"/>
    </row>
    <row r="72" spans="1:19">
      <c r="A72" s="1149" t="s">
        <v>168</v>
      </c>
      <c r="B72" s="1150">
        <v>486034</v>
      </c>
      <c r="C72" s="1151">
        <v>185947</v>
      </c>
      <c r="D72"/>
      <c r="E72"/>
      <c r="F72"/>
      <c r="G72"/>
      <c r="H72"/>
      <c r="I72"/>
      <c r="J72"/>
      <c r="K72"/>
      <c r="P72"/>
      <c r="Q72"/>
      <c r="R72"/>
      <c r="S72"/>
    </row>
    <row r="73" spans="1:19">
      <c r="A73" s="1149" t="s">
        <v>454</v>
      </c>
      <c r="B73" s="1150">
        <v>3561</v>
      </c>
      <c r="C73" s="1151">
        <v>795</v>
      </c>
      <c r="D73"/>
      <c r="E73"/>
      <c r="F73"/>
      <c r="G73"/>
      <c r="H73"/>
      <c r="I73"/>
      <c r="J73"/>
      <c r="K73"/>
    </row>
    <row r="74" spans="1:19">
      <c r="A74" s="1149" t="s">
        <v>162</v>
      </c>
      <c r="B74" s="1150">
        <v>1363871</v>
      </c>
      <c r="C74" s="1151">
        <v>342541</v>
      </c>
      <c r="D74"/>
      <c r="E74"/>
      <c r="F74"/>
      <c r="G74"/>
      <c r="H74"/>
      <c r="I74"/>
      <c r="J74"/>
      <c r="K74"/>
    </row>
    <row r="75" spans="1:19">
      <c r="A75" s="1149" t="s">
        <v>299</v>
      </c>
      <c r="B75" s="1150">
        <v>1229041</v>
      </c>
      <c r="C75" s="1151">
        <v>378620</v>
      </c>
      <c r="D75"/>
      <c r="E75"/>
      <c r="F75"/>
      <c r="G75"/>
      <c r="H75"/>
      <c r="I75"/>
      <c r="J75"/>
      <c r="K75"/>
    </row>
    <row r="76" spans="1:19">
      <c r="A76" s="1149" t="s">
        <v>444</v>
      </c>
      <c r="B76" s="1150">
        <v>286425</v>
      </c>
      <c r="C76" s="1151">
        <v>38876</v>
      </c>
      <c r="D76"/>
      <c r="E76"/>
      <c r="F76"/>
      <c r="G76"/>
      <c r="H76"/>
      <c r="I76"/>
      <c r="J76"/>
      <c r="K76"/>
    </row>
    <row r="77" spans="1:19">
      <c r="A77" s="1149" t="s">
        <v>151</v>
      </c>
      <c r="B77" s="1150">
        <v>2764002</v>
      </c>
      <c r="C77" s="1151">
        <v>662752</v>
      </c>
      <c r="D77"/>
      <c r="E77"/>
      <c r="F77"/>
      <c r="G77"/>
      <c r="H77"/>
      <c r="I77"/>
      <c r="J77"/>
      <c r="K77"/>
    </row>
    <row r="78" spans="1:19">
      <c r="A78" s="1149" t="s">
        <v>397</v>
      </c>
      <c r="B78" s="1150">
        <v>86302</v>
      </c>
      <c r="C78" s="1151">
        <v>24617</v>
      </c>
      <c r="D78"/>
      <c r="E78"/>
      <c r="F78"/>
      <c r="G78"/>
      <c r="H78"/>
      <c r="I78"/>
      <c r="J78"/>
      <c r="K78"/>
    </row>
    <row r="79" spans="1:19">
      <c r="A79" s="1149" t="s">
        <v>160</v>
      </c>
      <c r="B79" s="1150">
        <v>881575</v>
      </c>
      <c r="C79" s="1151">
        <v>254938</v>
      </c>
      <c r="D79"/>
      <c r="E79"/>
      <c r="F79"/>
      <c r="G79"/>
      <c r="H79"/>
      <c r="I79"/>
      <c r="J79"/>
      <c r="K79"/>
    </row>
    <row r="80" spans="1:19">
      <c r="A80" s="1149" t="s">
        <v>156</v>
      </c>
      <c r="B80" s="1150">
        <v>6950441</v>
      </c>
      <c r="C80" s="1151">
        <v>1567289</v>
      </c>
      <c r="D80"/>
      <c r="E80"/>
      <c r="F80"/>
      <c r="G80"/>
      <c r="H80"/>
      <c r="I80"/>
      <c r="J80"/>
      <c r="K80"/>
    </row>
    <row r="81" spans="1:11">
      <c r="A81" s="1149" t="s">
        <v>147</v>
      </c>
      <c r="B81" s="1150">
        <v>27491203</v>
      </c>
      <c r="C81" s="1151">
        <v>7067963</v>
      </c>
      <c r="D81"/>
      <c r="E81"/>
      <c r="F81"/>
      <c r="G81"/>
      <c r="H81"/>
      <c r="I81"/>
      <c r="J81"/>
      <c r="K81"/>
    </row>
    <row r="82" spans="1:11">
      <c r="A82" s="1149" t="s">
        <v>455</v>
      </c>
      <c r="B82" s="1150">
        <v>35645</v>
      </c>
      <c r="C82" s="1151">
        <v>80286</v>
      </c>
      <c r="D82"/>
      <c r="E82"/>
      <c r="F82"/>
      <c r="G82"/>
      <c r="H82"/>
      <c r="I82"/>
      <c r="J82"/>
      <c r="K82"/>
    </row>
    <row r="83" spans="1:11">
      <c r="A83" s="1149" t="s">
        <v>448</v>
      </c>
      <c r="B83" s="1150">
        <v>24655</v>
      </c>
      <c r="C83" s="1151">
        <v>7940</v>
      </c>
      <c r="D83"/>
      <c r="E83"/>
      <c r="F83"/>
      <c r="G83"/>
      <c r="H83"/>
      <c r="I83"/>
      <c r="J83"/>
      <c r="K83"/>
    </row>
    <row r="84" spans="1:11">
      <c r="A84" s="1152" t="s">
        <v>440</v>
      </c>
      <c r="B84" s="1153">
        <v>117257673</v>
      </c>
      <c r="C84" s="1154">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8" customWidth="1"/>
    <col min="2" max="2" width="12.28515625" style="1018" bestFit="1" customWidth="1"/>
    <col min="3" max="3" width="10.140625" style="1018" customWidth="1"/>
    <col min="4" max="4" width="9.140625" style="1018"/>
    <col min="5" max="5" width="6" style="1018" customWidth="1"/>
    <col min="6" max="6" width="16.7109375" style="1018" customWidth="1"/>
    <col min="7" max="7" width="11.28515625" style="1018" customWidth="1"/>
    <col min="8" max="8" width="10.42578125" style="1018" customWidth="1"/>
    <col min="9" max="9" width="9.140625" style="1018"/>
    <col min="10" max="10" width="3.5703125" style="1018" customWidth="1"/>
    <col min="11" max="11" width="18" style="1018" customWidth="1"/>
    <col min="12" max="12" width="11.7109375" style="1018" customWidth="1"/>
    <col min="13" max="13" width="12.28515625" style="1018" customWidth="1"/>
    <col min="14" max="14" width="10.42578125" style="1018" customWidth="1"/>
    <col min="15" max="15" width="3.85546875" style="1018" customWidth="1"/>
    <col min="16" max="16" width="22.5703125" style="1018" customWidth="1"/>
    <col min="17" max="17" width="11.28515625" style="1018" customWidth="1"/>
    <col min="18" max="18" width="10.28515625" style="1018" customWidth="1"/>
    <col min="19" max="19" width="10" style="1018" customWidth="1"/>
    <col min="20" max="255" width="9.140625" style="1018"/>
    <col min="256" max="256" width="4" style="1018" customWidth="1"/>
    <col min="257" max="257" width="15.140625" style="1018" customWidth="1"/>
    <col min="258" max="258" width="13.85546875" style="1018" customWidth="1"/>
    <col min="259" max="259" width="10.140625" style="1018" customWidth="1"/>
    <col min="260" max="260" width="9.140625" style="1018"/>
    <col min="261" max="261" width="3.42578125" style="1018" customWidth="1"/>
    <col min="262" max="262" width="19.5703125" style="1018" customWidth="1"/>
    <col min="263" max="263" width="12.28515625" style="1018" customWidth="1"/>
    <col min="264" max="264" width="10.42578125" style="1018" customWidth="1"/>
    <col min="265" max="265" width="9.140625" style="1018"/>
    <col min="266" max="266" width="3.5703125" style="1018" customWidth="1"/>
    <col min="267" max="267" width="16.42578125" style="1018" customWidth="1"/>
    <col min="268" max="268" width="11.7109375" style="1018" customWidth="1"/>
    <col min="269" max="269" width="10.140625" style="1018" customWidth="1"/>
    <col min="270" max="270" width="15.85546875" style="1018" customWidth="1"/>
    <col min="271" max="271" width="3.85546875" style="1018" customWidth="1"/>
    <col min="272" max="272" width="16.42578125" style="1018" customWidth="1"/>
    <col min="273" max="273" width="11.28515625" style="1018" customWidth="1"/>
    <col min="274" max="274" width="10.28515625" style="1018" customWidth="1"/>
    <col min="275" max="275" width="10" style="1018" customWidth="1"/>
    <col min="276" max="511" width="9.140625" style="1018"/>
    <col min="512" max="512" width="4" style="1018" customWidth="1"/>
    <col min="513" max="513" width="15.140625" style="1018" customWidth="1"/>
    <col min="514" max="514" width="13.85546875" style="1018" customWidth="1"/>
    <col min="515" max="515" width="10.140625" style="1018" customWidth="1"/>
    <col min="516" max="516" width="9.140625" style="1018"/>
    <col min="517" max="517" width="3.42578125" style="1018" customWidth="1"/>
    <col min="518" max="518" width="19.5703125" style="1018" customWidth="1"/>
    <col min="519" max="519" width="12.28515625" style="1018" customWidth="1"/>
    <col min="520" max="520" width="10.42578125" style="1018" customWidth="1"/>
    <col min="521" max="521" width="9.140625" style="1018"/>
    <col min="522" max="522" width="3.5703125" style="1018" customWidth="1"/>
    <col min="523" max="523" width="16.42578125" style="1018" customWidth="1"/>
    <col min="524" max="524" width="11.7109375" style="1018" customWidth="1"/>
    <col min="525" max="525" width="10.140625" style="1018" customWidth="1"/>
    <col min="526" max="526" width="15.85546875" style="1018" customWidth="1"/>
    <col min="527" max="527" width="3.85546875" style="1018" customWidth="1"/>
    <col min="528" max="528" width="16.42578125" style="1018" customWidth="1"/>
    <col min="529" max="529" width="11.28515625" style="1018" customWidth="1"/>
    <col min="530" max="530" width="10.28515625" style="1018" customWidth="1"/>
    <col min="531" max="531" width="10" style="1018" customWidth="1"/>
    <col min="532" max="767" width="9.140625" style="1018"/>
    <col min="768" max="768" width="4" style="1018" customWidth="1"/>
    <col min="769" max="769" width="15.140625" style="1018" customWidth="1"/>
    <col min="770" max="770" width="13.85546875" style="1018" customWidth="1"/>
    <col min="771" max="771" width="10.140625" style="1018" customWidth="1"/>
    <col min="772" max="772" width="9.140625" style="1018"/>
    <col min="773" max="773" width="3.42578125" style="1018" customWidth="1"/>
    <col min="774" max="774" width="19.5703125" style="1018" customWidth="1"/>
    <col min="775" max="775" width="12.28515625" style="1018" customWidth="1"/>
    <col min="776" max="776" width="10.42578125" style="1018" customWidth="1"/>
    <col min="777" max="777" width="9.140625" style="1018"/>
    <col min="778" max="778" width="3.5703125" style="1018" customWidth="1"/>
    <col min="779" max="779" width="16.42578125" style="1018" customWidth="1"/>
    <col min="780" max="780" width="11.7109375" style="1018" customWidth="1"/>
    <col min="781" max="781" width="10.140625" style="1018" customWidth="1"/>
    <col min="782" max="782" width="15.85546875" style="1018" customWidth="1"/>
    <col min="783" max="783" width="3.85546875" style="1018" customWidth="1"/>
    <col min="784" max="784" width="16.42578125" style="1018" customWidth="1"/>
    <col min="785" max="785" width="11.28515625" style="1018" customWidth="1"/>
    <col min="786" max="786" width="10.28515625" style="1018" customWidth="1"/>
    <col min="787" max="787" width="10" style="1018" customWidth="1"/>
    <col min="788" max="1023" width="9.140625" style="1018"/>
    <col min="1024" max="1024" width="4" style="1018" customWidth="1"/>
    <col min="1025" max="1025" width="15.140625" style="1018" customWidth="1"/>
    <col min="1026" max="1026" width="13.85546875" style="1018" customWidth="1"/>
    <col min="1027" max="1027" width="10.140625" style="1018" customWidth="1"/>
    <col min="1028" max="1028" width="9.140625" style="1018"/>
    <col min="1029" max="1029" width="3.42578125" style="1018" customWidth="1"/>
    <col min="1030" max="1030" width="19.5703125" style="1018" customWidth="1"/>
    <col min="1031" max="1031" width="12.28515625" style="1018" customWidth="1"/>
    <col min="1032" max="1032" width="10.42578125" style="1018" customWidth="1"/>
    <col min="1033" max="1033" width="9.140625" style="1018"/>
    <col min="1034" max="1034" width="3.5703125" style="1018" customWidth="1"/>
    <col min="1035" max="1035" width="16.42578125" style="1018" customWidth="1"/>
    <col min="1036" max="1036" width="11.7109375" style="1018" customWidth="1"/>
    <col min="1037" max="1037" width="10.140625" style="1018" customWidth="1"/>
    <col min="1038" max="1038" width="15.85546875" style="1018" customWidth="1"/>
    <col min="1039" max="1039" width="3.85546875" style="1018" customWidth="1"/>
    <col min="1040" max="1040" width="16.42578125" style="1018" customWidth="1"/>
    <col min="1041" max="1041" width="11.28515625" style="1018" customWidth="1"/>
    <col min="1042" max="1042" width="10.28515625" style="1018" customWidth="1"/>
    <col min="1043" max="1043" width="10" style="1018" customWidth="1"/>
    <col min="1044" max="1279" width="9.140625" style="1018"/>
    <col min="1280" max="1280" width="4" style="1018" customWidth="1"/>
    <col min="1281" max="1281" width="15.140625" style="1018" customWidth="1"/>
    <col min="1282" max="1282" width="13.85546875" style="1018" customWidth="1"/>
    <col min="1283" max="1283" width="10.140625" style="1018" customWidth="1"/>
    <col min="1284" max="1284" width="9.140625" style="1018"/>
    <col min="1285" max="1285" width="3.42578125" style="1018" customWidth="1"/>
    <col min="1286" max="1286" width="19.5703125" style="1018" customWidth="1"/>
    <col min="1287" max="1287" width="12.28515625" style="1018" customWidth="1"/>
    <col min="1288" max="1288" width="10.42578125" style="1018" customWidth="1"/>
    <col min="1289" max="1289" width="9.140625" style="1018"/>
    <col min="1290" max="1290" width="3.5703125" style="1018" customWidth="1"/>
    <col min="1291" max="1291" width="16.42578125" style="1018" customWidth="1"/>
    <col min="1292" max="1292" width="11.7109375" style="1018" customWidth="1"/>
    <col min="1293" max="1293" width="10.140625" style="1018" customWidth="1"/>
    <col min="1294" max="1294" width="15.85546875" style="1018" customWidth="1"/>
    <col min="1295" max="1295" width="3.85546875" style="1018" customWidth="1"/>
    <col min="1296" max="1296" width="16.42578125" style="1018" customWidth="1"/>
    <col min="1297" max="1297" width="11.28515625" style="1018" customWidth="1"/>
    <col min="1298" max="1298" width="10.28515625" style="1018" customWidth="1"/>
    <col min="1299" max="1299" width="10" style="1018" customWidth="1"/>
    <col min="1300" max="1535" width="9.140625" style="1018"/>
    <col min="1536" max="1536" width="4" style="1018" customWidth="1"/>
    <col min="1537" max="1537" width="15.140625" style="1018" customWidth="1"/>
    <col min="1538" max="1538" width="13.85546875" style="1018" customWidth="1"/>
    <col min="1539" max="1539" width="10.140625" style="1018" customWidth="1"/>
    <col min="1540" max="1540" width="9.140625" style="1018"/>
    <col min="1541" max="1541" width="3.42578125" style="1018" customWidth="1"/>
    <col min="1542" max="1542" width="19.5703125" style="1018" customWidth="1"/>
    <col min="1543" max="1543" width="12.28515625" style="1018" customWidth="1"/>
    <col min="1544" max="1544" width="10.42578125" style="1018" customWidth="1"/>
    <col min="1545" max="1545" width="9.140625" style="1018"/>
    <col min="1546" max="1546" width="3.5703125" style="1018" customWidth="1"/>
    <col min="1547" max="1547" width="16.42578125" style="1018" customWidth="1"/>
    <col min="1548" max="1548" width="11.7109375" style="1018" customWidth="1"/>
    <col min="1549" max="1549" width="10.140625" style="1018" customWidth="1"/>
    <col min="1550" max="1550" width="15.85546875" style="1018" customWidth="1"/>
    <col min="1551" max="1551" width="3.85546875" style="1018" customWidth="1"/>
    <col min="1552" max="1552" width="16.42578125" style="1018" customWidth="1"/>
    <col min="1553" max="1553" width="11.28515625" style="1018" customWidth="1"/>
    <col min="1554" max="1554" width="10.28515625" style="1018" customWidth="1"/>
    <col min="1555" max="1555" width="10" style="1018" customWidth="1"/>
    <col min="1556" max="1791" width="9.140625" style="1018"/>
    <col min="1792" max="1792" width="4" style="1018" customWidth="1"/>
    <col min="1793" max="1793" width="15.140625" style="1018" customWidth="1"/>
    <col min="1794" max="1794" width="13.85546875" style="1018" customWidth="1"/>
    <col min="1795" max="1795" width="10.140625" style="1018" customWidth="1"/>
    <col min="1796" max="1796" width="9.140625" style="1018"/>
    <col min="1797" max="1797" width="3.42578125" style="1018" customWidth="1"/>
    <col min="1798" max="1798" width="19.5703125" style="1018" customWidth="1"/>
    <col min="1799" max="1799" width="12.28515625" style="1018" customWidth="1"/>
    <col min="1800" max="1800" width="10.42578125" style="1018" customWidth="1"/>
    <col min="1801" max="1801" width="9.140625" style="1018"/>
    <col min="1802" max="1802" width="3.5703125" style="1018" customWidth="1"/>
    <col min="1803" max="1803" width="16.42578125" style="1018" customWidth="1"/>
    <col min="1804" max="1804" width="11.7109375" style="1018" customWidth="1"/>
    <col min="1805" max="1805" width="10.140625" style="1018" customWidth="1"/>
    <col min="1806" max="1806" width="15.85546875" style="1018" customWidth="1"/>
    <col min="1807" max="1807" width="3.85546875" style="1018" customWidth="1"/>
    <col min="1808" max="1808" width="16.42578125" style="1018" customWidth="1"/>
    <col min="1809" max="1809" width="11.28515625" style="1018" customWidth="1"/>
    <col min="1810" max="1810" width="10.28515625" style="1018" customWidth="1"/>
    <col min="1811" max="1811" width="10" style="1018" customWidth="1"/>
    <col min="1812" max="2047" width="9.140625" style="1018"/>
    <col min="2048" max="2048" width="4" style="1018" customWidth="1"/>
    <col min="2049" max="2049" width="15.140625" style="1018" customWidth="1"/>
    <col min="2050" max="2050" width="13.85546875" style="1018" customWidth="1"/>
    <col min="2051" max="2051" width="10.140625" style="1018" customWidth="1"/>
    <col min="2052" max="2052" width="9.140625" style="1018"/>
    <col min="2053" max="2053" width="3.42578125" style="1018" customWidth="1"/>
    <col min="2054" max="2054" width="19.5703125" style="1018" customWidth="1"/>
    <col min="2055" max="2055" width="12.28515625" style="1018" customWidth="1"/>
    <col min="2056" max="2056" width="10.42578125" style="1018" customWidth="1"/>
    <col min="2057" max="2057" width="9.140625" style="1018"/>
    <col min="2058" max="2058" width="3.5703125" style="1018" customWidth="1"/>
    <col min="2059" max="2059" width="16.42578125" style="1018" customWidth="1"/>
    <col min="2060" max="2060" width="11.7109375" style="1018" customWidth="1"/>
    <col min="2061" max="2061" width="10.140625" style="1018" customWidth="1"/>
    <col min="2062" max="2062" width="15.85546875" style="1018" customWidth="1"/>
    <col min="2063" max="2063" width="3.85546875" style="1018" customWidth="1"/>
    <col min="2064" max="2064" width="16.42578125" style="1018" customWidth="1"/>
    <col min="2065" max="2065" width="11.28515625" style="1018" customWidth="1"/>
    <col min="2066" max="2066" width="10.28515625" style="1018" customWidth="1"/>
    <col min="2067" max="2067" width="10" style="1018" customWidth="1"/>
    <col min="2068" max="2303" width="9.140625" style="1018"/>
    <col min="2304" max="2304" width="4" style="1018" customWidth="1"/>
    <col min="2305" max="2305" width="15.140625" style="1018" customWidth="1"/>
    <col min="2306" max="2306" width="13.85546875" style="1018" customWidth="1"/>
    <col min="2307" max="2307" width="10.140625" style="1018" customWidth="1"/>
    <col min="2308" max="2308" width="9.140625" style="1018"/>
    <col min="2309" max="2309" width="3.42578125" style="1018" customWidth="1"/>
    <col min="2310" max="2310" width="19.5703125" style="1018" customWidth="1"/>
    <col min="2311" max="2311" width="12.28515625" style="1018" customWidth="1"/>
    <col min="2312" max="2312" width="10.42578125" style="1018" customWidth="1"/>
    <col min="2313" max="2313" width="9.140625" style="1018"/>
    <col min="2314" max="2314" width="3.5703125" style="1018" customWidth="1"/>
    <col min="2315" max="2315" width="16.42578125" style="1018" customWidth="1"/>
    <col min="2316" max="2316" width="11.7109375" style="1018" customWidth="1"/>
    <col min="2317" max="2317" width="10.140625" style="1018" customWidth="1"/>
    <col min="2318" max="2318" width="15.85546875" style="1018" customWidth="1"/>
    <col min="2319" max="2319" width="3.85546875" style="1018" customWidth="1"/>
    <col min="2320" max="2320" width="16.42578125" style="1018" customWidth="1"/>
    <col min="2321" max="2321" width="11.28515625" style="1018" customWidth="1"/>
    <col min="2322" max="2322" width="10.28515625" style="1018" customWidth="1"/>
    <col min="2323" max="2323" width="10" style="1018" customWidth="1"/>
    <col min="2324" max="2559" width="9.140625" style="1018"/>
    <col min="2560" max="2560" width="4" style="1018" customWidth="1"/>
    <col min="2561" max="2561" width="15.140625" style="1018" customWidth="1"/>
    <col min="2562" max="2562" width="13.85546875" style="1018" customWidth="1"/>
    <col min="2563" max="2563" width="10.140625" style="1018" customWidth="1"/>
    <col min="2564" max="2564" width="9.140625" style="1018"/>
    <col min="2565" max="2565" width="3.42578125" style="1018" customWidth="1"/>
    <col min="2566" max="2566" width="19.5703125" style="1018" customWidth="1"/>
    <col min="2567" max="2567" width="12.28515625" style="1018" customWidth="1"/>
    <col min="2568" max="2568" width="10.42578125" style="1018" customWidth="1"/>
    <col min="2569" max="2569" width="9.140625" style="1018"/>
    <col min="2570" max="2570" width="3.5703125" style="1018" customWidth="1"/>
    <col min="2571" max="2571" width="16.42578125" style="1018" customWidth="1"/>
    <col min="2572" max="2572" width="11.7109375" style="1018" customWidth="1"/>
    <col min="2573" max="2573" width="10.140625" style="1018" customWidth="1"/>
    <col min="2574" max="2574" width="15.85546875" style="1018" customWidth="1"/>
    <col min="2575" max="2575" width="3.85546875" style="1018" customWidth="1"/>
    <col min="2576" max="2576" width="16.42578125" style="1018" customWidth="1"/>
    <col min="2577" max="2577" width="11.28515625" style="1018" customWidth="1"/>
    <col min="2578" max="2578" width="10.28515625" style="1018" customWidth="1"/>
    <col min="2579" max="2579" width="10" style="1018" customWidth="1"/>
    <col min="2580" max="2815" width="9.140625" style="1018"/>
    <col min="2816" max="2816" width="4" style="1018" customWidth="1"/>
    <col min="2817" max="2817" width="15.140625" style="1018" customWidth="1"/>
    <col min="2818" max="2818" width="13.85546875" style="1018" customWidth="1"/>
    <col min="2819" max="2819" width="10.140625" style="1018" customWidth="1"/>
    <col min="2820" max="2820" width="9.140625" style="1018"/>
    <col min="2821" max="2821" width="3.42578125" style="1018" customWidth="1"/>
    <col min="2822" max="2822" width="19.5703125" style="1018" customWidth="1"/>
    <col min="2823" max="2823" width="12.28515625" style="1018" customWidth="1"/>
    <col min="2824" max="2824" width="10.42578125" style="1018" customWidth="1"/>
    <col min="2825" max="2825" width="9.140625" style="1018"/>
    <col min="2826" max="2826" width="3.5703125" style="1018" customWidth="1"/>
    <col min="2827" max="2827" width="16.42578125" style="1018" customWidth="1"/>
    <col min="2828" max="2828" width="11.7109375" style="1018" customWidth="1"/>
    <col min="2829" max="2829" width="10.140625" style="1018" customWidth="1"/>
    <col min="2830" max="2830" width="15.85546875" style="1018" customWidth="1"/>
    <col min="2831" max="2831" width="3.85546875" style="1018" customWidth="1"/>
    <col min="2832" max="2832" width="16.42578125" style="1018" customWidth="1"/>
    <col min="2833" max="2833" width="11.28515625" style="1018" customWidth="1"/>
    <col min="2834" max="2834" width="10.28515625" style="1018" customWidth="1"/>
    <col min="2835" max="2835" width="10" style="1018" customWidth="1"/>
    <col min="2836" max="3071" width="9.140625" style="1018"/>
    <col min="3072" max="3072" width="4" style="1018" customWidth="1"/>
    <col min="3073" max="3073" width="15.140625" style="1018" customWidth="1"/>
    <col min="3074" max="3074" width="13.85546875" style="1018" customWidth="1"/>
    <col min="3075" max="3075" width="10.140625" style="1018" customWidth="1"/>
    <col min="3076" max="3076" width="9.140625" style="1018"/>
    <col min="3077" max="3077" width="3.42578125" style="1018" customWidth="1"/>
    <col min="3078" max="3078" width="19.5703125" style="1018" customWidth="1"/>
    <col min="3079" max="3079" width="12.28515625" style="1018" customWidth="1"/>
    <col min="3080" max="3080" width="10.42578125" style="1018" customWidth="1"/>
    <col min="3081" max="3081" width="9.140625" style="1018"/>
    <col min="3082" max="3082" width="3.5703125" style="1018" customWidth="1"/>
    <col min="3083" max="3083" width="16.42578125" style="1018" customWidth="1"/>
    <col min="3084" max="3084" width="11.7109375" style="1018" customWidth="1"/>
    <col min="3085" max="3085" width="10.140625" style="1018" customWidth="1"/>
    <col min="3086" max="3086" width="15.85546875" style="1018" customWidth="1"/>
    <col min="3087" max="3087" width="3.85546875" style="1018" customWidth="1"/>
    <col min="3088" max="3088" width="16.42578125" style="1018" customWidth="1"/>
    <col min="3089" max="3089" width="11.28515625" style="1018" customWidth="1"/>
    <col min="3090" max="3090" width="10.28515625" style="1018" customWidth="1"/>
    <col min="3091" max="3091" width="10" style="1018" customWidth="1"/>
    <col min="3092" max="3327" width="9.140625" style="1018"/>
    <col min="3328" max="3328" width="4" style="1018" customWidth="1"/>
    <col min="3329" max="3329" width="15.140625" style="1018" customWidth="1"/>
    <col min="3330" max="3330" width="13.85546875" style="1018" customWidth="1"/>
    <col min="3331" max="3331" width="10.140625" style="1018" customWidth="1"/>
    <col min="3332" max="3332" width="9.140625" style="1018"/>
    <col min="3333" max="3333" width="3.42578125" style="1018" customWidth="1"/>
    <col min="3334" max="3334" width="19.5703125" style="1018" customWidth="1"/>
    <col min="3335" max="3335" width="12.28515625" style="1018" customWidth="1"/>
    <col min="3336" max="3336" width="10.42578125" style="1018" customWidth="1"/>
    <col min="3337" max="3337" width="9.140625" style="1018"/>
    <col min="3338" max="3338" width="3.5703125" style="1018" customWidth="1"/>
    <col min="3339" max="3339" width="16.42578125" style="1018" customWidth="1"/>
    <col min="3340" max="3340" width="11.7109375" style="1018" customWidth="1"/>
    <col min="3341" max="3341" width="10.140625" style="1018" customWidth="1"/>
    <col min="3342" max="3342" width="15.85546875" style="1018" customWidth="1"/>
    <col min="3343" max="3343" width="3.85546875" style="1018" customWidth="1"/>
    <col min="3344" max="3344" width="16.42578125" style="1018" customWidth="1"/>
    <col min="3345" max="3345" width="11.28515625" style="1018" customWidth="1"/>
    <col min="3346" max="3346" width="10.28515625" style="1018" customWidth="1"/>
    <col min="3347" max="3347" width="10" style="1018" customWidth="1"/>
    <col min="3348" max="3583" width="9.140625" style="1018"/>
    <col min="3584" max="3584" width="4" style="1018" customWidth="1"/>
    <col min="3585" max="3585" width="15.140625" style="1018" customWidth="1"/>
    <col min="3586" max="3586" width="13.85546875" style="1018" customWidth="1"/>
    <col min="3587" max="3587" width="10.140625" style="1018" customWidth="1"/>
    <col min="3588" max="3588" width="9.140625" style="1018"/>
    <col min="3589" max="3589" width="3.42578125" style="1018" customWidth="1"/>
    <col min="3590" max="3590" width="19.5703125" style="1018" customWidth="1"/>
    <col min="3591" max="3591" width="12.28515625" style="1018" customWidth="1"/>
    <col min="3592" max="3592" width="10.42578125" style="1018" customWidth="1"/>
    <col min="3593" max="3593" width="9.140625" style="1018"/>
    <col min="3594" max="3594" width="3.5703125" style="1018" customWidth="1"/>
    <col min="3595" max="3595" width="16.42578125" style="1018" customWidth="1"/>
    <col min="3596" max="3596" width="11.7109375" style="1018" customWidth="1"/>
    <col min="3597" max="3597" width="10.140625" style="1018" customWidth="1"/>
    <col min="3598" max="3598" width="15.85546875" style="1018" customWidth="1"/>
    <col min="3599" max="3599" width="3.85546875" style="1018" customWidth="1"/>
    <col min="3600" max="3600" width="16.42578125" style="1018" customWidth="1"/>
    <col min="3601" max="3601" width="11.28515625" style="1018" customWidth="1"/>
    <col min="3602" max="3602" width="10.28515625" style="1018" customWidth="1"/>
    <col min="3603" max="3603" width="10" style="1018" customWidth="1"/>
    <col min="3604" max="3839" width="9.140625" style="1018"/>
    <col min="3840" max="3840" width="4" style="1018" customWidth="1"/>
    <col min="3841" max="3841" width="15.140625" style="1018" customWidth="1"/>
    <col min="3842" max="3842" width="13.85546875" style="1018" customWidth="1"/>
    <col min="3843" max="3843" width="10.140625" style="1018" customWidth="1"/>
    <col min="3844" max="3844" width="9.140625" style="1018"/>
    <col min="3845" max="3845" width="3.42578125" style="1018" customWidth="1"/>
    <col min="3846" max="3846" width="19.5703125" style="1018" customWidth="1"/>
    <col min="3847" max="3847" width="12.28515625" style="1018" customWidth="1"/>
    <col min="3848" max="3848" width="10.42578125" style="1018" customWidth="1"/>
    <col min="3849" max="3849" width="9.140625" style="1018"/>
    <col min="3850" max="3850" width="3.5703125" style="1018" customWidth="1"/>
    <col min="3851" max="3851" width="16.42578125" style="1018" customWidth="1"/>
    <col min="3852" max="3852" width="11.7109375" style="1018" customWidth="1"/>
    <col min="3853" max="3853" width="10.140625" style="1018" customWidth="1"/>
    <col min="3854" max="3854" width="15.85546875" style="1018" customWidth="1"/>
    <col min="3855" max="3855" width="3.85546875" style="1018" customWidth="1"/>
    <col min="3856" max="3856" width="16.42578125" style="1018" customWidth="1"/>
    <col min="3857" max="3857" width="11.28515625" style="1018" customWidth="1"/>
    <col min="3858" max="3858" width="10.28515625" style="1018" customWidth="1"/>
    <col min="3859" max="3859" width="10" style="1018" customWidth="1"/>
    <col min="3860" max="4095" width="9.140625" style="1018"/>
    <col min="4096" max="4096" width="4" style="1018" customWidth="1"/>
    <col min="4097" max="4097" width="15.140625" style="1018" customWidth="1"/>
    <col min="4098" max="4098" width="13.85546875" style="1018" customWidth="1"/>
    <col min="4099" max="4099" width="10.140625" style="1018" customWidth="1"/>
    <col min="4100" max="4100" width="9.140625" style="1018"/>
    <col min="4101" max="4101" width="3.42578125" style="1018" customWidth="1"/>
    <col min="4102" max="4102" width="19.5703125" style="1018" customWidth="1"/>
    <col min="4103" max="4103" width="12.28515625" style="1018" customWidth="1"/>
    <col min="4104" max="4104" width="10.42578125" style="1018" customWidth="1"/>
    <col min="4105" max="4105" width="9.140625" style="1018"/>
    <col min="4106" max="4106" width="3.5703125" style="1018" customWidth="1"/>
    <col min="4107" max="4107" width="16.42578125" style="1018" customWidth="1"/>
    <col min="4108" max="4108" width="11.7109375" style="1018" customWidth="1"/>
    <col min="4109" max="4109" width="10.140625" style="1018" customWidth="1"/>
    <col min="4110" max="4110" width="15.85546875" style="1018" customWidth="1"/>
    <col min="4111" max="4111" width="3.85546875" style="1018" customWidth="1"/>
    <col min="4112" max="4112" width="16.42578125" style="1018" customWidth="1"/>
    <col min="4113" max="4113" width="11.28515625" style="1018" customWidth="1"/>
    <col min="4114" max="4114" width="10.28515625" style="1018" customWidth="1"/>
    <col min="4115" max="4115" width="10" style="1018" customWidth="1"/>
    <col min="4116" max="4351" width="9.140625" style="1018"/>
    <col min="4352" max="4352" width="4" style="1018" customWidth="1"/>
    <col min="4353" max="4353" width="15.140625" style="1018" customWidth="1"/>
    <col min="4354" max="4354" width="13.85546875" style="1018" customWidth="1"/>
    <col min="4355" max="4355" width="10.140625" style="1018" customWidth="1"/>
    <col min="4356" max="4356" width="9.140625" style="1018"/>
    <col min="4357" max="4357" width="3.42578125" style="1018" customWidth="1"/>
    <col min="4358" max="4358" width="19.5703125" style="1018" customWidth="1"/>
    <col min="4359" max="4359" width="12.28515625" style="1018" customWidth="1"/>
    <col min="4360" max="4360" width="10.42578125" style="1018" customWidth="1"/>
    <col min="4361" max="4361" width="9.140625" style="1018"/>
    <col min="4362" max="4362" width="3.5703125" style="1018" customWidth="1"/>
    <col min="4363" max="4363" width="16.42578125" style="1018" customWidth="1"/>
    <col min="4364" max="4364" width="11.7109375" style="1018" customWidth="1"/>
    <col min="4365" max="4365" width="10.140625" style="1018" customWidth="1"/>
    <col min="4366" max="4366" width="15.85546875" style="1018" customWidth="1"/>
    <col min="4367" max="4367" width="3.85546875" style="1018" customWidth="1"/>
    <col min="4368" max="4368" width="16.42578125" style="1018" customWidth="1"/>
    <col min="4369" max="4369" width="11.28515625" style="1018" customWidth="1"/>
    <col min="4370" max="4370" width="10.28515625" style="1018" customWidth="1"/>
    <col min="4371" max="4371" width="10" style="1018" customWidth="1"/>
    <col min="4372" max="4607" width="9.140625" style="1018"/>
    <col min="4608" max="4608" width="4" style="1018" customWidth="1"/>
    <col min="4609" max="4609" width="15.140625" style="1018" customWidth="1"/>
    <col min="4610" max="4610" width="13.85546875" style="1018" customWidth="1"/>
    <col min="4611" max="4611" width="10.140625" style="1018" customWidth="1"/>
    <col min="4612" max="4612" width="9.140625" style="1018"/>
    <col min="4613" max="4613" width="3.42578125" style="1018" customWidth="1"/>
    <col min="4614" max="4614" width="19.5703125" style="1018" customWidth="1"/>
    <col min="4615" max="4615" width="12.28515625" style="1018" customWidth="1"/>
    <col min="4616" max="4616" width="10.42578125" style="1018" customWidth="1"/>
    <col min="4617" max="4617" width="9.140625" style="1018"/>
    <col min="4618" max="4618" width="3.5703125" style="1018" customWidth="1"/>
    <col min="4619" max="4619" width="16.42578125" style="1018" customWidth="1"/>
    <col min="4620" max="4620" width="11.7109375" style="1018" customWidth="1"/>
    <col min="4621" max="4621" width="10.140625" style="1018" customWidth="1"/>
    <col min="4622" max="4622" width="15.85546875" style="1018" customWidth="1"/>
    <col min="4623" max="4623" width="3.85546875" style="1018" customWidth="1"/>
    <col min="4624" max="4624" width="16.42578125" style="1018" customWidth="1"/>
    <col min="4625" max="4625" width="11.28515625" style="1018" customWidth="1"/>
    <col min="4626" max="4626" width="10.28515625" style="1018" customWidth="1"/>
    <col min="4627" max="4627" width="10" style="1018" customWidth="1"/>
    <col min="4628" max="4863" width="9.140625" style="1018"/>
    <col min="4864" max="4864" width="4" style="1018" customWidth="1"/>
    <col min="4865" max="4865" width="15.140625" style="1018" customWidth="1"/>
    <col min="4866" max="4866" width="13.85546875" style="1018" customWidth="1"/>
    <col min="4867" max="4867" width="10.140625" style="1018" customWidth="1"/>
    <col min="4868" max="4868" width="9.140625" style="1018"/>
    <col min="4869" max="4869" width="3.42578125" style="1018" customWidth="1"/>
    <col min="4870" max="4870" width="19.5703125" style="1018" customWidth="1"/>
    <col min="4871" max="4871" width="12.28515625" style="1018" customWidth="1"/>
    <col min="4872" max="4872" width="10.42578125" style="1018" customWidth="1"/>
    <col min="4873" max="4873" width="9.140625" style="1018"/>
    <col min="4874" max="4874" width="3.5703125" style="1018" customWidth="1"/>
    <col min="4875" max="4875" width="16.42578125" style="1018" customWidth="1"/>
    <col min="4876" max="4876" width="11.7109375" style="1018" customWidth="1"/>
    <col min="4877" max="4877" width="10.140625" style="1018" customWidth="1"/>
    <col min="4878" max="4878" width="15.85546875" style="1018" customWidth="1"/>
    <col min="4879" max="4879" width="3.85546875" style="1018" customWidth="1"/>
    <col min="4880" max="4880" width="16.42578125" style="1018" customWidth="1"/>
    <col min="4881" max="4881" width="11.28515625" style="1018" customWidth="1"/>
    <col min="4882" max="4882" width="10.28515625" style="1018" customWidth="1"/>
    <col min="4883" max="4883" width="10" style="1018" customWidth="1"/>
    <col min="4884" max="5119" width="9.140625" style="1018"/>
    <col min="5120" max="5120" width="4" style="1018" customWidth="1"/>
    <col min="5121" max="5121" width="15.140625" style="1018" customWidth="1"/>
    <col min="5122" max="5122" width="13.85546875" style="1018" customWidth="1"/>
    <col min="5123" max="5123" width="10.140625" style="1018" customWidth="1"/>
    <col min="5124" max="5124" width="9.140625" style="1018"/>
    <col min="5125" max="5125" width="3.42578125" style="1018" customWidth="1"/>
    <col min="5126" max="5126" width="19.5703125" style="1018" customWidth="1"/>
    <col min="5127" max="5127" width="12.28515625" style="1018" customWidth="1"/>
    <col min="5128" max="5128" width="10.42578125" style="1018" customWidth="1"/>
    <col min="5129" max="5129" width="9.140625" style="1018"/>
    <col min="5130" max="5130" width="3.5703125" style="1018" customWidth="1"/>
    <col min="5131" max="5131" width="16.42578125" style="1018" customWidth="1"/>
    <col min="5132" max="5132" width="11.7109375" style="1018" customWidth="1"/>
    <col min="5133" max="5133" width="10.140625" style="1018" customWidth="1"/>
    <col min="5134" max="5134" width="15.85546875" style="1018" customWidth="1"/>
    <col min="5135" max="5135" width="3.85546875" style="1018" customWidth="1"/>
    <col min="5136" max="5136" width="16.42578125" style="1018" customWidth="1"/>
    <col min="5137" max="5137" width="11.28515625" style="1018" customWidth="1"/>
    <col min="5138" max="5138" width="10.28515625" style="1018" customWidth="1"/>
    <col min="5139" max="5139" width="10" style="1018" customWidth="1"/>
    <col min="5140" max="5375" width="9.140625" style="1018"/>
    <col min="5376" max="5376" width="4" style="1018" customWidth="1"/>
    <col min="5377" max="5377" width="15.140625" style="1018" customWidth="1"/>
    <col min="5378" max="5378" width="13.85546875" style="1018" customWidth="1"/>
    <col min="5379" max="5379" width="10.140625" style="1018" customWidth="1"/>
    <col min="5380" max="5380" width="9.140625" style="1018"/>
    <col min="5381" max="5381" width="3.42578125" style="1018" customWidth="1"/>
    <col min="5382" max="5382" width="19.5703125" style="1018" customWidth="1"/>
    <col min="5383" max="5383" width="12.28515625" style="1018" customWidth="1"/>
    <col min="5384" max="5384" width="10.42578125" style="1018" customWidth="1"/>
    <col min="5385" max="5385" width="9.140625" style="1018"/>
    <col min="5386" max="5386" width="3.5703125" style="1018" customWidth="1"/>
    <col min="5387" max="5387" width="16.42578125" style="1018" customWidth="1"/>
    <col min="5388" max="5388" width="11.7109375" style="1018" customWidth="1"/>
    <col min="5389" max="5389" width="10.140625" style="1018" customWidth="1"/>
    <col min="5390" max="5390" width="15.85546875" style="1018" customWidth="1"/>
    <col min="5391" max="5391" width="3.85546875" style="1018" customWidth="1"/>
    <col min="5392" max="5392" width="16.42578125" style="1018" customWidth="1"/>
    <col min="5393" max="5393" width="11.28515625" style="1018" customWidth="1"/>
    <col min="5394" max="5394" width="10.28515625" style="1018" customWidth="1"/>
    <col min="5395" max="5395" width="10" style="1018" customWidth="1"/>
    <col min="5396" max="5631" width="9.140625" style="1018"/>
    <col min="5632" max="5632" width="4" style="1018" customWidth="1"/>
    <col min="5633" max="5633" width="15.140625" style="1018" customWidth="1"/>
    <col min="5634" max="5634" width="13.85546875" style="1018" customWidth="1"/>
    <col min="5635" max="5635" width="10.140625" style="1018" customWidth="1"/>
    <col min="5636" max="5636" width="9.140625" style="1018"/>
    <col min="5637" max="5637" width="3.42578125" style="1018" customWidth="1"/>
    <col min="5638" max="5638" width="19.5703125" style="1018" customWidth="1"/>
    <col min="5639" max="5639" width="12.28515625" style="1018" customWidth="1"/>
    <col min="5640" max="5640" width="10.42578125" style="1018" customWidth="1"/>
    <col min="5641" max="5641" width="9.140625" style="1018"/>
    <col min="5642" max="5642" width="3.5703125" style="1018" customWidth="1"/>
    <col min="5643" max="5643" width="16.42578125" style="1018" customWidth="1"/>
    <col min="5644" max="5644" width="11.7109375" style="1018" customWidth="1"/>
    <col min="5645" max="5645" width="10.140625" style="1018" customWidth="1"/>
    <col min="5646" max="5646" width="15.85546875" style="1018" customWidth="1"/>
    <col min="5647" max="5647" width="3.85546875" style="1018" customWidth="1"/>
    <col min="5648" max="5648" width="16.42578125" style="1018" customWidth="1"/>
    <col min="5649" max="5649" width="11.28515625" style="1018" customWidth="1"/>
    <col min="5650" max="5650" width="10.28515625" style="1018" customWidth="1"/>
    <col min="5651" max="5651" width="10" style="1018" customWidth="1"/>
    <col min="5652" max="5887" width="9.140625" style="1018"/>
    <col min="5888" max="5888" width="4" style="1018" customWidth="1"/>
    <col min="5889" max="5889" width="15.140625" style="1018" customWidth="1"/>
    <col min="5890" max="5890" width="13.85546875" style="1018" customWidth="1"/>
    <col min="5891" max="5891" width="10.140625" style="1018" customWidth="1"/>
    <col min="5892" max="5892" width="9.140625" style="1018"/>
    <col min="5893" max="5893" width="3.42578125" style="1018" customWidth="1"/>
    <col min="5894" max="5894" width="19.5703125" style="1018" customWidth="1"/>
    <col min="5895" max="5895" width="12.28515625" style="1018" customWidth="1"/>
    <col min="5896" max="5896" width="10.42578125" style="1018" customWidth="1"/>
    <col min="5897" max="5897" width="9.140625" style="1018"/>
    <col min="5898" max="5898" width="3.5703125" style="1018" customWidth="1"/>
    <col min="5899" max="5899" width="16.42578125" style="1018" customWidth="1"/>
    <col min="5900" max="5900" width="11.7109375" style="1018" customWidth="1"/>
    <col min="5901" max="5901" width="10.140625" style="1018" customWidth="1"/>
    <col min="5902" max="5902" width="15.85546875" style="1018" customWidth="1"/>
    <col min="5903" max="5903" width="3.85546875" style="1018" customWidth="1"/>
    <col min="5904" max="5904" width="16.42578125" style="1018" customWidth="1"/>
    <col min="5905" max="5905" width="11.28515625" style="1018" customWidth="1"/>
    <col min="5906" max="5906" width="10.28515625" style="1018" customWidth="1"/>
    <col min="5907" max="5907" width="10" style="1018" customWidth="1"/>
    <col min="5908" max="6143" width="9.140625" style="1018"/>
    <col min="6144" max="6144" width="4" style="1018" customWidth="1"/>
    <col min="6145" max="6145" width="15.140625" style="1018" customWidth="1"/>
    <col min="6146" max="6146" width="13.85546875" style="1018" customWidth="1"/>
    <col min="6147" max="6147" width="10.140625" style="1018" customWidth="1"/>
    <col min="6148" max="6148" width="9.140625" style="1018"/>
    <col min="6149" max="6149" width="3.42578125" style="1018" customWidth="1"/>
    <col min="6150" max="6150" width="19.5703125" style="1018" customWidth="1"/>
    <col min="6151" max="6151" width="12.28515625" style="1018" customWidth="1"/>
    <col min="6152" max="6152" width="10.42578125" style="1018" customWidth="1"/>
    <col min="6153" max="6153" width="9.140625" style="1018"/>
    <col min="6154" max="6154" width="3.5703125" style="1018" customWidth="1"/>
    <col min="6155" max="6155" width="16.42578125" style="1018" customWidth="1"/>
    <col min="6156" max="6156" width="11.7109375" style="1018" customWidth="1"/>
    <col min="6157" max="6157" width="10.140625" style="1018" customWidth="1"/>
    <col min="6158" max="6158" width="15.85546875" style="1018" customWidth="1"/>
    <col min="6159" max="6159" width="3.85546875" style="1018" customWidth="1"/>
    <col min="6160" max="6160" width="16.42578125" style="1018" customWidth="1"/>
    <col min="6161" max="6161" width="11.28515625" style="1018" customWidth="1"/>
    <col min="6162" max="6162" width="10.28515625" style="1018" customWidth="1"/>
    <col min="6163" max="6163" width="10" style="1018" customWidth="1"/>
    <col min="6164" max="6399" width="9.140625" style="1018"/>
    <col min="6400" max="6400" width="4" style="1018" customWidth="1"/>
    <col min="6401" max="6401" width="15.140625" style="1018" customWidth="1"/>
    <col min="6402" max="6402" width="13.85546875" style="1018" customWidth="1"/>
    <col min="6403" max="6403" width="10.140625" style="1018" customWidth="1"/>
    <col min="6404" max="6404" width="9.140625" style="1018"/>
    <col min="6405" max="6405" width="3.42578125" style="1018" customWidth="1"/>
    <col min="6406" max="6406" width="19.5703125" style="1018" customWidth="1"/>
    <col min="6407" max="6407" width="12.28515625" style="1018" customWidth="1"/>
    <col min="6408" max="6408" width="10.42578125" style="1018" customWidth="1"/>
    <col min="6409" max="6409" width="9.140625" style="1018"/>
    <col min="6410" max="6410" width="3.5703125" style="1018" customWidth="1"/>
    <col min="6411" max="6411" width="16.42578125" style="1018" customWidth="1"/>
    <col min="6412" max="6412" width="11.7109375" style="1018" customWidth="1"/>
    <col min="6413" max="6413" width="10.140625" style="1018" customWidth="1"/>
    <col min="6414" max="6414" width="15.85546875" style="1018" customWidth="1"/>
    <col min="6415" max="6415" width="3.85546875" style="1018" customWidth="1"/>
    <col min="6416" max="6416" width="16.42578125" style="1018" customWidth="1"/>
    <col min="6417" max="6417" width="11.28515625" style="1018" customWidth="1"/>
    <col min="6418" max="6418" width="10.28515625" style="1018" customWidth="1"/>
    <col min="6419" max="6419" width="10" style="1018" customWidth="1"/>
    <col min="6420" max="6655" width="9.140625" style="1018"/>
    <col min="6656" max="6656" width="4" style="1018" customWidth="1"/>
    <col min="6657" max="6657" width="15.140625" style="1018" customWidth="1"/>
    <col min="6658" max="6658" width="13.85546875" style="1018" customWidth="1"/>
    <col min="6659" max="6659" width="10.140625" style="1018" customWidth="1"/>
    <col min="6660" max="6660" width="9.140625" style="1018"/>
    <col min="6661" max="6661" width="3.42578125" style="1018" customWidth="1"/>
    <col min="6662" max="6662" width="19.5703125" style="1018" customWidth="1"/>
    <col min="6663" max="6663" width="12.28515625" style="1018" customWidth="1"/>
    <col min="6664" max="6664" width="10.42578125" style="1018" customWidth="1"/>
    <col min="6665" max="6665" width="9.140625" style="1018"/>
    <col min="6666" max="6666" width="3.5703125" style="1018" customWidth="1"/>
    <col min="6667" max="6667" width="16.42578125" style="1018" customWidth="1"/>
    <col min="6668" max="6668" width="11.7109375" style="1018" customWidth="1"/>
    <col min="6669" max="6669" width="10.140625" style="1018" customWidth="1"/>
    <col min="6670" max="6670" width="15.85546875" style="1018" customWidth="1"/>
    <col min="6671" max="6671" width="3.85546875" style="1018" customWidth="1"/>
    <col min="6672" max="6672" width="16.42578125" style="1018" customWidth="1"/>
    <col min="6673" max="6673" width="11.28515625" style="1018" customWidth="1"/>
    <col min="6674" max="6674" width="10.28515625" style="1018" customWidth="1"/>
    <col min="6675" max="6675" width="10" style="1018" customWidth="1"/>
    <col min="6676" max="6911" width="9.140625" style="1018"/>
    <col min="6912" max="6912" width="4" style="1018" customWidth="1"/>
    <col min="6913" max="6913" width="15.140625" style="1018" customWidth="1"/>
    <col min="6914" max="6914" width="13.85546875" style="1018" customWidth="1"/>
    <col min="6915" max="6915" width="10.140625" style="1018" customWidth="1"/>
    <col min="6916" max="6916" width="9.140625" style="1018"/>
    <col min="6917" max="6917" width="3.42578125" style="1018" customWidth="1"/>
    <col min="6918" max="6918" width="19.5703125" style="1018" customWidth="1"/>
    <col min="6919" max="6919" width="12.28515625" style="1018" customWidth="1"/>
    <col min="6920" max="6920" width="10.42578125" style="1018" customWidth="1"/>
    <col min="6921" max="6921" width="9.140625" style="1018"/>
    <col min="6922" max="6922" width="3.5703125" style="1018" customWidth="1"/>
    <col min="6923" max="6923" width="16.42578125" style="1018" customWidth="1"/>
    <col min="6924" max="6924" width="11.7109375" style="1018" customWidth="1"/>
    <col min="6925" max="6925" width="10.140625" style="1018" customWidth="1"/>
    <col min="6926" max="6926" width="15.85546875" style="1018" customWidth="1"/>
    <col min="6927" max="6927" width="3.85546875" style="1018" customWidth="1"/>
    <col min="6928" max="6928" width="16.42578125" style="1018" customWidth="1"/>
    <col min="6929" max="6929" width="11.28515625" style="1018" customWidth="1"/>
    <col min="6930" max="6930" width="10.28515625" style="1018" customWidth="1"/>
    <col min="6931" max="6931" width="10" style="1018" customWidth="1"/>
    <col min="6932" max="7167" width="9.140625" style="1018"/>
    <col min="7168" max="7168" width="4" style="1018" customWidth="1"/>
    <col min="7169" max="7169" width="15.140625" style="1018" customWidth="1"/>
    <col min="7170" max="7170" width="13.85546875" style="1018" customWidth="1"/>
    <col min="7171" max="7171" width="10.140625" style="1018" customWidth="1"/>
    <col min="7172" max="7172" width="9.140625" style="1018"/>
    <col min="7173" max="7173" width="3.42578125" style="1018" customWidth="1"/>
    <col min="7174" max="7174" width="19.5703125" style="1018" customWidth="1"/>
    <col min="7175" max="7175" width="12.28515625" style="1018" customWidth="1"/>
    <col min="7176" max="7176" width="10.42578125" style="1018" customWidth="1"/>
    <col min="7177" max="7177" width="9.140625" style="1018"/>
    <col min="7178" max="7178" width="3.5703125" style="1018" customWidth="1"/>
    <col min="7179" max="7179" width="16.42578125" style="1018" customWidth="1"/>
    <col min="7180" max="7180" width="11.7109375" style="1018" customWidth="1"/>
    <col min="7181" max="7181" width="10.140625" style="1018" customWidth="1"/>
    <col min="7182" max="7182" width="15.85546875" style="1018" customWidth="1"/>
    <col min="7183" max="7183" width="3.85546875" style="1018" customWidth="1"/>
    <col min="7184" max="7184" width="16.42578125" style="1018" customWidth="1"/>
    <col min="7185" max="7185" width="11.28515625" style="1018" customWidth="1"/>
    <col min="7186" max="7186" width="10.28515625" style="1018" customWidth="1"/>
    <col min="7187" max="7187" width="10" style="1018" customWidth="1"/>
    <col min="7188" max="7423" width="9.140625" style="1018"/>
    <col min="7424" max="7424" width="4" style="1018" customWidth="1"/>
    <col min="7425" max="7425" width="15.140625" style="1018" customWidth="1"/>
    <col min="7426" max="7426" width="13.85546875" style="1018" customWidth="1"/>
    <col min="7427" max="7427" width="10.140625" style="1018" customWidth="1"/>
    <col min="7428" max="7428" width="9.140625" style="1018"/>
    <col min="7429" max="7429" width="3.42578125" style="1018" customWidth="1"/>
    <col min="7430" max="7430" width="19.5703125" style="1018" customWidth="1"/>
    <col min="7431" max="7431" width="12.28515625" style="1018" customWidth="1"/>
    <col min="7432" max="7432" width="10.42578125" style="1018" customWidth="1"/>
    <col min="7433" max="7433" width="9.140625" style="1018"/>
    <col min="7434" max="7434" width="3.5703125" style="1018" customWidth="1"/>
    <col min="7435" max="7435" width="16.42578125" style="1018" customWidth="1"/>
    <col min="7436" max="7436" width="11.7109375" style="1018" customWidth="1"/>
    <col min="7437" max="7437" width="10.140625" style="1018" customWidth="1"/>
    <col min="7438" max="7438" width="15.85546875" style="1018" customWidth="1"/>
    <col min="7439" max="7439" width="3.85546875" style="1018" customWidth="1"/>
    <col min="7440" max="7440" width="16.42578125" style="1018" customWidth="1"/>
    <col min="7441" max="7441" width="11.28515625" style="1018" customWidth="1"/>
    <col min="7442" max="7442" width="10.28515625" style="1018" customWidth="1"/>
    <col min="7443" max="7443" width="10" style="1018" customWidth="1"/>
    <col min="7444" max="7679" width="9.140625" style="1018"/>
    <col min="7680" max="7680" width="4" style="1018" customWidth="1"/>
    <col min="7681" max="7681" width="15.140625" style="1018" customWidth="1"/>
    <col min="7682" max="7682" width="13.85546875" style="1018" customWidth="1"/>
    <col min="7683" max="7683" width="10.140625" style="1018" customWidth="1"/>
    <col min="7684" max="7684" width="9.140625" style="1018"/>
    <col min="7685" max="7685" width="3.42578125" style="1018" customWidth="1"/>
    <col min="7686" max="7686" width="19.5703125" style="1018" customWidth="1"/>
    <col min="7687" max="7687" width="12.28515625" style="1018" customWidth="1"/>
    <col min="7688" max="7688" width="10.42578125" style="1018" customWidth="1"/>
    <col min="7689" max="7689" width="9.140625" style="1018"/>
    <col min="7690" max="7690" width="3.5703125" style="1018" customWidth="1"/>
    <col min="7691" max="7691" width="16.42578125" style="1018" customWidth="1"/>
    <col min="7692" max="7692" width="11.7109375" style="1018" customWidth="1"/>
    <col min="7693" max="7693" width="10.140625" style="1018" customWidth="1"/>
    <col min="7694" max="7694" width="15.85546875" style="1018" customWidth="1"/>
    <col min="7695" max="7695" width="3.85546875" style="1018" customWidth="1"/>
    <col min="7696" max="7696" width="16.42578125" style="1018" customWidth="1"/>
    <col min="7697" max="7697" width="11.28515625" style="1018" customWidth="1"/>
    <col min="7698" max="7698" width="10.28515625" style="1018" customWidth="1"/>
    <col min="7699" max="7699" width="10" style="1018" customWidth="1"/>
    <col min="7700" max="7935" width="9.140625" style="1018"/>
    <col min="7936" max="7936" width="4" style="1018" customWidth="1"/>
    <col min="7937" max="7937" width="15.140625" style="1018" customWidth="1"/>
    <col min="7938" max="7938" width="13.85546875" style="1018" customWidth="1"/>
    <col min="7939" max="7939" width="10.140625" style="1018" customWidth="1"/>
    <col min="7940" max="7940" width="9.140625" style="1018"/>
    <col min="7941" max="7941" width="3.42578125" style="1018" customWidth="1"/>
    <col min="7942" max="7942" width="19.5703125" style="1018" customWidth="1"/>
    <col min="7943" max="7943" width="12.28515625" style="1018" customWidth="1"/>
    <col min="7944" max="7944" width="10.42578125" style="1018" customWidth="1"/>
    <col min="7945" max="7945" width="9.140625" style="1018"/>
    <col min="7946" max="7946" width="3.5703125" style="1018" customWidth="1"/>
    <col min="7947" max="7947" width="16.42578125" style="1018" customWidth="1"/>
    <col min="7948" max="7948" width="11.7109375" style="1018" customWidth="1"/>
    <col min="7949" max="7949" width="10.140625" style="1018" customWidth="1"/>
    <col min="7950" max="7950" width="15.85546875" style="1018" customWidth="1"/>
    <col min="7951" max="7951" width="3.85546875" style="1018" customWidth="1"/>
    <col min="7952" max="7952" width="16.42578125" style="1018" customWidth="1"/>
    <col min="7953" max="7953" width="11.28515625" style="1018" customWidth="1"/>
    <col min="7954" max="7954" width="10.28515625" style="1018" customWidth="1"/>
    <col min="7955" max="7955" width="10" style="1018" customWidth="1"/>
    <col min="7956" max="8191" width="9.140625" style="1018"/>
    <col min="8192" max="8192" width="4" style="1018" customWidth="1"/>
    <col min="8193" max="8193" width="15.140625" style="1018" customWidth="1"/>
    <col min="8194" max="8194" width="13.85546875" style="1018" customWidth="1"/>
    <col min="8195" max="8195" width="10.140625" style="1018" customWidth="1"/>
    <col min="8196" max="8196" width="9.140625" style="1018"/>
    <col min="8197" max="8197" width="3.42578125" style="1018" customWidth="1"/>
    <col min="8198" max="8198" width="19.5703125" style="1018" customWidth="1"/>
    <col min="8199" max="8199" width="12.28515625" style="1018" customWidth="1"/>
    <col min="8200" max="8200" width="10.42578125" style="1018" customWidth="1"/>
    <col min="8201" max="8201" width="9.140625" style="1018"/>
    <col min="8202" max="8202" width="3.5703125" style="1018" customWidth="1"/>
    <col min="8203" max="8203" width="16.42578125" style="1018" customWidth="1"/>
    <col min="8204" max="8204" width="11.7109375" style="1018" customWidth="1"/>
    <col min="8205" max="8205" width="10.140625" style="1018" customWidth="1"/>
    <col min="8206" max="8206" width="15.85546875" style="1018" customWidth="1"/>
    <col min="8207" max="8207" width="3.85546875" style="1018" customWidth="1"/>
    <col min="8208" max="8208" width="16.42578125" style="1018" customWidth="1"/>
    <col min="8209" max="8209" width="11.28515625" style="1018" customWidth="1"/>
    <col min="8210" max="8210" width="10.28515625" style="1018" customWidth="1"/>
    <col min="8211" max="8211" width="10" style="1018" customWidth="1"/>
    <col min="8212" max="8447" width="9.140625" style="1018"/>
    <col min="8448" max="8448" width="4" style="1018" customWidth="1"/>
    <col min="8449" max="8449" width="15.140625" style="1018" customWidth="1"/>
    <col min="8450" max="8450" width="13.85546875" style="1018" customWidth="1"/>
    <col min="8451" max="8451" width="10.140625" style="1018" customWidth="1"/>
    <col min="8452" max="8452" width="9.140625" style="1018"/>
    <col min="8453" max="8453" width="3.42578125" style="1018" customWidth="1"/>
    <col min="8454" max="8454" width="19.5703125" style="1018" customWidth="1"/>
    <col min="8455" max="8455" width="12.28515625" style="1018" customWidth="1"/>
    <col min="8456" max="8456" width="10.42578125" style="1018" customWidth="1"/>
    <col min="8457" max="8457" width="9.140625" style="1018"/>
    <col min="8458" max="8458" width="3.5703125" style="1018" customWidth="1"/>
    <col min="8459" max="8459" width="16.42578125" style="1018" customWidth="1"/>
    <col min="8460" max="8460" width="11.7109375" style="1018" customWidth="1"/>
    <col min="8461" max="8461" width="10.140625" style="1018" customWidth="1"/>
    <col min="8462" max="8462" width="15.85546875" style="1018" customWidth="1"/>
    <col min="8463" max="8463" width="3.85546875" style="1018" customWidth="1"/>
    <col min="8464" max="8464" width="16.42578125" style="1018" customWidth="1"/>
    <col min="8465" max="8465" width="11.28515625" style="1018" customWidth="1"/>
    <col min="8466" max="8466" width="10.28515625" style="1018" customWidth="1"/>
    <col min="8467" max="8467" width="10" style="1018" customWidth="1"/>
    <col min="8468" max="8703" width="9.140625" style="1018"/>
    <col min="8704" max="8704" width="4" style="1018" customWidth="1"/>
    <col min="8705" max="8705" width="15.140625" style="1018" customWidth="1"/>
    <col min="8706" max="8706" width="13.85546875" style="1018" customWidth="1"/>
    <col min="8707" max="8707" width="10.140625" style="1018" customWidth="1"/>
    <col min="8708" max="8708" width="9.140625" style="1018"/>
    <col min="8709" max="8709" width="3.42578125" style="1018" customWidth="1"/>
    <col min="8710" max="8710" width="19.5703125" style="1018" customWidth="1"/>
    <col min="8711" max="8711" width="12.28515625" style="1018" customWidth="1"/>
    <col min="8712" max="8712" width="10.42578125" style="1018" customWidth="1"/>
    <col min="8713" max="8713" width="9.140625" style="1018"/>
    <col min="8714" max="8714" width="3.5703125" style="1018" customWidth="1"/>
    <col min="8715" max="8715" width="16.42578125" style="1018" customWidth="1"/>
    <col min="8716" max="8716" width="11.7109375" style="1018" customWidth="1"/>
    <col min="8717" max="8717" width="10.140625" style="1018" customWidth="1"/>
    <col min="8718" max="8718" width="15.85546875" style="1018" customWidth="1"/>
    <col min="8719" max="8719" width="3.85546875" style="1018" customWidth="1"/>
    <col min="8720" max="8720" width="16.42578125" style="1018" customWidth="1"/>
    <col min="8721" max="8721" width="11.28515625" style="1018" customWidth="1"/>
    <col min="8722" max="8722" width="10.28515625" style="1018" customWidth="1"/>
    <col min="8723" max="8723" width="10" style="1018" customWidth="1"/>
    <col min="8724" max="8959" width="9.140625" style="1018"/>
    <col min="8960" max="8960" width="4" style="1018" customWidth="1"/>
    <col min="8961" max="8961" width="15.140625" style="1018" customWidth="1"/>
    <col min="8962" max="8962" width="13.85546875" style="1018" customWidth="1"/>
    <col min="8963" max="8963" width="10.140625" style="1018" customWidth="1"/>
    <col min="8964" max="8964" width="9.140625" style="1018"/>
    <col min="8965" max="8965" width="3.42578125" style="1018" customWidth="1"/>
    <col min="8966" max="8966" width="19.5703125" style="1018" customWidth="1"/>
    <col min="8967" max="8967" width="12.28515625" style="1018" customWidth="1"/>
    <col min="8968" max="8968" width="10.42578125" style="1018" customWidth="1"/>
    <col min="8969" max="8969" width="9.140625" style="1018"/>
    <col min="8970" max="8970" width="3.5703125" style="1018" customWidth="1"/>
    <col min="8971" max="8971" width="16.42578125" style="1018" customWidth="1"/>
    <col min="8972" max="8972" width="11.7109375" style="1018" customWidth="1"/>
    <col min="8973" max="8973" width="10.140625" style="1018" customWidth="1"/>
    <col min="8974" max="8974" width="15.85546875" style="1018" customWidth="1"/>
    <col min="8975" max="8975" width="3.85546875" style="1018" customWidth="1"/>
    <col min="8976" max="8976" width="16.42578125" style="1018" customWidth="1"/>
    <col min="8977" max="8977" width="11.28515625" style="1018" customWidth="1"/>
    <col min="8978" max="8978" width="10.28515625" style="1018" customWidth="1"/>
    <col min="8979" max="8979" width="10" style="1018" customWidth="1"/>
    <col min="8980" max="9215" width="9.140625" style="1018"/>
    <col min="9216" max="9216" width="4" style="1018" customWidth="1"/>
    <col min="9217" max="9217" width="15.140625" style="1018" customWidth="1"/>
    <col min="9218" max="9218" width="13.85546875" style="1018" customWidth="1"/>
    <col min="9219" max="9219" width="10.140625" style="1018" customWidth="1"/>
    <col min="9220" max="9220" width="9.140625" style="1018"/>
    <col min="9221" max="9221" width="3.42578125" style="1018" customWidth="1"/>
    <col min="9222" max="9222" width="19.5703125" style="1018" customWidth="1"/>
    <col min="9223" max="9223" width="12.28515625" style="1018" customWidth="1"/>
    <col min="9224" max="9224" width="10.42578125" style="1018" customWidth="1"/>
    <col min="9225" max="9225" width="9.140625" style="1018"/>
    <col min="9226" max="9226" width="3.5703125" style="1018" customWidth="1"/>
    <col min="9227" max="9227" width="16.42578125" style="1018" customWidth="1"/>
    <col min="9228" max="9228" width="11.7109375" style="1018" customWidth="1"/>
    <col min="9229" max="9229" width="10.140625" style="1018" customWidth="1"/>
    <col min="9230" max="9230" width="15.85546875" style="1018" customWidth="1"/>
    <col min="9231" max="9231" width="3.85546875" style="1018" customWidth="1"/>
    <col min="9232" max="9232" width="16.42578125" style="1018" customWidth="1"/>
    <col min="9233" max="9233" width="11.28515625" style="1018" customWidth="1"/>
    <col min="9234" max="9234" width="10.28515625" style="1018" customWidth="1"/>
    <col min="9235" max="9235" width="10" style="1018" customWidth="1"/>
    <col min="9236" max="9471" width="9.140625" style="1018"/>
    <col min="9472" max="9472" width="4" style="1018" customWidth="1"/>
    <col min="9473" max="9473" width="15.140625" style="1018" customWidth="1"/>
    <col min="9474" max="9474" width="13.85546875" style="1018" customWidth="1"/>
    <col min="9475" max="9475" width="10.140625" style="1018" customWidth="1"/>
    <col min="9476" max="9476" width="9.140625" style="1018"/>
    <col min="9477" max="9477" width="3.42578125" style="1018" customWidth="1"/>
    <col min="9478" max="9478" width="19.5703125" style="1018" customWidth="1"/>
    <col min="9479" max="9479" width="12.28515625" style="1018" customWidth="1"/>
    <col min="9480" max="9480" width="10.42578125" style="1018" customWidth="1"/>
    <col min="9481" max="9481" width="9.140625" style="1018"/>
    <col min="9482" max="9482" width="3.5703125" style="1018" customWidth="1"/>
    <col min="9483" max="9483" width="16.42578125" style="1018" customWidth="1"/>
    <col min="9484" max="9484" width="11.7109375" style="1018" customWidth="1"/>
    <col min="9485" max="9485" width="10.140625" style="1018" customWidth="1"/>
    <col min="9486" max="9486" width="15.85546875" style="1018" customWidth="1"/>
    <col min="9487" max="9487" width="3.85546875" style="1018" customWidth="1"/>
    <col min="9488" max="9488" width="16.42578125" style="1018" customWidth="1"/>
    <col min="9489" max="9489" width="11.28515625" style="1018" customWidth="1"/>
    <col min="9490" max="9490" width="10.28515625" style="1018" customWidth="1"/>
    <col min="9491" max="9491" width="10" style="1018" customWidth="1"/>
    <col min="9492" max="9727" width="9.140625" style="1018"/>
    <col min="9728" max="9728" width="4" style="1018" customWidth="1"/>
    <col min="9729" max="9729" width="15.140625" style="1018" customWidth="1"/>
    <col min="9730" max="9730" width="13.85546875" style="1018" customWidth="1"/>
    <col min="9731" max="9731" width="10.140625" style="1018" customWidth="1"/>
    <col min="9732" max="9732" width="9.140625" style="1018"/>
    <col min="9733" max="9733" width="3.42578125" style="1018" customWidth="1"/>
    <col min="9734" max="9734" width="19.5703125" style="1018" customWidth="1"/>
    <col min="9735" max="9735" width="12.28515625" style="1018" customWidth="1"/>
    <col min="9736" max="9736" width="10.42578125" style="1018" customWidth="1"/>
    <col min="9737" max="9737" width="9.140625" style="1018"/>
    <col min="9738" max="9738" width="3.5703125" style="1018" customWidth="1"/>
    <col min="9739" max="9739" width="16.42578125" style="1018" customWidth="1"/>
    <col min="9740" max="9740" width="11.7109375" style="1018" customWidth="1"/>
    <col min="9741" max="9741" width="10.140625" style="1018" customWidth="1"/>
    <col min="9742" max="9742" width="15.85546875" style="1018" customWidth="1"/>
    <col min="9743" max="9743" width="3.85546875" style="1018" customWidth="1"/>
    <col min="9744" max="9744" width="16.42578125" style="1018" customWidth="1"/>
    <col min="9745" max="9745" width="11.28515625" style="1018" customWidth="1"/>
    <col min="9746" max="9746" width="10.28515625" style="1018" customWidth="1"/>
    <col min="9747" max="9747" width="10" style="1018" customWidth="1"/>
    <col min="9748" max="9983" width="9.140625" style="1018"/>
    <col min="9984" max="9984" width="4" style="1018" customWidth="1"/>
    <col min="9985" max="9985" width="15.140625" style="1018" customWidth="1"/>
    <col min="9986" max="9986" width="13.85546875" style="1018" customWidth="1"/>
    <col min="9987" max="9987" width="10.140625" style="1018" customWidth="1"/>
    <col min="9988" max="9988" width="9.140625" style="1018"/>
    <col min="9989" max="9989" width="3.42578125" style="1018" customWidth="1"/>
    <col min="9990" max="9990" width="19.5703125" style="1018" customWidth="1"/>
    <col min="9991" max="9991" width="12.28515625" style="1018" customWidth="1"/>
    <col min="9992" max="9992" width="10.42578125" style="1018" customWidth="1"/>
    <col min="9993" max="9993" width="9.140625" style="1018"/>
    <col min="9994" max="9994" width="3.5703125" style="1018" customWidth="1"/>
    <col min="9995" max="9995" width="16.42578125" style="1018" customWidth="1"/>
    <col min="9996" max="9996" width="11.7109375" style="1018" customWidth="1"/>
    <col min="9997" max="9997" width="10.140625" style="1018" customWidth="1"/>
    <col min="9998" max="9998" width="15.85546875" style="1018" customWidth="1"/>
    <col min="9999" max="9999" width="3.85546875" style="1018" customWidth="1"/>
    <col min="10000" max="10000" width="16.42578125" style="1018" customWidth="1"/>
    <col min="10001" max="10001" width="11.28515625" style="1018" customWidth="1"/>
    <col min="10002" max="10002" width="10.28515625" style="1018" customWidth="1"/>
    <col min="10003" max="10003" width="10" style="1018" customWidth="1"/>
    <col min="10004" max="10239" width="9.140625" style="1018"/>
    <col min="10240" max="10240" width="4" style="1018" customWidth="1"/>
    <col min="10241" max="10241" width="15.140625" style="1018" customWidth="1"/>
    <col min="10242" max="10242" width="13.85546875" style="1018" customWidth="1"/>
    <col min="10243" max="10243" width="10.140625" style="1018" customWidth="1"/>
    <col min="10244" max="10244" width="9.140625" style="1018"/>
    <col min="10245" max="10245" width="3.42578125" style="1018" customWidth="1"/>
    <col min="10246" max="10246" width="19.5703125" style="1018" customWidth="1"/>
    <col min="10247" max="10247" width="12.28515625" style="1018" customWidth="1"/>
    <col min="10248" max="10248" width="10.42578125" style="1018" customWidth="1"/>
    <col min="10249" max="10249" width="9.140625" style="1018"/>
    <col min="10250" max="10250" width="3.5703125" style="1018" customWidth="1"/>
    <col min="10251" max="10251" width="16.42578125" style="1018" customWidth="1"/>
    <col min="10252" max="10252" width="11.7109375" style="1018" customWidth="1"/>
    <col min="10253" max="10253" width="10.140625" style="1018" customWidth="1"/>
    <col min="10254" max="10254" width="15.85546875" style="1018" customWidth="1"/>
    <col min="10255" max="10255" width="3.85546875" style="1018" customWidth="1"/>
    <col min="10256" max="10256" width="16.42578125" style="1018" customWidth="1"/>
    <col min="10257" max="10257" width="11.28515625" style="1018" customWidth="1"/>
    <col min="10258" max="10258" width="10.28515625" style="1018" customWidth="1"/>
    <col min="10259" max="10259" width="10" style="1018" customWidth="1"/>
    <col min="10260" max="10495" width="9.140625" style="1018"/>
    <col min="10496" max="10496" width="4" style="1018" customWidth="1"/>
    <col min="10497" max="10497" width="15.140625" style="1018" customWidth="1"/>
    <col min="10498" max="10498" width="13.85546875" style="1018" customWidth="1"/>
    <col min="10499" max="10499" width="10.140625" style="1018" customWidth="1"/>
    <col min="10500" max="10500" width="9.140625" style="1018"/>
    <col min="10501" max="10501" width="3.42578125" style="1018" customWidth="1"/>
    <col min="10502" max="10502" width="19.5703125" style="1018" customWidth="1"/>
    <col min="10503" max="10503" width="12.28515625" style="1018" customWidth="1"/>
    <col min="10504" max="10504" width="10.42578125" style="1018" customWidth="1"/>
    <col min="10505" max="10505" width="9.140625" style="1018"/>
    <col min="10506" max="10506" width="3.5703125" style="1018" customWidth="1"/>
    <col min="10507" max="10507" width="16.42578125" style="1018" customWidth="1"/>
    <col min="10508" max="10508" width="11.7109375" style="1018" customWidth="1"/>
    <col min="10509" max="10509" width="10.140625" style="1018" customWidth="1"/>
    <col min="10510" max="10510" width="15.85546875" style="1018" customWidth="1"/>
    <col min="10511" max="10511" width="3.85546875" style="1018" customWidth="1"/>
    <col min="10512" max="10512" width="16.42578125" style="1018" customWidth="1"/>
    <col min="10513" max="10513" width="11.28515625" style="1018" customWidth="1"/>
    <col min="10514" max="10514" width="10.28515625" style="1018" customWidth="1"/>
    <col min="10515" max="10515" width="10" style="1018" customWidth="1"/>
    <col min="10516" max="10751" width="9.140625" style="1018"/>
    <col min="10752" max="10752" width="4" style="1018" customWidth="1"/>
    <col min="10753" max="10753" width="15.140625" style="1018" customWidth="1"/>
    <col min="10754" max="10754" width="13.85546875" style="1018" customWidth="1"/>
    <col min="10755" max="10755" width="10.140625" style="1018" customWidth="1"/>
    <col min="10756" max="10756" width="9.140625" style="1018"/>
    <col min="10757" max="10757" width="3.42578125" style="1018" customWidth="1"/>
    <col min="10758" max="10758" width="19.5703125" style="1018" customWidth="1"/>
    <col min="10759" max="10759" width="12.28515625" style="1018" customWidth="1"/>
    <col min="10760" max="10760" width="10.42578125" style="1018" customWidth="1"/>
    <col min="10761" max="10761" width="9.140625" style="1018"/>
    <col min="10762" max="10762" width="3.5703125" style="1018" customWidth="1"/>
    <col min="10763" max="10763" width="16.42578125" style="1018" customWidth="1"/>
    <col min="10764" max="10764" width="11.7109375" style="1018" customWidth="1"/>
    <col min="10765" max="10765" width="10.140625" style="1018" customWidth="1"/>
    <col min="10766" max="10766" width="15.85546875" style="1018" customWidth="1"/>
    <col min="10767" max="10767" width="3.85546875" style="1018" customWidth="1"/>
    <col min="10768" max="10768" width="16.42578125" style="1018" customWidth="1"/>
    <col min="10769" max="10769" width="11.28515625" style="1018" customWidth="1"/>
    <col min="10770" max="10770" width="10.28515625" style="1018" customWidth="1"/>
    <col min="10771" max="10771" width="10" style="1018" customWidth="1"/>
    <col min="10772" max="11007" width="9.140625" style="1018"/>
    <col min="11008" max="11008" width="4" style="1018" customWidth="1"/>
    <col min="11009" max="11009" width="15.140625" style="1018" customWidth="1"/>
    <col min="11010" max="11010" width="13.85546875" style="1018" customWidth="1"/>
    <col min="11011" max="11011" width="10.140625" style="1018" customWidth="1"/>
    <col min="11012" max="11012" width="9.140625" style="1018"/>
    <col min="11013" max="11013" width="3.42578125" style="1018" customWidth="1"/>
    <col min="11014" max="11014" width="19.5703125" style="1018" customWidth="1"/>
    <col min="11015" max="11015" width="12.28515625" style="1018" customWidth="1"/>
    <col min="11016" max="11016" width="10.42578125" style="1018" customWidth="1"/>
    <col min="11017" max="11017" width="9.140625" style="1018"/>
    <col min="11018" max="11018" width="3.5703125" style="1018" customWidth="1"/>
    <col min="11019" max="11019" width="16.42578125" style="1018" customWidth="1"/>
    <col min="11020" max="11020" width="11.7109375" style="1018" customWidth="1"/>
    <col min="11021" max="11021" width="10.140625" style="1018" customWidth="1"/>
    <col min="11022" max="11022" width="15.85546875" style="1018" customWidth="1"/>
    <col min="11023" max="11023" width="3.85546875" style="1018" customWidth="1"/>
    <col min="11024" max="11024" width="16.42578125" style="1018" customWidth="1"/>
    <col min="11025" max="11025" width="11.28515625" style="1018" customWidth="1"/>
    <col min="11026" max="11026" width="10.28515625" style="1018" customWidth="1"/>
    <col min="11027" max="11027" width="10" style="1018" customWidth="1"/>
    <col min="11028" max="11263" width="9.140625" style="1018"/>
    <col min="11264" max="11264" width="4" style="1018" customWidth="1"/>
    <col min="11265" max="11265" width="15.140625" style="1018" customWidth="1"/>
    <col min="11266" max="11266" width="13.85546875" style="1018" customWidth="1"/>
    <col min="11267" max="11267" width="10.140625" style="1018" customWidth="1"/>
    <col min="11268" max="11268" width="9.140625" style="1018"/>
    <col min="11269" max="11269" width="3.42578125" style="1018" customWidth="1"/>
    <col min="11270" max="11270" width="19.5703125" style="1018" customWidth="1"/>
    <col min="11271" max="11271" width="12.28515625" style="1018" customWidth="1"/>
    <col min="11272" max="11272" width="10.42578125" style="1018" customWidth="1"/>
    <col min="11273" max="11273" width="9.140625" style="1018"/>
    <col min="11274" max="11274" width="3.5703125" style="1018" customWidth="1"/>
    <col min="11275" max="11275" width="16.42578125" style="1018" customWidth="1"/>
    <col min="11276" max="11276" width="11.7109375" style="1018" customWidth="1"/>
    <col min="11277" max="11277" width="10.140625" style="1018" customWidth="1"/>
    <col min="11278" max="11278" width="15.85546875" style="1018" customWidth="1"/>
    <col min="11279" max="11279" width="3.85546875" style="1018" customWidth="1"/>
    <col min="11280" max="11280" width="16.42578125" style="1018" customWidth="1"/>
    <col min="11281" max="11281" width="11.28515625" style="1018" customWidth="1"/>
    <col min="11282" max="11282" width="10.28515625" style="1018" customWidth="1"/>
    <col min="11283" max="11283" width="10" style="1018" customWidth="1"/>
    <col min="11284" max="11519" width="9.140625" style="1018"/>
    <col min="11520" max="11520" width="4" style="1018" customWidth="1"/>
    <col min="11521" max="11521" width="15.140625" style="1018" customWidth="1"/>
    <col min="11522" max="11522" width="13.85546875" style="1018" customWidth="1"/>
    <col min="11523" max="11523" width="10.140625" style="1018" customWidth="1"/>
    <col min="11524" max="11524" width="9.140625" style="1018"/>
    <col min="11525" max="11525" width="3.42578125" style="1018" customWidth="1"/>
    <col min="11526" max="11526" width="19.5703125" style="1018" customWidth="1"/>
    <col min="11527" max="11527" width="12.28515625" style="1018" customWidth="1"/>
    <col min="11528" max="11528" width="10.42578125" style="1018" customWidth="1"/>
    <col min="11529" max="11529" width="9.140625" style="1018"/>
    <col min="11530" max="11530" width="3.5703125" style="1018" customWidth="1"/>
    <col min="11531" max="11531" width="16.42578125" style="1018" customWidth="1"/>
    <col min="11532" max="11532" width="11.7109375" style="1018" customWidth="1"/>
    <col min="11533" max="11533" width="10.140625" style="1018" customWidth="1"/>
    <col min="11534" max="11534" width="15.85546875" style="1018" customWidth="1"/>
    <col min="11535" max="11535" width="3.85546875" style="1018" customWidth="1"/>
    <col min="11536" max="11536" width="16.42578125" style="1018" customWidth="1"/>
    <col min="11537" max="11537" width="11.28515625" style="1018" customWidth="1"/>
    <col min="11538" max="11538" width="10.28515625" style="1018" customWidth="1"/>
    <col min="11539" max="11539" width="10" style="1018" customWidth="1"/>
    <col min="11540" max="11775" width="9.140625" style="1018"/>
    <col min="11776" max="11776" width="4" style="1018" customWidth="1"/>
    <col min="11777" max="11777" width="15.140625" style="1018" customWidth="1"/>
    <col min="11778" max="11778" width="13.85546875" style="1018" customWidth="1"/>
    <col min="11779" max="11779" width="10.140625" style="1018" customWidth="1"/>
    <col min="11780" max="11780" width="9.140625" style="1018"/>
    <col min="11781" max="11781" width="3.42578125" style="1018" customWidth="1"/>
    <col min="11782" max="11782" width="19.5703125" style="1018" customWidth="1"/>
    <col min="11783" max="11783" width="12.28515625" style="1018" customWidth="1"/>
    <col min="11784" max="11784" width="10.42578125" style="1018" customWidth="1"/>
    <col min="11785" max="11785" width="9.140625" style="1018"/>
    <col min="11786" max="11786" width="3.5703125" style="1018" customWidth="1"/>
    <col min="11787" max="11787" width="16.42578125" style="1018" customWidth="1"/>
    <col min="11788" max="11788" width="11.7109375" style="1018" customWidth="1"/>
    <col min="11789" max="11789" width="10.140625" style="1018" customWidth="1"/>
    <col min="11790" max="11790" width="15.85546875" style="1018" customWidth="1"/>
    <col min="11791" max="11791" width="3.85546875" style="1018" customWidth="1"/>
    <col min="11792" max="11792" width="16.42578125" style="1018" customWidth="1"/>
    <col min="11793" max="11793" width="11.28515625" style="1018" customWidth="1"/>
    <col min="11794" max="11794" width="10.28515625" style="1018" customWidth="1"/>
    <col min="11795" max="11795" width="10" style="1018" customWidth="1"/>
    <col min="11796" max="12031" width="9.140625" style="1018"/>
    <col min="12032" max="12032" width="4" style="1018" customWidth="1"/>
    <col min="12033" max="12033" width="15.140625" style="1018" customWidth="1"/>
    <col min="12034" max="12034" width="13.85546875" style="1018" customWidth="1"/>
    <col min="12035" max="12035" width="10.140625" style="1018" customWidth="1"/>
    <col min="12036" max="12036" width="9.140625" style="1018"/>
    <col min="12037" max="12037" width="3.42578125" style="1018" customWidth="1"/>
    <col min="12038" max="12038" width="19.5703125" style="1018" customWidth="1"/>
    <col min="12039" max="12039" width="12.28515625" style="1018" customWidth="1"/>
    <col min="12040" max="12040" width="10.42578125" style="1018" customWidth="1"/>
    <col min="12041" max="12041" width="9.140625" style="1018"/>
    <col min="12042" max="12042" width="3.5703125" style="1018" customWidth="1"/>
    <col min="12043" max="12043" width="16.42578125" style="1018" customWidth="1"/>
    <col min="12044" max="12044" width="11.7109375" style="1018" customWidth="1"/>
    <col min="12045" max="12045" width="10.140625" style="1018" customWidth="1"/>
    <col min="12046" max="12046" width="15.85546875" style="1018" customWidth="1"/>
    <col min="12047" max="12047" width="3.85546875" style="1018" customWidth="1"/>
    <col min="12048" max="12048" width="16.42578125" style="1018" customWidth="1"/>
    <col min="12049" max="12049" width="11.28515625" style="1018" customWidth="1"/>
    <col min="12050" max="12050" width="10.28515625" style="1018" customWidth="1"/>
    <col min="12051" max="12051" width="10" style="1018" customWidth="1"/>
    <col min="12052" max="12287" width="9.140625" style="1018"/>
    <col min="12288" max="12288" width="4" style="1018" customWidth="1"/>
    <col min="12289" max="12289" width="15.140625" style="1018" customWidth="1"/>
    <col min="12290" max="12290" width="13.85546875" style="1018" customWidth="1"/>
    <col min="12291" max="12291" width="10.140625" style="1018" customWidth="1"/>
    <col min="12292" max="12292" width="9.140625" style="1018"/>
    <col min="12293" max="12293" width="3.42578125" style="1018" customWidth="1"/>
    <col min="12294" max="12294" width="19.5703125" style="1018" customWidth="1"/>
    <col min="12295" max="12295" width="12.28515625" style="1018" customWidth="1"/>
    <col min="12296" max="12296" width="10.42578125" style="1018" customWidth="1"/>
    <col min="12297" max="12297" width="9.140625" style="1018"/>
    <col min="12298" max="12298" width="3.5703125" style="1018" customWidth="1"/>
    <col min="12299" max="12299" width="16.42578125" style="1018" customWidth="1"/>
    <col min="12300" max="12300" width="11.7109375" style="1018" customWidth="1"/>
    <col min="12301" max="12301" width="10.140625" style="1018" customWidth="1"/>
    <col min="12302" max="12302" width="15.85546875" style="1018" customWidth="1"/>
    <col min="12303" max="12303" width="3.85546875" style="1018" customWidth="1"/>
    <col min="12304" max="12304" width="16.42578125" style="1018" customWidth="1"/>
    <col min="12305" max="12305" width="11.28515625" style="1018" customWidth="1"/>
    <col min="12306" max="12306" width="10.28515625" style="1018" customWidth="1"/>
    <col min="12307" max="12307" width="10" style="1018" customWidth="1"/>
    <col min="12308" max="12543" width="9.140625" style="1018"/>
    <col min="12544" max="12544" width="4" style="1018" customWidth="1"/>
    <col min="12545" max="12545" width="15.140625" style="1018" customWidth="1"/>
    <col min="12546" max="12546" width="13.85546875" style="1018" customWidth="1"/>
    <col min="12547" max="12547" width="10.140625" style="1018" customWidth="1"/>
    <col min="12548" max="12548" width="9.140625" style="1018"/>
    <col min="12549" max="12549" width="3.42578125" style="1018" customWidth="1"/>
    <col min="12550" max="12550" width="19.5703125" style="1018" customWidth="1"/>
    <col min="12551" max="12551" width="12.28515625" style="1018" customWidth="1"/>
    <col min="12552" max="12552" width="10.42578125" style="1018" customWidth="1"/>
    <col min="12553" max="12553" width="9.140625" style="1018"/>
    <col min="12554" max="12554" width="3.5703125" style="1018" customWidth="1"/>
    <col min="12555" max="12555" width="16.42578125" style="1018" customWidth="1"/>
    <col min="12556" max="12556" width="11.7109375" style="1018" customWidth="1"/>
    <col min="12557" max="12557" width="10.140625" style="1018" customWidth="1"/>
    <col min="12558" max="12558" width="15.85546875" style="1018" customWidth="1"/>
    <col min="12559" max="12559" width="3.85546875" style="1018" customWidth="1"/>
    <col min="12560" max="12560" width="16.42578125" style="1018" customWidth="1"/>
    <col min="12561" max="12561" width="11.28515625" style="1018" customWidth="1"/>
    <col min="12562" max="12562" width="10.28515625" style="1018" customWidth="1"/>
    <col min="12563" max="12563" width="10" style="1018" customWidth="1"/>
    <col min="12564" max="12799" width="9.140625" style="1018"/>
    <col min="12800" max="12800" width="4" style="1018" customWidth="1"/>
    <col min="12801" max="12801" width="15.140625" style="1018" customWidth="1"/>
    <col min="12802" max="12802" width="13.85546875" style="1018" customWidth="1"/>
    <col min="12803" max="12803" width="10.140625" style="1018" customWidth="1"/>
    <col min="12804" max="12804" width="9.140625" style="1018"/>
    <col min="12805" max="12805" width="3.42578125" style="1018" customWidth="1"/>
    <col min="12806" max="12806" width="19.5703125" style="1018" customWidth="1"/>
    <col min="12807" max="12807" width="12.28515625" style="1018" customWidth="1"/>
    <col min="12808" max="12808" width="10.42578125" style="1018" customWidth="1"/>
    <col min="12809" max="12809" width="9.140625" style="1018"/>
    <col min="12810" max="12810" width="3.5703125" style="1018" customWidth="1"/>
    <col min="12811" max="12811" width="16.42578125" style="1018" customWidth="1"/>
    <col min="12812" max="12812" width="11.7109375" style="1018" customWidth="1"/>
    <col min="12813" max="12813" width="10.140625" style="1018" customWidth="1"/>
    <col min="12814" max="12814" width="15.85546875" style="1018" customWidth="1"/>
    <col min="12815" max="12815" width="3.85546875" style="1018" customWidth="1"/>
    <col min="12816" max="12816" width="16.42578125" style="1018" customWidth="1"/>
    <col min="12817" max="12817" width="11.28515625" style="1018" customWidth="1"/>
    <col min="12818" max="12818" width="10.28515625" style="1018" customWidth="1"/>
    <col min="12819" max="12819" width="10" style="1018" customWidth="1"/>
    <col min="12820" max="13055" width="9.140625" style="1018"/>
    <col min="13056" max="13056" width="4" style="1018" customWidth="1"/>
    <col min="13057" max="13057" width="15.140625" style="1018" customWidth="1"/>
    <col min="13058" max="13058" width="13.85546875" style="1018" customWidth="1"/>
    <col min="13059" max="13059" width="10.140625" style="1018" customWidth="1"/>
    <col min="13060" max="13060" width="9.140625" style="1018"/>
    <col min="13061" max="13061" width="3.42578125" style="1018" customWidth="1"/>
    <col min="13062" max="13062" width="19.5703125" style="1018" customWidth="1"/>
    <col min="13063" max="13063" width="12.28515625" style="1018" customWidth="1"/>
    <col min="13064" max="13064" width="10.42578125" style="1018" customWidth="1"/>
    <col min="13065" max="13065" width="9.140625" style="1018"/>
    <col min="13066" max="13066" width="3.5703125" style="1018" customWidth="1"/>
    <col min="13067" max="13067" width="16.42578125" style="1018" customWidth="1"/>
    <col min="13068" max="13068" width="11.7109375" style="1018" customWidth="1"/>
    <col min="13069" max="13069" width="10.140625" style="1018" customWidth="1"/>
    <col min="13070" max="13070" width="15.85546875" style="1018" customWidth="1"/>
    <col min="13071" max="13071" width="3.85546875" style="1018" customWidth="1"/>
    <col min="13072" max="13072" width="16.42578125" style="1018" customWidth="1"/>
    <col min="13073" max="13073" width="11.28515625" style="1018" customWidth="1"/>
    <col min="13074" max="13074" width="10.28515625" style="1018" customWidth="1"/>
    <col min="13075" max="13075" width="10" style="1018" customWidth="1"/>
    <col min="13076" max="13311" width="9.140625" style="1018"/>
    <col min="13312" max="13312" width="4" style="1018" customWidth="1"/>
    <col min="13313" max="13313" width="15.140625" style="1018" customWidth="1"/>
    <col min="13314" max="13314" width="13.85546875" style="1018" customWidth="1"/>
    <col min="13315" max="13315" width="10.140625" style="1018" customWidth="1"/>
    <col min="13316" max="13316" width="9.140625" style="1018"/>
    <col min="13317" max="13317" width="3.42578125" style="1018" customWidth="1"/>
    <col min="13318" max="13318" width="19.5703125" style="1018" customWidth="1"/>
    <col min="13319" max="13319" width="12.28515625" style="1018" customWidth="1"/>
    <col min="13320" max="13320" width="10.42578125" style="1018" customWidth="1"/>
    <col min="13321" max="13321" width="9.140625" style="1018"/>
    <col min="13322" max="13322" width="3.5703125" style="1018" customWidth="1"/>
    <col min="13323" max="13323" width="16.42578125" style="1018" customWidth="1"/>
    <col min="13324" max="13324" width="11.7109375" style="1018" customWidth="1"/>
    <col min="13325" max="13325" width="10.140625" style="1018" customWidth="1"/>
    <col min="13326" max="13326" width="15.85546875" style="1018" customWidth="1"/>
    <col min="13327" max="13327" width="3.85546875" style="1018" customWidth="1"/>
    <col min="13328" max="13328" width="16.42578125" style="1018" customWidth="1"/>
    <col min="13329" max="13329" width="11.28515625" style="1018" customWidth="1"/>
    <col min="13330" max="13330" width="10.28515625" style="1018" customWidth="1"/>
    <col min="13331" max="13331" width="10" style="1018" customWidth="1"/>
    <col min="13332" max="13567" width="9.140625" style="1018"/>
    <col min="13568" max="13568" width="4" style="1018" customWidth="1"/>
    <col min="13569" max="13569" width="15.140625" style="1018" customWidth="1"/>
    <col min="13570" max="13570" width="13.85546875" style="1018" customWidth="1"/>
    <col min="13571" max="13571" width="10.140625" style="1018" customWidth="1"/>
    <col min="13572" max="13572" width="9.140625" style="1018"/>
    <col min="13573" max="13573" width="3.42578125" style="1018" customWidth="1"/>
    <col min="13574" max="13574" width="19.5703125" style="1018" customWidth="1"/>
    <col min="13575" max="13575" width="12.28515625" style="1018" customWidth="1"/>
    <col min="13576" max="13576" width="10.42578125" style="1018" customWidth="1"/>
    <col min="13577" max="13577" width="9.140625" style="1018"/>
    <col min="13578" max="13578" width="3.5703125" style="1018" customWidth="1"/>
    <col min="13579" max="13579" width="16.42578125" style="1018" customWidth="1"/>
    <col min="13580" max="13580" width="11.7109375" style="1018" customWidth="1"/>
    <col min="13581" max="13581" width="10.140625" style="1018" customWidth="1"/>
    <col min="13582" max="13582" width="15.85546875" style="1018" customWidth="1"/>
    <col min="13583" max="13583" width="3.85546875" style="1018" customWidth="1"/>
    <col min="13584" max="13584" width="16.42578125" style="1018" customWidth="1"/>
    <col min="13585" max="13585" width="11.28515625" style="1018" customWidth="1"/>
    <col min="13586" max="13586" width="10.28515625" style="1018" customWidth="1"/>
    <col min="13587" max="13587" width="10" style="1018" customWidth="1"/>
    <col min="13588" max="13823" width="9.140625" style="1018"/>
    <col min="13824" max="13824" width="4" style="1018" customWidth="1"/>
    <col min="13825" max="13825" width="15.140625" style="1018" customWidth="1"/>
    <col min="13826" max="13826" width="13.85546875" style="1018" customWidth="1"/>
    <col min="13827" max="13827" width="10.140625" style="1018" customWidth="1"/>
    <col min="13828" max="13828" width="9.140625" style="1018"/>
    <col min="13829" max="13829" width="3.42578125" style="1018" customWidth="1"/>
    <col min="13830" max="13830" width="19.5703125" style="1018" customWidth="1"/>
    <col min="13831" max="13831" width="12.28515625" style="1018" customWidth="1"/>
    <col min="13832" max="13832" width="10.42578125" style="1018" customWidth="1"/>
    <col min="13833" max="13833" width="9.140625" style="1018"/>
    <col min="13834" max="13834" width="3.5703125" style="1018" customWidth="1"/>
    <col min="13835" max="13835" width="16.42578125" style="1018" customWidth="1"/>
    <col min="13836" max="13836" width="11.7109375" style="1018" customWidth="1"/>
    <col min="13837" max="13837" width="10.140625" style="1018" customWidth="1"/>
    <col min="13838" max="13838" width="15.85546875" style="1018" customWidth="1"/>
    <col min="13839" max="13839" width="3.85546875" style="1018" customWidth="1"/>
    <col min="13840" max="13840" width="16.42578125" style="1018" customWidth="1"/>
    <col min="13841" max="13841" width="11.28515625" style="1018" customWidth="1"/>
    <col min="13842" max="13842" width="10.28515625" style="1018" customWidth="1"/>
    <col min="13843" max="13843" width="10" style="1018" customWidth="1"/>
    <col min="13844" max="14079" width="9.140625" style="1018"/>
    <col min="14080" max="14080" width="4" style="1018" customWidth="1"/>
    <col min="14081" max="14081" width="15.140625" style="1018" customWidth="1"/>
    <col min="14082" max="14082" width="13.85546875" style="1018" customWidth="1"/>
    <col min="14083" max="14083" width="10.140625" style="1018" customWidth="1"/>
    <col min="14084" max="14084" width="9.140625" style="1018"/>
    <col min="14085" max="14085" width="3.42578125" style="1018" customWidth="1"/>
    <col min="14086" max="14086" width="19.5703125" style="1018" customWidth="1"/>
    <col min="14087" max="14087" width="12.28515625" style="1018" customWidth="1"/>
    <col min="14088" max="14088" width="10.42578125" style="1018" customWidth="1"/>
    <col min="14089" max="14089" width="9.140625" style="1018"/>
    <col min="14090" max="14090" width="3.5703125" style="1018" customWidth="1"/>
    <col min="14091" max="14091" width="16.42578125" style="1018" customWidth="1"/>
    <col min="14092" max="14092" width="11.7109375" style="1018" customWidth="1"/>
    <col min="14093" max="14093" width="10.140625" style="1018" customWidth="1"/>
    <col min="14094" max="14094" width="15.85546875" style="1018" customWidth="1"/>
    <col min="14095" max="14095" width="3.85546875" style="1018" customWidth="1"/>
    <col min="14096" max="14096" width="16.42578125" style="1018" customWidth="1"/>
    <col min="14097" max="14097" width="11.28515625" style="1018" customWidth="1"/>
    <col min="14098" max="14098" width="10.28515625" style="1018" customWidth="1"/>
    <col min="14099" max="14099" width="10" style="1018" customWidth="1"/>
    <col min="14100" max="14335" width="9.140625" style="1018"/>
    <col min="14336" max="14336" width="4" style="1018" customWidth="1"/>
    <col min="14337" max="14337" width="15.140625" style="1018" customWidth="1"/>
    <col min="14338" max="14338" width="13.85546875" style="1018" customWidth="1"/>
    <col min="14339" max="14339" width="10.140625" style="1018" customWidth="1"/>
    <col min="14340" max="14340" width="9.140625" style="1018"/>
    <col min="14341" max="14341" width="3.42578125" style="1018" customWidth="1"/>
    <col min="14342" max="14342" width="19.5703125" style="1018" customWidth="1"/>
    <col min="14343" max="14343" width="12.28515625" style="1018" customWidth="1"/>
    <col min="14344" max="14344" width="10.42578125" style="1018" customWidth="1"/>
    <col min="14345" max="14345" width="9.140625" style="1018"/>
    <col min="14346" max="14346" width="3.5703125" style="1018" customWidth="1"/>
    <col min="14347" max="14347" width="16.42578125" style="1018" customWidth="1"/>
    <col min="14348" max="14348" width="11.7109375" style="1018" customWidth="1"/>
    <col min="14349" max="14349" width="10.140625" style="1018" customWidth="1"/>
    <col min="14350" max="14350" width="15.85546875" style="1018" customWidth="1"/>
    <col min="14351" max="14351" width="3.85546875" style="1018" customWidth="1"/>
    <col min="14352" max="14352" width="16.42578125" style="1018" customWidth="1"/>
    <col min="14353" max="14353" width="11.28515625" style="1018" customWidth="1"/>
    <col min="14354" max="14354" width="10.28515625" style="1018" customWidth="1"/>
    <col min="14355" max="14355" width="10" style="1018" customWidth="1"/>
    <col min="14356" max="14591" width="9.140625" style="1018"/>
    <col min="14592" max="14592" width="4" style="1018" customWidth="1"/>
    <col min="14593" max="14593" width="15.140625" style="1018" customWidth="1"/>
    <col min="14594" max="14594" width="13.85546875" style="1018" customWidth="1"/>
    <col min="14595" max="14595" width="10.140625" style="1018" customWidth="1"/>
    <col min="14596" max="14596" width="9.140625" style="1018"/>
    <col min="14597" max="14597" width="3.42578125" style="1018" customWidth="1"/>
    <col min="14598" max="14598" width="19.5703125" style="1018" customWidth="1"/>
    <col min="14599" max="14599" width="12.28515625" style="1018" customWidth="1"/>
    <col min="14600" max="14600" width="10.42578125" style="1018" customWidth="1"/>
    <col min="14601" max="14601" width="9.140625" style="1018"/>
    <col min="14602" max="14602" width="3.5703125" style="1018" customWidth="1"/>
    <col min="14603" max="14603" width="16.42578125" style="1018" customWidth="1"/>
    <col min="14604" max="14604" width="11.7109375" style="1018" customWidth="1"/>
    <col min="14605" max="14605" width="10.140625" style="1018" customWidth="1"/>
    <col min="14606" max="14606" width="15.85546875" style="1018" customWidth="1"/>
    <col min="14607" max="14607" width="3.85546875" style="1018" customWidth="1"/>
    <col min="14608" max="14608" width="16.42578125" style="1018" customWidth="1"/>
    <col min="14609" max="14609" width="11.28515625" style="1018" customWidth="1"/>
    <col min="14610" max="14610" width="10.28515625" style="1018" customWidth="1"/>
    <col min="14611" max="14611" width="10" style="1018" customWidth="1"/>
    <col min="14612" max="14847" width="9.140625" style="1018"/>
    <col min="14848" max="14848" width="4" style="1018" customWidth="1"/>
    <col min="14849" max="14849" width="15.140625" style="1018" customWidth="1"/>
    <col min="14850" max="14850" width="13.85546875" style="1018" customWidth="1"/>
    <col min="14851" max="14851" width="10.140625" style="1018" customWidth="1"/>
    <col min="14852" max="14852" width="9.140625" style="1018"/>
    <col min="14853" max="14853" width="3.42578125" style="1018" customWidth="1"/>
    <col min="14854" max="14854" width="19.5703125" style="1018" customWidth="1"/>
    <col min="14855" max="14855" width="12.28515625" style="1018" customWidth="1"/>
    <col min="14856" max="14856" width="10.42578125" style="1018" customWidth="1"/>
    <col min="14857" max="14857" width="9.140625" style="1018"/>
    <col min="14858" max="14858" width="3.5703125" style="1018" customWidth="1"/>
    <col min="14859" max="14859" width="16.42578125" style="1018" customWidth="1"/>
    <col min="14860" max="14860" width="11.7109375" style="1018" customWidth="1"/>
    <col min="14861" max="14861" width="10.140625" style="1018" customWidth="1"/>
    <col min="14862" max="14862" width="15.85546875" style="1018" customWidth="1"/>
    <col min="14863" max="14863" width="3.85546875" style="1018" customWidth="1"/>
    <col min="14864" max="14864" width="16.42578125" style="1018" customWidth="1"/>
    <col min="14865" max="14865" width="11.28515625" style="1018" customWidth="1"/>
    <col min="14866" max="14866" width="10.28515625" style="1018" customWidth="1"/>
    <col min="14867" max="14867" width="10" style="1018" customWidth="1"/>
    <col min="14868" max="15103" width="9.140625" style="1018"/>
    <col min="15104" max="15104" width="4" style="1018" customWidth="1"/>
    <col min="15105" max="15105" width="15.140625" style="1018" customWidth="1"/>
    <col min="15106" max="15106" width="13.85546875" style="1018" customWidth="1"/>
    <col min="15107" max="15107" width="10.140625" style="1018" customWidth="1"/>
    <col min="15108" max="15108" width="9.140625" style="1018"/>
    <col min="15109" max="15109" width="3.42578125" style="1018" customWidth="1"/>
    <col min="15110" max="15110" width="19.5703125" style="1018" customWidth="1"/>
    <col min="15111" max="15111" width="12.28515625" style="1018" customWidth="1"/>
    <col min="15112" max="15112" width="10.42578125" style="1018" customWidth="1"/>
    <col min="15113" max="15113" width="9.140625" style="1018"/>
    <col min="15114" max="15114" width="3.5703125" style="1018" customWidth="1"/>
    <col min="15115" max="15115" width="16.42578125" style="1018" customWidth="1"/>
    <col min="15116" max="15116" width="11.7109375" style="1018" customWidth="1"/>
    <col min="15117" max="15117" width="10.140625" style="1018" customWidth="1"/>
    <col min="15118" max="15118" width="15.85546875" style="1018" customWidth="1"/>
    <col min="15119" max="15119" width="3.85546875" style="1018" customWidth="1"/>
    <col min="15120" max="15120" width="16.42578125" style="1018" customWidth="1"/>
    <col min="15121" max="15121" width="11.28515625" style="1018" customWidth="1"/>
    <col min="15122" max="15122" width="10.28515625" style="1018" customWidth="1"/>
    <col min="15123" max="15123" width="10" style="1018" customWidth="1"/>
    <col min="15124" max="15359" width="9.140625" style="1018"/>
    <col min="15360" max="15360" width="4" style="1018" customWidth="1"/>
    <col min="15361" max="15361" width="15.140625" style="1018" customWidth="1"/>
    <col min="15362" max="15362" width="13.85546875" style="1018" customWidth="1"/>
    <col min="15363" max="15363" width="10.140625" style="1018" customWidth="1"/>
    <col min="15364" max="15364" width="9.140625" style="1018"/>
    <col min="15365" max="15365" width="3.42578125" style="1018" customWidth="1"/>
    <col min="15366" max="15366" width="19.5703125" style="1018" customWidth="1"/>
    <col min="15367" max="15367" width="12.28515625" style="1018" customWidth="1"/>
    <col min="15368" max="15368" width="10.42578125" style="1018" customWidth="1"/>
    <col min="15369" max="15369" width="9.140625" style="1018"/>
    <col min="15370" max="15370" width="3.5703125" style="1018" customWidth="1"/>
    <col min="15371" max="15371" width="16.42578125" style="1018" customWidth="1"/>
    <col min="15372" max="15372" width="11.7109375" style="1018" customWidth="1"/>
    <col min="15373" max="15373" width="10.140625" style="1018" customWidth="1"/>
    <col min="15374" max="15374" width="15.85546875" style="1018" customWidth="1"/>
    <col min="15375" max="15375" width="3.85546875" style="1018" customWidth="1"/>
    <col min="15376" max="15376" width="16.42578125" style="1018" customWidth="1"/>
    <col min="15377" max="15377" width="11.28515625" style="1018" customWidth="1"/>
    <col min="15378" max="15378" width="10.28515625" style="1018" customWidth="1"/>
    <col min="15379" max="15379" width="10" style="1018" customWidth="1"/>
    <col min="15380" max="15615" width="9.140625" style="1018"/>
    <col min="15616" max="15616" width="4" style="1018" customWidth="1"/>
    <col min="15617" max="15617" width="15.140625" style="1018" customWidth="1"/>
    <col min="15618" max="15618" width="13.85546875" style="1018" customWidth="1"/>
    <col min="15619" max="15619" width="10.140625" style="1018" customWidth="1"/>
    <col min="15620" max="15620" width="9.140625" style="1018"/>
    <col min="15621" max="15621" width="3.42578125" style="1018" customWidth="1"/>
    <col min="15622" max="15622" width="19.5703125" style="1018" customWidth="1"/>
    <col min="15623" max="15623" width="12.28515625" style="1018" customWidth="1"/>
    <col min="15624" max="15624" width="10.42578125" style="1018" customWidth="1"/>
    <col min="15625" max="15625" width="9.140625" style="1018"/>
    <col min="15626" max="15626" width="3.5703125" style="1018" customWidth="1"/>
    <col min="15627" max="15627" width="16.42578125" style="1018" customWidth="1"/>
    <col min="15628" max="15628" width="11.7109375" style="1018" customWidth="1"/>
    <col min="15629" max="15629" width="10.140625" style="1018" customWidth="1"/>
    <col min="15630" max="15630" width="15.85546875" style="1018" customWidth="1"/>
    <col min="15631" max="15631" width="3.85546875" style="1018" customWidth="1"/>
    <col min="15632" max="15632" width="16.42578125" style="1018" customWidth="1"/>
    <col min="15633" max="15633" width="11.28515625" style="1018" customWidth="1"/>
    <col min="15634" max="15634" width="10.28515625" style="1018" customWidth="1"/>
    <col min="15635" max="15635" width="10" style="1018" customWidth="1"/>
    <col min="15636" max="15871" width="9.140625" style="1018"/>
    <col min="15872" max="15872" width="4" style="1018" customWidth="1"/>
    <col min="15873" max="15873" width="15.140625" style="1018" customWidth="1"/>
    <col min="15874" max="15874" width="13.85546875" style="1018" customWidth="1"/>
    <col min="15875" max="15875" width="10.140625" style="1018" customWidth="1"/>
    <col min="15876" max="15876" width="9.140625" style="1018"/>
    <col min="15877" max="15877" width="3.42578125" style="1018" customWidth="1"/>
    <col min="15878" max="15878" width="19.5703125" style="1018" customWidth="1"/>
    <col min="15879" max="15879" width="12.28515625" style="1018" customWidth="1"/>
    <col min="15880" max="15880" width="10.42578125" style="1018" customWidth="1"/>
    <col min="15881" max="15881" width="9.140625" style="1018"/>
    <col min="15882" max="15882" width="3.5703125" style="1018" customWidth="1"/>
    <col min="15883" max="15883" width="16.42578125" style="1018" customWidth="1"/>
    <col min="15884" max="15884" width="11.7109375" style="1018" customWidth="1"/>
    <col min="15885" max="15885" width="10.140625" style="1018" customWidth="1"/>
    <col min="15886" max="15886" width="15.85546875" style="1018" customWidth="1"/>
    <col min="15887" max="15887" width="3.85546875" style="1018" customWidth="1"/>
    <col min="15888" max="15888" width="16.42578125" style="1018" customWidth="1"/>
    <col min="15889" max="15889" width="11.28515625" style="1018" customWidth="1"/>
    <col min="15890" max="15890" width="10.28515625" style="1018" customWidth="1"/>
    <col min="15891" max="15891" width="10" style="1018" customWidth="1"/>
    <col min="15892" max="16127" width="9.140625" style="1018"/>
    <col min="16128" max="16128" width="4" style="1018" customWidth="1"/>
    <col min="16129" max="16129" width="15.140625" style="1018" customWidth="1"/>
    <col min="16130" max="16130" width="13.85546875" style="1018" customWidth="1"/>
    <col min="16131" max="16131" width="10.140625" style="1018" customWidth="1"/>
    <col min="16132" max="16132" width="9.140625" style="1018"/>
    <col min="16133" max="16133" width="3.42578125" style="1018" customWidth="1"/>
    <col min="16134" max="16134" width="19.5703125" style="1018" customWidth="1"/>
    <col min="16135" max="16135" width="12.28515625" style="1018" customWidth="1"/>
    <col min="16136" max="16136" width="10.42578125" style="1018" customWidth="1"/>
    <col min="16137" max="16137" width="9.140625" style="1018"/>
    <col min="16138" max="16138" width="3.5703125" style="1018" customWidth="1"/>
    <col min="16139" max="16139" width="16.42578125" style="1018" customWidth="1"/>
    <col min="16140" max="16140" width="11.7109375" style="1018" customWidth="1"/>
    <col min="16141" max="16141" width="10.140625" style="1018" customWidth="1"/>
    <col min="16142" max="16142" width="15.85546875" style="1018" customWidth="1"/>
    <col min="16143" max="16143" width="3.85546875" style="1018" customWidth="1"/>
    <col min="16144" max="16144" width="16.42578125" style="1018" customWidth="1"/>
    <col min="16145" max="16145" width="11.28515625" style="1018" customWidth="1"/>
    <col min="16146" max="16146" width="10.28515625" style="1018" customWidth="1"/>
    <col min="16147" max="16147" width="10" style="1018" customWidth="1"/>
    <col min="16148" max="16384" width="9.140625" style="1018"/>
  </cols>
  <sheetData>
    <row r="1" spans="1:27" ht="18.75">
      <c r="A1" s="548" t="s">
        <v>257</v>
      </c>
    </row>
    <row r="2" spans="1:27" ht="18" customHeight="1">
      <c r="A2" s="1490" t="s">
        <v>435</v>
      </c>
      <c r="B2" s="1490"/>
      <c r="C2" s="1490"/>
      <c r="D2" s="1490"/>
      <c r="E2" s="1490"/>
      <c r="F2" s="1490"/>
      <c r="G2" s="1490"/>
      <c r="H2" s="1490"/>
      <c r="I2" s="1490"/>
      <c r="J2" s="1490"/>
      <c r="K2" s="1490"/>
      <c r="L2" s="1490"/>
      <c r="M2" s="1490"/>
      <c r="N2" s="1490"/>
      <c r="O2" s="1490"/>
      <c r="P2" s="1490"/>
      <c r="Q2" s="1490"/>
      <c r="R2" s="1490"/>
      <c r="S2" s="1490"/>
      <c r="T2" s="1490"/>
      <c r="U2" s="1490"/>
      <c r="V2" s="1490"/>
      <c r="W2" s="1490"/>
      <c r="X2" s="1490"/>
      <c r="Y2" s="1490"/>
      <c r="Z2" s="1490"/>
      <c r="AA2" s="1490"/>
    </row>
    <row r="3" spans="1:27" ht="18" customHeight="1">
      <c r="A3" s="1494" t="s">
        <v>436</v>
      </c>
      <c r="B3" s="1494"/>
      <c r="C3" s="1494"/>
      <c r="D3" s="1494"/>
      <c r="E3" s="1494"/>
      <c r="F3" s="1494"/>
      <c r="G3" s="1494"/>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6" t="s">
        <v>270</v>
      </c>
      <c r="G11" s="569">
        <v>6179.9260000000004</v>
      </c>
      <c r="H11" s="998">
        <v>32776</v>
      </c>
      <c r="I11" s="999">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6" t="s">
        <v>270</v>
      </c>
      <c r="B17" s="569">
        <v>63711.165000000001</v>
      </c>
      <c r="C17" s="569">
        <v>120960</v>
      </c>
      <c r="D17" s="677">
        <v>2.1276033402394301</v>
      </c>
      <c r="E17" s="771"/>
      <c r="J17" s="606"/>
      <c r="K17" s="565" t="s">
        <v>168</v>
      </c>
      <c r="L17" s="566">
        <v>1136.1189999999999</v>
      </c>
      <c r="M17" s="566">
        <v>512.56200000000001</v>
      </c>
      <c r="N17" s="598">
        <v>2.2165494125588707</v>
      </c>
      <c r="O17" s="606"/>
      <c r="P17" s="963" t="s">
        <v>161</v>
      </c>
      <c r="Q17" s="874">
        <v>300.38499999999999</v>
      </c>
      <c r="R17" s="874">
        <v>78.995000000000005</v>
      </c>
      <c r="S17" s="964">
        <v>3.8025824419267038</v>
      </c>
    </row>
    <row r="18" spans="1:19" ht="16.5" thickBot="1">
      <c r="A18"/>
      <c r="B18"/>
      <c r="C18"/>
      <c r="D18"/>
      <c r="E18" s="773"/>
      <c r="F18" s="81"/>
      <c r="G18" s="81"/>
      <c r="H18" s="81"/>
      <c r="K18" s="565" t="s">
        <v>149</v>
      </c>
      <c r="L18" s="566">
        <v>1036.04</v>
      </c>
      <c r="M18" s="566">
        <v>222.76300000000001</v>
      </c>
      <c r="N18" s="598">
        <v>4.6508621270139114</v>
      </c>
      <c r="O18" s="606"/>
      <c r="P18" s="875"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3" t="s">
        <v>428</v>
      </c>
      <c r="L23" s="874">
        <v>231.68100000000001</v>
      </c>
      <c r="M23" s="874">
        <v>13.083</v>
      </c>
      <c r="N23" s="964">
        <v>17.70855308415501</v>
      </c>
      <c r="P23"/>
      <c r="Q23"/>
      <c r="R23"/>
      <c r="S23"/>
    </row>
    <row r="24" spans="1:19" ht="16.5" thickBot="1">
      <c r="F24" s="81"/>
      <c r="G24" s="81"/>
      <c r="H24" s="81"/>
      <c r="K24" s="875"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13" t="s">
        <v>211</v>
      </c>
      <c r="C5" s="1513"/>
      <c r="D5" s="1513"/>
      <c r="E5" s="1513"/>
      <c r="F5" s="1513"/>
      <c r="G5" s="1513"/>
      <c r="H5" s="1513"/>
      <c r="I5" s="1513"/>
      <c r="J5" s="1513"/>
      <c r="K5" s="1513"/>
      <c r="L5" s="1513"/>
    </row>
    <row r="6" spans="2:13" ht="18">
      <c r="B6" s="611"/>
      <c r="C6" s="611"/>
      <c r="D6" s="611"/>
      <c r="E6" s="611"/>
      <c r="F6" s="401" t="s">
        <v>212</v>
      </c>
      <c r="G6" s="611"/>
      <c r="H6" s="611"/>
      <c r="I6" s="611"/>
      <c r="J6" s="611"/>
      <c r="K6" s="611"/>
      <c r="L6" s="611"/>
    </row>
    <row r="7" spans="2:13" s="402" customFormat="1" ht="15">
      <c r="B7" s="1514" t="s">
        <v>213</v>
      </c>
      <c r="C7" s="1516" t="s">
        <v>22</v>
      </c>
      <c r="D7" s="1516" t="s">
        <v>214</v>
      </c>
      <c r="E7" s="1518" t="s">
        <v>215</v>
      </c>
      <c r="F7" s="1519"/>
      <c r="G7" s="1520"/>
      <c r="H7" s="1521" t="s">
        <v>216</v>
      </c>
      <c r="I7" s="1523" t="s">
        <v>217</v>
      </c>
      <c r="J7" s="1524"/>
      <c r="K7" s="1524"/>
      <c r="L7" s="1514"/>
    </row>
    <row r="8" spans="2:13">
      <c r="B8" s="1515"/>
      <c r="C8" s="1517"/>
      <c r="D8" s="1517"/>
      <c r="E8" s="1525" t="s">
        <v>218</v>
      </c>
      <c r="F8" s="1516" t="s">
        <v>219</v>
      </c>
      <c r="G8" s="1516" t="s">
        <v>220</v>
      </c>
      <c r="H8" s="1522"/>
      <c r="I8" s="1525" t="s">
        <v>221</v>
      </c>
      <c r="J8" s="1525" t="s">
        <v>24</v>
      </c>
      <c r="K8" s="1516" t="s">
        <v>222</v>
      </c>
      <c r="L8" s="1525" t="s">
        <v>223</v>
      </c>
    </row>
    <row r="9" spans="2:13">
      <c r="B9" s="1515"/>
      <c r="C9" s="1517"/>
      <c r="D9" s="1517"/>
      <c r="E9" s="1526"/>
      <c r="F9" s="1517"/>
      <c r="G9" s="1517"/>
      <c r="H9" s="1522"/>
      <c r="I9" s="1526"/>
      <c r="J9" s="1526"/>
      <c r="K9" s="1541"/>
      <c r="L9" s="1526"/>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12"/>
      <c r="O105" s="1512"/>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12"/>
      <c r="O121" s="1512"/>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12"/>
      <c r="O145" s="1512"/>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12"/>
      <c r="O171" s="1512"/>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46" t="s">
        <v>249</v>
      </c>
      <c r="D177" s="1546"/>
      <c r="E177" s="1546"/>
      <c r="F177" s="1546"/>
      <c r="G177" s="1546"/>
      <c r="H177" s="1546"/>
      <c r="I177" s="1546"/>
      <c r="J177" s="1546"/>
      <c r="K177" s="1546"/>
      <c r="L177" s="1547"/>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27" t="s">
        <v>213</v>
      </c>
      <c r="C194" s="1529" t="s">
        <v>22</v>
      </c>
      <c r="D194" s="1529" t="s">
        <v>214</v>
      </c>
      <c r="E194" s="1531" t="s">
        <v>215</v>
      </c>
      <c r="F194" s="1532"/>
      <c r="G194" s="1533"/>
      <c r="H194" s="1534" t="s">
        <v>216</v>
      </c>
      <c r="I194" s="1536" t="s">
        <v>217</v>
      </c>
      <c r="J194" s="1537"/>
      <c r="K194" s="1537"/>
      <c r="L194" s="1538"/>
    </row>
    <row r="195" spans="2:12" ht="12.75" customHeight="1">
      <c r="B195" s="1528"/>
      <c r="C195" s="1530"/>
      <c r="D195" s="1530"/>
      <c r="E195" s="1539" t="s">
        <v>218</v>
      </c>
      <c r="F195" s="1529" t="s">
        <v>219</v>
      </c>
      <c r="G195" s="1529" t="s">
        <v>220</v>
      </c>
      <c r="H195" s="1535"/>
      <c r="I195" s="1539" t="s">
        <v>221</v>
      </c>
      <c r="J195" s="1539" t="s">
        <v>24</v>
      </c>
      <c r="K195" s="1529" t="s">
        <v>222</v>
      </c>
      <c r="L195" s="1544" t="s">
        <v>223</v>
      </c>
    </row>
    <row r="196" spans="2:12" ht="12.75" customHeight="1">
      <c r="B196" s="1528"/>
      <c r="C196" s="1530"/>
      <c r="D196" s="1530"/>
      <c r="E196" s="1540"/>
      <c r="F196" s="1530"/>
      <c r="G196" s="1530"/>
      <c r="H196" s="1535"/>
      <c r="I196" s="1542"/>
      <c r="J196" s="1542"/>
      <c r="K196" s="1543"/>
      <c r="L196" s="1545"/>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46" t="s">
        <v>250</v>
      </c>
      <c r="D199" s="1546"/>
      <c r="E199" s="1546"/>
      <c r="F199" s="1546"/>
      <c r="G199" s="1546"/>
      <c r="H199" s="1546"/>
      <c r="I199" s="1546"/>
      <c r="J199" s="1546"/>
      <c r="K199" s="1546"/>
      <c r="L199" s="1547"/>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50" t="s">
        <v>213</v>
      </c>
      <c r="C234" s="1529" t="s">
        <v>22</v>
      </c>
      <c r="D234" s="1529" t="s">
        <v>214</v>
      </c>
      <c r="E234" s="1531" t="s">
        <v>215</v>
      </c>
      <c r="F234" s="1532"/>
      <c r="G234" s="1533"/>
      <c r="H234" s="1534" t="s">
        <v>216</v>
      </c>
      <c r="I234" s="1531" t="s">
        <v>217</v>
      </c>
      <c r="J234" s="1532"/>
      <c r="K234" s="1532"/>
      <c r="L234" s="1532"/>
    </row>
    <row r="235" spans="2:12">
      <c r="B235" s="1551"/>
      <c r="C235" s="1530"/>
      <c r="D235" s="1530"/>
      <c r="E235" s="1539" t="s">
        <v>218</v>
      </c>
      <c r="F235" s="1529" t="s">
        <v>219</v>
      </c>
      <c r="G235" s="1529" t="s">
        <v>220</v>
      </c>
      <c r="H235" s="1535"/>
      <c r="I235" s="1539" t="s">
        <v>221</v>
      </c>
      <c r="J235" s="1539" t="s">
        <v>24</v>
      </c>
      <c r="K235" s="1529" t="s">
        <v>222</v>
      </c>
      <c r="L235" s="1536" t="s">
        <v>223</v>
      </c>
    </row>
    <row r="236" spans="2:12">
      <c r="B236" s="1551"/>
      <c r="C236" s="1530"/>
      <c r="D236" s="1530"/>
      <c r="E236" s="1540"/>
      <c r="F236" s="1530"/>
      <c r="G236" s="1530"/>
      <c r="H236" s="1535"/>
      <c r="I236" s="1540"/>
      <c r="J236" s="1540"/>
      <c r="K236" s="1530"/>
      <c r="L236" s="1548"/>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49" t="s">
        <v>224</v>
      </c>
      <c r="D239" s="1549"/>
      <c r="E239" s="1549"/>
      <c r="F239" s="1549"/>
      <c r="G239" s="1549"/>
      <c r="H239" s="1549"/>
      <c r="I239" s="1549"/>
      <c r="J239" s="1549"/>
      <c r="K239" s="1549"/>
      <c r="L239" s="1549"/>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46" t="s">
        <v>249</v>
      </c>
      <c r="D256" s="1546"/>
      <c r="E256" s="1546"/>
      <c r="F256" s="1546"/>
      <c r="G256" s="1546"/>
      <c r="H256" s="1546"/>
      <c r="I256" s="1546"/>
      <c r="J256" s="1546"/>
      <c r="K256" s="1546"/>
      <c r="L256" s="1546"/>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52" t="s">
        <v>213</v>
      </c>
      <c r="C273" s="1529" t="s">
        <v>22</v>
      </c>
      <c r="D273" s="1529" t="s">
        <v>214</v>
      </c>
      <c r="E273" s="1531" t="s">
        <v>215</v>
      </c>
      <c r="F273" s="1532"/>
      <c r="G273" s="1533"/>
      <c r="H273" s="1534" t="s">
        <v>216</v>
      </c>
      <c r="I273" s="1536" t="s">
        <v>217</v>
      </c>
      <c r="J273" s="1537"/>
      <c r="K273" s="1537"/>
      <c r="L273" s="1537"/>
    </row>
    <row r="274" spans="2:12" ht="11.25" customHeight="1">
      <c r="B274" s="1553"/>
      <c r="C274" s="1530"/>
      <c r="D274" s="1530"/>
      <c r="E274" s="1539" t="s">
        <v>218</v>
      </c>
      <c r="F274" s="1529" t="s">
        <v>219</v>
      </c>
      <c r="G274" s="1529" t="s">
        <v>220</v>
      </c>
      <c r="H274" s="1535"/>
      <c r="I274" s="1539" t="s">
        <v>221</v>
      </c>
      <c r="J274" s="1539" t="s">
        <v>24</v>
      </c>
      <c r="K274" s="1529" t="s">
        <v>222</v>
      </c>
      <c r="L274" s="1536" t="s">
        <v>223</v>
      </c>
    </row>
    <row r="275" spans="2:12" ht="11.25" customHeight="1">
      <c r="B275" s="1553"/>
      <c r="C275" s="1530"/>
      <c r="D275" s="1530"/>
      <c r="E275" s="1540"/>
      <c r="F275" s="1530"/>
      <c r="G275" s="1530"/>
      <c r="H275" s="1535"/>
      <c r="I275" s="1542"/>
      <c r="J275" s="1542"/>
      <c r="K275" s="1543"/>
      <c r="L275" s="1548"/>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46" t="s">
        <v>250</v>
      </c>
      <c r="D278" s="1546"/>
      <c r="E278" s="1546"/>
      <c r="F278" s="1546"/>
      <c r="G278" s="1546"/>
      <c r="H278" s="1546"/>
      <c r="I278" s="1546"/>
      <c r="J278" s="1546"/>
      <c r="K278" s="1546"/>
      <c r="L278" s="1546"/>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39" t="s">
        <v>213</v>
      </c>
      <c r="C313" s="1529" t="s">
        <v>22</v>
      </c>
      <c r="D313" s="1529" t="s">
        <v>214</v>
      </c>
      <c r="E313" s="1531" t="s">
        <v>215</v>
      </c>
      <c r="F313" s="1532"/>
      <c r="G313" s="1533"/>
      <c r="H313" s="1529" t="s">
        <v>216</v>
      </c>
      <c r="I313" s="1531" t="s">
        <v>217</v>
      </c>
      <c r="J313" s="1532"/>
      <c r="K313" s="1532"/>
      <c r="L313" s="1533"/>
    </row>
    <row r="314" spans="2:12" ht="11.25" customHeight="1">
      <c r="B314" s="1540"/>
      <c r="C314" s="1530"/>
      <c r="D314" s="1530"/>
      <c r="E314" s="1556" t="s">
        <v>254</v>
      </c>
      <c r="F314" s="1559" t="s">
        <v>255</v>
      </c>
      <c r="G314" s="1559" t="s">
        <v>256</v>
      </c>
      <c r="H314" s="1530"/>
      <c r="I314" s="1539" t="s">
        <v>221</v>
      </c>
      <c r="J314" s="1539" t="s">
        <v>24</v>
      </c>
      <c r="K314" s="1529" t="s">
        <v>222</v>
      </c>
      <c r="L314" s="1539" t="s">
        <v>223</v>
      </c>
    </row>
    <row r="315" spans="2:12" ht="11.25" customHeight="1">
      <c r="B315" s="1542"/>
      <c r="C315" s="1543"/>
      <c r="D315" s="1543"/>
      <c r="E315" s="1558"/>
      <c r="F315" s="1560"/>
      <c r="G315" s="1560"/>
      <c r="H315" s="1543"/>
      <c r="I315" s="1542"/>
      <c r="J315" s="1542"/>
      <c r="K315" s="1543"/>
      <c r="L315" s="1542"/>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49" t="s">
        <v>224</v>
      </c>
      <c r="D318" s="1549"/>
      <c r="E318" s="1549"/>
      <c r="F318" s="1549"/>
      <c r="G318" s="1549"/>
      <c r="H318" s="1549"/>
      <c r="I318" s="1549"/>
      <c r="J318" s="1549"/>
      <c r="K318" s="1549"/>
      <c r="L318" s="1562"/>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46" t="s">
        <v>249</v>
      </c>
      <c r="D335" s="1546"/>
      <c r="E335" s="1546"/>
      <c r="F335" s="1546"/>
      <c r="G335" s="1546"/>
      <c r="H335" s="1546"/>
      <c r="I335" s="1546"/>
      <c r="J335" s="1546"/>
      <c r="K335" s="1546"/>
      <c r="L335" s="1563"/>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54" t="s">
        <v>213</v>
      </c>
      <c r="C352" s="1529" t="s">
        <v>22</v>
      </c>
      <c r="D352" s="1529" t="s">
        <v>214</v>
      </c>
      <c r="E352" s="1531" t="s">
        <v>215</v>
      </c>
      <c r="F352" s="1532"/>
      <c r="G352" s="1533"/>
      <c r="H352" s="1534" t="s">
        <v>216</v>
      </c>
      <c r="I352" s="1536" t="s">
        <v>217</v>
      </c>
      <c r="J352" s="1537"/>
      <c r="K352" s="1537"/>
      <c r="L352" s="1550"/>
    </row>
    <row r="353" spans="2:12" ht="11.25" customHeight="1">
      <c r="B353" s="1555"/>
      <c r="C353" s="1530"/>
      <c r="D353" s="1530"/>
      <c r="E353" s="1556" t="s">
        <v>254</v>
      </c>
      <c r="F353" s="1559" t="s">
        <v>255</v>
      </c>
      <c r="G353" s="1559" t="s">
        <v>256</v>
      </c>
      <c r="H353" s="1535"/>
      <c r="I353" s="1539" t="s">
        <v>221</v>
      </c>
      <c r="J353" s="1539" t="s">
        <v>24</v>
      </c>
      <c r="K353" s="1529" t="s">
        <v>222</v>
      </c>
      <c r="L353" s="1539" t="s">
        <v>223</v>
      </c>
    </row>
    <row r="354" spans="2:12" ht="11.25" customHeight="1">
      <c r="B354" s="1555"/>
      <c r="C354" s="1530"/>
      <c r="D354" s="1530"/>
      <c r="E354" s="1557"/>
      <c r="F354" s="1561"/>
      <c r="G354" s="1561"/>
      <c r="H354" s="1535"/>
      <c r="I354" s="1542"/>
      <c r="J354" s="1542"/>
      <c r="K354" s="1543"/>
      <c r="L354" s="1542"/>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46" t="s">
        <v>250</v>
      </c>
      <c r="D357" s="1546"/>
      <c r="E357" s="1546"/>
      <c r="F357" s="1546"/>
      <c r="G357" s="1546"/>
      <c r="H357" s="1546"/>
      <c r="I357" s="1546"/>
      <c r="J357" s="1546"/>
      <c r="K357" s="1546"/>
      <c r="L357" s="1563"/>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99" t="s">
        <v>213</v>
      </c>
      <c r="C393" s="1497" t="s">
        <v>22</v>
      </c>
      <c r="D393" s="1497" t="s">
        <v>214</v>
      </c>
      <c r="E393" s="1508" t="s">
        <v>215</v>
      </c>
      <c r="F393" s="1509"/>
      <c r="G393" s="1510"/>
      <c r="H393" s="1503" t="s">
        <v>216</v>
      </c>
      <c r="I393" s="1508" t="s">
        <v>217</v>
      </c>
      <c r="J393" s="1509"/>
      <c r="K393" s="1509"/>
      <c r="L393" s="1510"/>
    </row>
    <row r="394" spans="2:12" ht="11.25" customHeight="1">
      <c r="B394" s="1511"/>
      <c r="C394" s="1498"/>
      <c r="D394" s="1498"/>
      <c r="E394" s="1566" t="s">
        <v>254</v>
      </c>
      <c r="F394" s="1568" t="s">
        <v>255</v>
      </c>
      <c r="G394" s="1568" t="s">
        <v>256</v>
      </c>
      <c r="H394" s="1504"/>
      <c r="I394" s="1499" t="s">
        <v>221</v>
      </c>
      <c r="J394" s="1499" t="s">
        <v>24</v>
      </c>
      <c r="K394" s="1497" t="s">
        <v>222</v>
      </c>
      <c r="L394" s="1499" t="s">
        <v>223</v>
      </c>
    </row>
    <row r="395" spans="2:12" ht="11.25" customHeight="1">
      <c r="B395" s="1511"/>
      <c r="C395" s="1498"/>
      <c r="D395" s="1498"/>
      <c r="E395" s="1567"/>
      <c r="F395" s="1569"/>
      <c r="G395" s="1569"/>
      <c r="H395" s="1504"/>
      <c r="I395" s="1511"/>
      <c r="J395" s="1511"/>
      <c r="K395" s="1498"/>
      <c r="L395" s="1500"/>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64" t="s">
        <v>224</v>
      </c>
      <c r="D398" s="1564"/>
      <c r="E398" s="1564"/>
      <c r="F398" s="1564"/>
      <c r="G398" s="1564"/>
      <c r="H398" s="1564"/>
      <c r="I398" s="1564"/>
      <c r="J398" s="1564"/>
      <c r="K398" s="1564"/>
      <c r="L398" s="1565"/>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95" t="s">
        <v>249</v>
      </c>
      <c r="D415" s="1495"/>
      <c r="E415" s="1495"/>
      <c r="F415" s="1495"/>
      <c r="G415" s="1495"/>
      <c r="H415" s="1495"/>
      <c r="I415" s="1495"/>
      <c r="J415" s="1495"/>
      <c r="K415" s="1495"/>
      <c r="L415" s="1570"/>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71" t="s">
        <v>213</v>
      </c>
      <c r="C432" s="1497" t="s">
        <v>22</v>
      </c>
      <c r="D432" s="1497" t="s">
        <v>214</v>
      </c>
      <c r="E432" s="1508" t="s">
        <v>215</v>
      </c>
      <c r="F432" s="1509"/>
      <c r="G432" s="1510"/>
      <c r="H432" s="1503" t="s">
        <v>216</v>
      </c>
      <c r="I432" s="1505" t="s">
        <v>217</v>
      </c>
      <c r="J432" s="1506"/>
      <c r="K432" s="1506"/>
      <c r="L432" s="1573"/>
    </row>
    <row r="433" spans="2:12" ht="11.25" customHeight="1">
      <c r="B433" s="1572"/>
      <c r="C433" s="1498"/>
      <c r="D433" s="1498"/>
      <c r="E433" s="1566" t="s">
        <v>254</v>
      </c>
      <c r="F433" s="1568" t="s">
        <v>255</v>
      </c>
      <c r="G433" s="1568" t="s">
        <v>256</v>
      </c>
      <c r="H433" s="1504"/>
      <c r="I433" s="1499" t="s">
        <v>221</v>
      </c>
      <c r="J433" s="1499" t="s">
        <v>24</v>
      </c>
      <c r="K433" s="1497" t="s">
        <v>222</v>
      </c>
      <c r="L433" s="1499" t="s">
        <v>223</v>
      </c>
    </row>
    <row r="434" spans="2:12" ht="11.25" customHeight="1">
      <c r="B434" s="1572"/>
      <c r="C434" s="1498"/>
      <c r="D434" s="1498"/>
      <c r="E434" s="1567"/>
      <c r="F434" s="1569"/>
      <c r="G434" s="1569"/>
      <c r="H434" s="1504"/>
      <c r="I434" s="1500"/>
      <c r="J434" s="1500"/>
      <c r="K434" s="1574"/>
      <c r="L434" s="1500"/>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95" t="s">
        <v>250</v>
      </c>
      <c r="D437" s="1495"/>
      <c r="E437" s="1495"/>
      <c r="F437" s="1495"/>
      <c r="G437" s="1495"/>
      <c r="H437" s="1495"/>
      <c r="I437" s="1495"/>
      <c r="J437" s="1495"/>
      <c r="K437" s="1495"/>
      <c r="L437" s="1570"/>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99" t="s">
        <v>213</v>
      </c>
      <c r="C475" s="1497" t="s">
        <v>22</v>
      </c>
      <c r="D475" s="1497" t="s">
        <v>214</v>
      </c>
      <c r="E475" s="1508" t="s">
        <v>215</v>
      </c>
      <c r="F475" s="1509"/>
      <c r="G475" s="1510"/>
      <c r="H475" s="1503" t="s">
        <v>216</v>
      </c>
      <c r="I475" s="1508" t="s">
        <v>217</v>
      </c>
      <c r="J475" s="1509"/>
      <c r="K475" s="1509"/>
      <c r="L475" s="1510"/>
    </row>
    <row r="476" spans="2:12" ht="11.25" customHeight="1">
      <c r="B476" s="1511"/>
      <c r="C476" s="1498"/>
      <c r="D476" s="1498"/>
      <c r="E476" s="1566" t="s">
        <v>254</v>
      </c>
      <c r="F476" s="1568" t="s">
        <v>255</v>
      </c>
      <c r="G476" s="1568" t="s">
        <v>256</v>
      </c>
      <c r="H476" s="1504"/>
      <c r="I476" s="1499" t="s">
        <v>221</v>
      </c>
      <c r="J476" s="1499" t="s">
        <v>24</v>
      </c>
      <c r="K476" s="1497" t="s">
        <v>222</v>
      </c>
      <c r="L476" s="1499" t="s">
        <v>223</v>
      </c>
    </row>
    <row r="477" spans="2:12" ht="11.25" customHeight="1">
      <c r="B477" s="1511"/>
      <c r="C477" s="1498"/>
      <c r="D477" s="1498"/>
      <c r="E477" s="1567"/>
      <c r="F477" s="1569"/>
      <c r="G477" s="1569"/>
      <c r="H477" s="1504"/>
      <c r="I477" s="1511"/>
      <c r="J477" s="1511"/>
      <c r="K477" s="1498"/>
      <c r="L477" s="1500"/>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64" t="s">
        <v>224</v>
      </c>
      <c r="D480" s="1564"/>
      <c r="E480" s="1564"/>
      <c r="F480" s="1564"/>
      <c r="G480" s="1564"/>
      <c r="H480" s="1564"/>
      <c r="I480" s="1564"/>
      <c r="J480" s="1564"/>
      <c r="K480" s="1564"/>
      <c r="L480" s="1565"/>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95" t="s">
        <v>249</v>
      </c>
      <c r="D497" s="1495"/>
      <c r="E497" s="1495"/>
      <c r="F497" s="1495"/>
      <c r="G497" s="1495"/>
      <c r="H497" s="1495"/>
      <c r="I497" s="1495"/>
      <c r="J497" s="1495"/>
      <c r="K497" s="1495"/>
      <c r="L497" s="1570"/>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71" t="s">
        <v>213</v>
      </c>
      <c r="C514" s="1497" t="s">
        <v>22</v>
      </c>
      <c r="D514" s="1497" t="s">
        <v>214</v>
      </c>
      <c r="E514" s="1508" t="s">
        <v>215</v>
      </c>
      <c r="F514" s="1509"/>
      <c r="G514" s="1510"/>
      <c r="H514" s="1503" t="s">
        <v>216</v>
      </c>
      <c r="I514" s="1505" t="s">
        <v>217</v>
      </c>
      <c r="J514" s="1506"/>
      <c r="K514" s="1506"/>
      <c r="L514" s="1573"/>
    </row>
    <row r="515" spans="2:12" ht="11.25" customHeight="1">
      <c r="B515" s="1572"/>
      <c r="C515" s="1498"/>
      <c r="D515" s="1498"/>
      <c r="E515" s="1566" t="s">
        <v>254</v>
      </c>
      <c r="F515" s="1568" t="s">
        <v>255</v>
      </c>
      <c r="G515" s="1568" t="s">
        <v>256</v>
      </c>
      <c r="H515" s="1504"/>
      <c r="I515" s="1499" t="s">
        <v>221</v>
      </c>
      <c r="J515" s="1499" t="s">
        <v>24</v>
      </c>
      <c r="K515" s="1497" t="s">
        <v>222</v>
      </c>
      <c r="L515" s="1499" t="s">
        <v>223</v>
      </c>
    </row>
    <row r="516" spans="2:12" ht="11.25" customHeight="1">
      <c r="B516" s="1572"/>
      <c r="C516" s="1498"/>
      <c r="D516" s="1498"/>
      <c r="E516" s="1567"/>
      <c r="F516" s="1569"/>
      <c r="G516" s="1569"/>
      <c r="H516" s="1504"/>
      <c r="I516" s="1500"/>
      <c r="J516" s="1500"/>
      <c r="K516" s="1574"/>
      <c r="L516" s="1500"/>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95" t="s">
        <v>250</v>
      </c>
      <c r="D519" s="1495"/>
      <c r="E519" s="1495"/>
      <c r="F519" s="1495"/>
      <c r="G519" s="1495"/>
      <c r="H519" s="1495"/>
      <c r="I519" s="1495"/>
      <c r="J519" s="1495"/>
      <c r="K519" s="1495"/>
      <c r="L519" s="1570"/>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73" t="s">
        <v>213</v>
      </c>
      <c r="C558" s="1497" t="s">
        <v>22</v>
      </c>
      <c r="D558" s="1497" t="s">
        <v>214</v>
      </c>
      <c r="E558" s="1508" t="s">
        <v>215</v>
      </c>
      <c r="F558" s="1509"/>
      <c r="G558" s="1510"/>
      <c r="H558" s="1503" t="s">
        <v>216</v>
      </c>
      <c r="I558" s="1508" t="s">
        <v>217</v>
      </c>
      <c r="J558" s="1509"/>
      <c r="K558" s="1509"/>
      <c r="L558"/>
    </row>
    <row r="559" spans="2:12" ht="12.75" customHeight="1">
      <c r="B559" s="1577"/>
      <c r="C559" s="1498"/>
      <c r="D559" s="1498"/>
      <c r="E559" s="1499" t="s">
        <v>254</v>
      </c>
      <c r="F559" s="1497" t="s">
        <v>255</v>
      </c>
      <c r="G559" s="1497" t="s">
        <v>256</v>
      </c>
      <c r="H559" s="1504"/>
      <c r="I559" s="1499" t="s">
        <v>221</v>
      </c>
      <c r="J559" s="1499" t="s">
        <v>24</v>
      </c>
      <c r="K559" s="1497" t="s">
        <v>295</v>
      </c>
      <c r="L559"/>
    </row>
    <row r="560" spans="2:12" ht="12.75">
      <c r="B560" s="1577"/>
      <c r="C560" s="1498"/>
      <c r="D560" s="1498"/>
      <c r="E560" s="1511"/>
      <c r="F560" s="1498"/>
      <c r="G560" s="1498"/>
      <c r="H560" s="1504"/>
      <c r="I560" s="1511"/>
      <c r="J560" s="1511"/>
      <c r="K560" s="1498"/>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64" t="s">
        <v>224</v>
      </c>
      <c r="D563" s="1564"/>
      <c r="E563" s="1564"/>
      <c r="F563" s="1564"/>
      <c r="G563" s="1564"/>
      <c r="H563" s="1564"/>
      <c r="I563" s="1564"/>
      <c r="J563" s="1564"/>
      <c r="K563" s="1564"/>
      <c r="L563"/>
    </row>
    <row r="564" spans="2:12" ht="12.75">
      <c r="B564" s="630"/>
      <c r="C564" s="630"/>
      <c r="D564" s="630"/>
      <c r="E564" s="630"/>
      <c r="F564" s="630"/>
      <c r="G564" s="630"/>
      <c r="H564" s="630"/>
      <c r="I564" s="630"/>
      <c r="J564" s="630"/>
      <c r="K564" s="630"/>
      <c r="L564"/>
    </row>
    <row r="565" spans="2:12" ht="15">
      <c r="B565" s="957" t="s">
        <v>225</v>
      </c>
      <c r="C565" s="833">
        <v>160405</v>
      </c>
      <c r="D565" s="833">
        <v>4252</v>
      </c>
      <c r="E565" s="833">
        <v>1993</v>
      </c>
      <c r="F565" s="833">
        <v>1899</v>
      </c>
      <c r="G565" s="833">
        <v>360</v>
      </c>
      <c r="H565" s="833">
        <v>156153</v>
      </c>
      <c r="I565" s="833">
        <v>25576</v>
      </c>
      <c r="J565" s="833">
        <v>49577</v>
      </c>
      <c r="K565" s="833">
        <v>81000</v>
      </c>
      <c r="L565"/>
    </row>
    <row r="566" spans="2:12" ht="15">
      <c r="B566" s="957" t="s">
        <v>226</v>
      </c>
      <c r="C566" s="833">
        <v>118397</v>
      </c>
      <c r="D566" s="833">
        <v>3761</v>
      </c>
      <c r="E566" s="833">
        <v>1965</v>
      </c>
      <c r="F566" s="833">
        <v>1503</v>
      </c>
      <c r="G566" s="833">
        <v>293</v>
      </c>
      <c r="H566" s="833">
        <v>114636</v>
      </c>
      <c r="I566" s="833">
        <v>20407</v>
      </c>
      <c r="J566" s="833">
        <v>32761</v>
      </c>
      <c r="K566" s="833">
        <v>61468</v>
      </c>
      <c r="L566"/>
    </row>
    <row r="567" spans="2:12" ht="15">
      <c r="B567" s="957" t="s">
        <v>227</v>
      </c>
      <c r="C567" s="833">
        <v>154468</v>
      </c>
      <c r="D567" s="835">
        <v>4195</v>
      </c>
      <c r="E567" s="835">
        <v>2254</v>
      </c>
      <c r="F567" s="835">
        <v>1618</v>
      </c>
      <c r="G567" s="836">
        <v>323</v>
      </c>
      <c r="H567" s="833">
        <v>150273</v>
      </c>
      <c r="I567" s="835">
        <v>25918</v>
      </c>
      <c r="J567" s="835">
        <v>43821</v>
      </c>
      <c r="K567" s="835">
        <v>80534</v>
      </c>
      <c r="L567"/>
    </row>
    <row r="568" spans="2:12" ht="15">
      <c r="B568" s="957" t="s">
        <v>228</v>
      </c>
      <c r="C568" s="833">
        <v>147058</v>
      </c>
      <c r="D568" s="833">
        <v>4501</v>
      </c>
      <c r="E568" s="834">
        <v>2298</v>
      </c>
      <c r="F568" s="834">
        <v>1927</v>
      </c>
      <c r="G568" s="833">
        <v>276</v>
      </c>
      <c r="H568" s="833">
        <v>142557</v>
      </c>
      <c r="I568" s="833">
        <v>23715</v>
      </c>
      <c r="J568" s="833">
        <v>40827</v>
      </c>
      <c r="K568" s="833">
        <v>78015</v>
      </c>
      <c r="L568"/>
    </row>
    <row r="569" spans="2:12" ht="15">
      <c r="B569" s="957" t="s">
        <v>229</v>
      </c>
      <c r="C569" s="833">
        <v>161636</v>
      </c>
      <c r="D569" s="958">
        <v>4146</v>
      </c>
      <c r="E569" s="607">
        <v>2119</v>
      </c>
      <c r="F569" s="609">
        <v>1793</v>
      </c>
      <c r="G569" s="609">
        <v>234</v>
      </c>
      <c r="H569" s="958">
        <v>157490</v>
      </c>
      <c r="I569" s="607">
        <v>27516</v>
      </c>
      <c r="J569" s="607">
        <v>43584</v>
      </c>
      <c r="K569" s="609">
        <v>86390</v>
      </c>
      <c r="L569"/>
    </row>
    <row r="570" spans="2:12" ht="15">
      <c r="B570" s="957" t="s">
        <v>230</v>
      </c>
      <c r="C570" s="833">
        <v>148239</v>
      </c>
      <c r="D570" s="833">
        <v>3808</v>
      </c>
      <c r="E570" s="834">
        <v>1579</v>
      </c>
      <c r="F570" s="834">
        <v>1924</v>
      </c>
      <c r="G570" s="833">
        <v>305</v>
      </c>
      <c r="H570" s="833">
        <v>144431</v>
      </c>
      <c r="I570" s="833">
        <v>25807</v>
      </c>
      <c r="J570" s="833">
        <v>41213</v>
      </c>
      <c r="K570" s="833">
        <v>77411</v>
      </c>
      <c r="L570"/>
    </row>
    <row r="571" spans="2:12" ht="15">
      <c r="B571" s="957" t="s">
        <v>231</v>
      </c>
      <c r="C571" s="833">
        <v>164233</v>
      </c>
      <c r="D571" s="828">
        <v>4006</v>
      </c>
      <c r="E571" s="835">
        <v>1618</v>
      </c>
      <c r="F571" s="836">
        <v>2184</v>
      </c>
      <c r="G571" s="836">
        <v>204</v>
      </c>
      <c r="H571" s="833">
        <v>160227</v>
      </c>
      <c r="I571" s="835">
        <v>29167</v>
      </c>
      <c r="J571" s="835">
        <v>48974</v>
      </c>
      <c r="K571" s="835">
        <v>82086</v>
      </c>
      <c r="L571"/>
    </row>
    <row r="572" spans="2:12" ht="15">
      <c r="B572" s="957" t="s">
        <v>232</v>
      </c>
      <c r="C572" s="833">
        <v>158429</v>
      </c>
      <c r="D572" s="828">
        <v>4264</v>
      </c>
      <c r="E572" s="835">
        <v>1814</v>
      </c>
      <c r="F572" s="835">
        <v>2211</v>
      </c>
      <c r="G572" s="836">
        <v>239</v>
      </c>
      <c r="H572" s="833">
        <v>154165</v>
      </c>
      <c r="I572" s="835">
        <v>23293</v>
      </c>
      <c r="J572" s="835">
        <v>45921</v>
      </c>
      <c r="K572" s="835">
        <v>84951</v>
      </c>
      <c r="L572"/>
    </row>
    <row r="573" spans="2:12" ht="15">
      <c r="B573" s="957" t="s">
        <v>233</v>
      </c>
      <c r="C573" s="833">
        <v>165011</v>
      </c>
      <c r="D573" s="833">
        <v>4401</v>
      </c>
      <c r="E573" s="834">
        <v>1788</v>
      </c>
      <c r="F573" s="834">
        <v>2285</v>
      </c>
      <c r="G573" s="833">
        <v>328</v>
      </c>
      <c r="H573" s="833">
        <v>160610</v>
      </c>
      <c r="I573" s="833">
        <v>25702</v>
      </c>
      <c r="J573" s="833">
        <v>48609</v>
      </c>
      <c r="K573" s="833">
        <v>86299</v>
      </c>
      <c r="L573"/>
    </row>
    <row r="574" spans="2:12" ht="15">
      <c r="B574" s="957" t="s">
        <v>234</v>
      </c>
      <c r="C574" s="833">
        <v>175970</v>
      </c>
      <c r="D574" s="828">
        <v>4827</v>
      </c>
      <c r="E574" s="835">
        <v>1922</v>
      </c>
      <c r="F574" s="835">
        <v>2405</v>
      </c>
      <c r="G574" s="835">
        <v>500</v>
      </c>
      <c r="H574" s="834">
        <v>171143</v>
      </c>
      <c r="I574" s="835">
        <v>28318</v>
      </c>
      <c r="J574" s="835">
        <v>60364</v>
      </c>
      <c r="K574" s="835">
        <v>82461</v>
      </c>
      <c r="L574"/>
    </row>
    <row r="575" spans="2:12" ht="15">
      <c r="B575" s="959" t="s">
        <v>235</v>
      </c>
      <c r="C575" s="833">
        <v>158698</v>
      </c>
      <c r="D575" s="835">
        <v>4572</v>
      </c>
      <c r="E575" s="835">
        <v>1754</v>
      </c>
      <c r="F575" s="835">
        <v>2398</v>
      </c>
      <c r="G575" s="835">
        <v>420</v>
      </c>
      <c r="H575" s="835">
        <v>154126</v>
      </c>
      <c r="I575" s="835">
        <v>24642</v>
      </c>
      <c r="J575" s="835">
        <v>50394</v>
      </c>
      <c r="K575" s="835">
        <v>79090</v>
      </c>
      <c r="L575"/>
    </row>
    <row r="576" spans="2:12" ht="15">
      <c r="B576" s="959" t="s">
        <v>236</v>
      </c>
      <c r="C576" s="833">
        <v>143199</v>
      </c>
      <c r="D576" s="835">
        <v>4050</v>
      </c>
      <c r="E576" s="835">
        <v>1792</v>
      </c>
      <c r="F576" s="835">
        <v>1951</v>
      </c>
      <c r="G576" s="835">
        <v>307</v>
      </c>
      <c r="H576" s="835">
        <v>139149</v>
      </c>
      <c r="I576" s="835">
        <v>22028</v>
      </c>
      <c r="J576" s="835">
        <v>43577</v>
      </c>
      <c r="K576" s="835">
        <v>73544</v>
      </c>
      <c r="L576"/>
    </row>
    <row r="577" spans="2:12" ht="15">
      <c r="B577" s="960"/>
      <c r="C577" s="834"/>
      <c r="D577" s="834"/>
      <c r="E577" s="834"/>
      <c r="F577" s="834"/>
      <c r="G577" s="834"/>
      <c r="H577" s="834"/>
      <c r="I577" s="834"/>
      <c r="J577" s="834"/>
      <c r="K577" s="834"/>
      <c r="L577"/>
    </row>
    <row r="578" spans="2:12" ht="12.75">
      <c r="B578" s="961">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95" t="s">
        <v>249</v>
      </c>
      <c r="D580" s="1495"/>
      <c r="E580" s="1495"/>
      <c r="F580" s="1495"/>
      <c r="G580" s="1495"/>
      <c r="H580" s="1495"/>
      <c r="I580" s="1495"/>
      <c r="J580" s="1495"/>
      <c r="K580" s="1495"/>
      <c r="L580"/>
    </row>
    <row r="581" spans="2:12" ht="12.75">
      <c r="B581" s="630"/>
      <c r="C581" s="636"/>
      <c r="D581" s="636"/>
      <c r="E581" s="636"/>
      <c r="F581" s="636"/>
      <c r="G581" s="636"/>
      <c r="H581" s="636"/>
      <c r="I581" s="636"/>
      <c r="J581" s="636"/>
      <c r="K581" s="636"/>
      <c r="L581"/>
    </row>
    <row r="582" spans="2:12" ht="12.75">
      <c r="B582" s="962"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62"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62"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62"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62"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62"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62"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62"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62"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62"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62"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62"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61">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75" t="s">
        <v>213</v>
      </c>
      <c r="C597" s="1497" t="s">
        <v>22</v>
      </c>
      <c r="D597" s="1497" t="s">
        <v>214</v>
      </c>
      <c r="E597" s="1508" t="s">
        <v>215</v>
      </c>
      <c r="F597" s="1509"/>
      <c r="G597" s="1510"/>
      <c r="H597" s="1503" t="s">
        <v>216</v>
      </c>
      <c r="I597" s="1505" t="s">
        <v>217</v>
      </c>
      <c r="J597" s="1506"/>
      <c r="K597" s="1506"/>
      <c r="L597"/>
    </row>
    <row r="598" spans="2:12" ht="12.75" customHeight="1">
      <c r="B598" s="1576"/>
      <c r="C598" s="1498"/>
      <c r="D598" s="1498"/>
      <c r="E598" s="1499" t="s">
        <v>254</v>
      </c>
      <c r="F598" s="1497" t="s">
        <v>255</v>
      </c>
      <c r="G598" s="1497" t="s">
        <v>256</v>
      </c>
      <c r="H598" s="1504"/>
      <c r="I598" s="1499" t="s">
        <v>221</v>
      </c>
      <c r="J598" s="1499" t="s">
        <v>24</v>
      </c>
      <c r="K598" s="1497" t="s">
        <v>222</v>
      </c>
      <c r="L598"/>
    </row>
    <row r="599" spans="2:12" ht="12.75" customHeight="1">
      <c r="B599" s="1576"/>
      <c r="C599" s="1498"/>
      <c r="D599" s="1498"/>
      <c r="E599" s="1511"/>
      <c r="F599" s="1498"/>
      <c r="G599" s="1498"/>
      <c r="H599" s="1504"/>
      <c r="I599" s="1500"/>
      <c r="J599" s="1500"/>
      <c r="K599" s="1574"/>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95" t="s">
        <v>250</v>
      </c>
      <c r="D602" s="1495"/>
      <c r="E602" s="1495"/>
      <c r="F602" s="1495"/>
      <c r="G602" s="1495"/>
      <c r="H602" s="1495"/>
      <c r="I602" s="1495"/>
      <c r="J602" s="1495"/>
      <c r="K602" s="1495"/>
      <c r="L602"/>
    </row>
    <row r="603" spans="2:12" ht="12.75">
      <c r="B603" s="81"/>
      <c r="C603" s="641"/>
      <c r="D603" s="641"/>
      <c r="E603" s="641"/>
      <c r="F603" s="641"/>
      <c r="G603" s="641"/>
      <c r="H603" s="641"/>
      <c r="I603" s="641"/>
      <c r="J603" s="641"/>
      <c r="K603" s="641"/>
      <c r="L603"/>
    </row>
    <row r="604" spans="2:12" ht="12.75">
      <c r="B604" s="962"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62"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62"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62"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62"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62"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62"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62"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62"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62"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62"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62"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62"/>
      <c r="C616" s="643"/>
      <c r="D616" s="644"/>
      <c r="E616" s="645"/>
      <c r="F616" s="645"/>
      <c r="G616" s="645"/>
      <c r="H616" s="644"/>
      <c r="I616" s="645"/>
      <c r="J616" s="645"/>
      <c r="K616" s="645"/>
      <c r="L616"/>
    </row>
    <row r="617" spans="2:12" ht="12.75">
      <c r="B617" s="961">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90"/>
      <c r="G619" s="990"/>
      <c r="H619" s="990"/>
      <c r="I619" s="990"/>
      <c r="J619"/>
      <c r="K619"/>
      <c r="L619"/>
    </row>
    <row r="620" spans="2:12" ht="20.25" thickBot="1">
      <c r="B620"/>
      <c r="C620"/>
      <c r="D620"/>
      <c r="E620" s="991"/>
      <c r="F620" s="992" t="s">
        <v>251</v>
      </c>
      <c r="G620" s="992"/>
      <c r="H620" s="992"/>
      <c r="I620" s="992"/>
      <c r="J620" s="993"/>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81" t="s">
        <v>385</v>
      </c>
      <c r="C636" s="1581"/>
      <c r="D636" s="1581"/>
      <c r="E636" s="1581"/>
      <c r="F636" s="1581"/>
      <c r="G636" s="1581"/>
      <c r="H636" s="1581"/>
      <c r="I636" s="1581"/>
      <c r="J636" s="1581"/>
      <c r="K636" s="1581"/>
    </row>
    <row r="637" spans="2:12" ht="18.75" thickBot="1">
      <c r="B637" s="756"/>
      <c r="C637" s="756"/>
      <c r="D637" s="756"/>
      <c r="E637" s="756"/>
      <c r="F637" s="757" t="s">
        <v>212</v>
      </c>
      <c r="G637" s="756"/>
      <c r="H637" s="756"/>
      <c r="I637" s="756"/>
      <c r="J637" s="756"/>
      <c r="K637" s="756"/>
    </row>
    <row r="638" spans="2:12" ht="12.75" customHeight="1">
      <c r="B638" s="1582" t="s">
        <v>213</v>
      </c>
      <c r="C638" s="1584" t="s">
        <v>22</v>
      </c>
      <c r="D638" s="1584" t="s">
        <v>214</v>
      </c>
      <c r="E638" s="1585" t="s">
        <v>215</v>
      </c>
      <c r="F638" s="1586"/>
      <c r="G638" s="1587"/>
      <c r="H638" s="1588" t="s">
        <v>216</v>
      </c>
      <c r="I638" s="1585" t="s">
        <v>217</v>
      </c>
      <c r="J638" s="1586"/>
      <c r="K638" s="1589"/>
    </row>
    <row r="639" spans="2:12" ht="11.25" customHeight="1">
      <c r="B639" s="1583"/>
      <c r="C639" s="1498"/>
      <c r="D639" s="1498"/>
      <c r="E639" s="1499" t="s">
        <v>254</v>
      </c>
      <c r="F639" s="1497" t="s">
        <v>255</v>
      </c>
      <c r="G639" s="1497" t="s">
        <v>256</v>
      </c>
      <c r="H639" s="1504"/>
      <c r="I639" s="1499" t="s">
        <v>221</v>
      </c>
      <c r="J639" s="1499" t="s">
        <v>24</v>
      </c>
      <c r="K639" s="1501" t="s">
        <v>295</v>
      </c>
    </row>
    <row r="640" spans="2:12" ht="11.25" customHeight="1">
      <c r="B640" s="1583"/>
      <c r="C640" s="1498"/>
      <c r="D640" s="1498"/>
      <c r="E640" s="1511"/>
      <c r="F640" s="1498"/>
      <c r="G640" s="1498"/>
      <c r="H640" s="1504"/>
      <c r="I640" s="1511"/>
      <c r="J640" s="1511"/>
      <c r="K640" s="1590"/>
    </row>
    <row r="641" spans="2:11" ht="12.75">
      <c r="B641" s="1082">
        <v>0</v>
      </c>
      <c r="C641" s="627">
        <v>1</v>
      </c>
      <c r="D641" s="627">
        <v>2</v>
      </c>
      <c r="E641" s="628">
        <v>3</v>
      </c>
      <c r="F641" s="628">
        <v>4</v>
      </c>
      <c r="G641" s="627">
        <v>5</v>
      </c>
      <c r="H641" s="627">
        <v>6</v>
      </c>
      <c r="I641" s="627">
        <v>7</v>
      </c>
      <c r="J641" s="627">
        <v>8</v>
      </c>
      <c r="K641" s="1083">
        <v>9</v>
      </c>
    </row>
    <row r="642" spans="2:11" ht="12.75">
      <c r="B642" s="1084"/>
      <c r="C642" s="630"/>
      <c r="D642" s="630"/>
      <c r="E642" s="630"/>
      <c r="F642" s="630"/>
      <c r="G642" s="630"/>
      <c r="H642" s="630"/>
      <c r="I642" s="630"/>
      <c r="J642" s="630"/>
      <c r="K642" s="1085"/>
    </row>
    <row r="643" spans="2:11" ht="14.25">
      <c r="B643" s="1086"/>
      <c r="C643" s="1564" t="s">
        <v>224</v>
      </c>
      <c r="D643" s="1564"/>
      <c r="E643" s="1564"/>
      <c r="F643" s="1564"/>
      <c r="G643" s="1564"/>
      <c r="H643" s="1564"/>
      <c r="I643" s="1564"/>
      <c r="J643" s="1564"/>
      <c r="K643" s="1578"/>
    </row>
    <row r="644" spans="2:11" ht="12.75">
      <c r="B644" s="1084"/>
      <c r="C644" s="630"/>
      <c r="D644" s="630"/>
      <c r="E644" s="630"/>
      <c r="F644" s="630"/>
      <c r="G644" s="630"/>
      <c r="H644" s="630"/>
      <c r="I644" s="630"/>
      <c r="J644" s="630"/>
      <c r="K644" s="1085"/>
    </row>
    <row r="645" spans="2:11" ht="12.75">
      <c r="B645" s="1156" t="s">
        <v>225</v>
      </c>
      <c r="C645" s="1109">
        <f>SUM(D645+H645)</f>
        <v>163247</v>
      </c>
      <c r="D645" s="1109">
        <v>4183</v>
      </c>
      <c r="E645" s="1109">
        <v>1936</v>
      </c>
      <c r="F645" s="1109">
        <v>1878</v>
      </c>
      <c r="G645" s="1109">
        <v>369</v>
      </c>
      <c r="H645" s="1109">
        <v>159064</v>
      </c>
      <c r="I645" s="1109">
        <v>25823</v>
      </c>
      <c r="J645" s="1109">
        <v>47119</v>
      </c>
      <c r="K645" s="1157">
        <v>86122</v>
      </c>
    </row>
    <row r="646" spans="2:11" ht="12.75">
      <c r="B646" s="1156" t="s">
        <v>226</v>
      </c>
      <c r="C646" s="1109">
        <f t="shared" ref="C646:C656" si="48">SUM(D646+H646)</f>
        <v>154797</v>
      </c>
      <c r="D646" s="1109">
        <v>3855</v>
      </c>
      <c r="E646" s="1109">
        <v>1652</v>
      </c>
      <c r="F646" s="1109">
        <v>1884</v>
      </c>
      <c r="G646" s="1109">
        <v>319</v>
      </c>
      <c r="H646" s="1109">
        <v>150942</v>
      </c>
      <c r="I646" s="1109">
        <v>24820</v>
      </c>
      <c r="J646" s="1109">
        <v>41251</v>
      </c>
      <c r="K646" s="1157">
        <v>84871</v>
      </c>
    </row>
    <row r="647" spans="2:11" ht="12.75">
      <c r="B647" s="1156" t="s">
        <v>227</v>
      </c>
      <c r="C647" s="1109">
        <f t="shared" si="48"/>
        <v>151453</v>
      </c>
      <c r="D647" s="1111">
        <v>3672</v>
      </c>
      <c r="E647" s="1111">
        <v>1511</v>
      </c>
      <c r="F647" s="1111">
        <v>1781</v>
      </c>
      <c r="G647" s="1112">
        <v>380</v>
      </c>
      <c r="H647" s="1109">
        <v>147781</v>
      </c>
      <c r="I647" s="1111">
        <v>22185</v>
      </c>
      <c r="J647" s="1111">
        <v>39306</v>
      </c>
      <c r="K647" s="1158">
        <v>86290</v>
      </c>
    </row>
    <row r="648" spans="2:11" ht="12.75">
      <c r="B648" s="1156" t="s">
        <v>228</v>
      </c>
      <c r="C648" s="1109">
        <f>SUM(D648+H648)</f>
        <v>123387</v>
      </c>
      <c r="D648" s="1109">
        <v>2579</v>
      </c>
      <c r="E648" s="1110">
        <v>1048</v>
      </c>
      <c r="F648" s="1110">
        <v>1175</v>
      </c>
      <c r="G648" s="1109">
        <v>356</v>
      </c>
      <c r="H648" s="1109">
        <v>120808</v>
      </c>
      <c r="I648" s="1109">
        <v>18805</v>
      </c>
      <c r="J648" s="1109">
        <v>35098</v>
      </c>
      <c r="K648" s="1157">
        <v>66905</v>
      </c>
    </row>
    <row r="649" spans="2:11" ht="12.75">
      <c r="B649" s="1156" t="s">
        <v>229</v>
      </c>
      <c r="C649" s="1109">
        <f>SUM(D649+H649)</f>
        <v>141955</v>
      </c>
      <c r="D649" s="656">
        <v>3254</v>
      </c>
      <c r="E649" s="1114">
        <v>1374</v>
      </c>
      <c r="F649" s="1104">
        <v>1580</v>
      </c>
      <c r="G649" s="1104">
        <v>300</v>
      </c>
      <c r="H649" s="656">
        <v>138701</v>
      </c>
      <c r="I649" s="1114">
        <v>23058</v>
      </c>
      <c r="J649" s="1114">
        <v>36148</v>
      </c>
      <c r="K649" s="1159">
        <v>79495</v>
      </c>
    </row>
    <row r="650" spans="2:11" ht="12.75">
      <c r="B650" s="1156" t="s">
        <v>230</v>
      </c>
      <c r="C650" s="1109">
        <f t="shared" si="48"/>
        <v>166759</v>
      </c>
      <c r="D650" s="1109">
        <v>3740</v>
      </c>
      <c r="E650" s="1110">
        <v>1503</v>
      </c>
      <c r="F650" s="1110">
        <v>2000</v>
      </c>
      <c r="G650" s="1109">
        <v>237</v>
      </c>
      <c r="H650" s="1109">
        <v>163019</v>
      </c>
      <c r="I650" s="1109">
        <v>27394</v>
      </c>
      <c r="J650" s="1109">
        <v>41041</v>
      </c>
      <c r="K650" s="1157">
        <v>94584</v>
      </c>
    </row>
    <row r="651" spans="2:11" ht="12.75">
      <c r="B651" s="1156" t="s">
        <v>231</v>
      </c>
      <c r="C651" s="1109">
        <f>SUM(D651+H651)</f>
        <v>176233</v>
      </c>
      <c r="D651" s="657">
        <v>4202</v>
      </c>
      <c r="E651" s="1111">
        <v>1869</v>
      </c>
      <c r="F651" s="1112">
        <v>2029</v>
      </c>
      <c r="G651" s="1112">
        <v>304</v>
      </c>
      <c r="H651" s="1109">
        <v>172031</v>
      </c>
      <c r="I651" s="1111">
        <v>31264</v>
      </c>
      <c r="J651" s="1111">
        <v>50784</v>
      </c>
      <c r="K651" s="1158">
        <v>89983</v>
      </c>
    </row>
    <row r="652" spans="2:11" ht="12.75">
      <c r="B652" s="1156" t="s">
        <v>232</v>
      </c>
      <c r="C652" s="1109">
        <f t="shared" si="48"/>
        <v>151920</v>
      </c>
      <c r="D652" s="657">
        <v>4257</v>
      </c>
      <c r="E652" s="1111">
        <v>1568</v>
      </c>
      <c r="F652" s="1111">
        <v>2117</v>
      </c>
      <c r="G652" s="1112">
        <v>572</v>
      </c>
      <c r="H652" s="1109">
        <v>147663</v>
      </c>
      <c r="I652" s="1111">
        <v>24922</v>
      </c>
      <c r="J652" s="1111">
        <v>43850</v>
      </c>
      <c r="K652" s="1158">
        <v>78891</v>
      </c>
    </row>
    <row r="653" spans="2:11" ht="12.75">
      <c r="B653" s="1156" t="s">
        <v>233</v>
      </c>
      <c r="C653" s="1109">
        <f t="shared" si="48"/>
        <v>168873</v>
      </c>
      <c r="D653" s="1109">
        <v>4787</v>
      </c>
      <c r="E653" s="1110">
        <v>2244</v>
      </c>
      <c r="F653" s="1110">
        <v>2284</v>
      </c>
      <c r="G653" s="1109">
        <v>259</v>
      </c>
      <c r="H653" s="1109">
        <v>164086</v>
      </c>
      <c r="I653" s="1109">
        <v>25977</v>
      </c>
      <c r="J653" s="1109">
        <v>49066</v>
      </c>
      <c r="K653" s="1157">
        <v>89043</v>
      </c>
    </row>
    <row r="654" spans="2:11" ht="12.75">
      <c r="B654" s="1160" t="s">
        <v>234</v>
      </c>
      <c r="C654" s="1109">
        <f>SUM(D654+H654)</f>
        <v>167227</v>
      </c>
      <c r="D654" s="657">
        <v>4810</v>
      </c>
      <c r="E654" s="1111">
        <v>2454</v>
      </c>
      <c r="F654" s="1111">
        <v>1999</v>
      </c>
      <c r="G654" s="1111">
        <v>357</v>
      </c>
      <c r="H654" s="1110">
        <v>162417</v>
      </c>
      <c r="I654" s="1111">
        <v>27314</v>
      </c>
      <c r="J654" s="1111">
        <v>55182</v>
      </c>
      <c r="K654" s="1158">
        <v>79921</v>
      </c>
    </row>
    <row r="655" spans="2:11" ht="12.75">
      <c r="B655" s="1161" t="s">
        <v>235</v>
      </c>
      <c r="C655" s="1109">
        <f>SUM(D655+H655)</f>
        <v>137617</v>
      </c>
      <c r="D655" s="1111">
        <v>3779</v>
      </c>
      <c r="E655" s="1111">
        <v>1461</v>
      </c>
      <c r="F655" s="1111">
        <v>1884</v>
      </c>
      <c r="G655" s="1111">
        <v>434</v>
      </c>
      <c r="H655" s="1111">
        <v>133838</v>
      </c>
      <c r="I655" s="1111">
        <v>22269</v>
      </c>
      <c r="J655" s="1111">
        <v>45841</v>
      </c>
      <c r="K655" s="1158">
        <v>65728</v>
      </c>
    </row>
    <row r="656" spans="2:11" ht="12.75">
      <c r="B656" s="1161" t="s">
        <v>236</v>
      </c>
      <c r="C656" s="1109">
        <f t="shared" si="48"/>
        <v>149450</v>
      </c>
      <c r="D656" s="1111">
        <v>4271</v>
      </c>
      <c r="E656" s="1111">
        <v>1935</v>
      </c>
      <c r="F656" s="1111">
        <v>1913</v>
      </c>
      <c r="G656" s="1111">
        <v>423</v>
      </c>
      <c r="H656" s="1111">
        <v>145179</v>
      </c>
      <c r="I656" s="1111">
        <v>23304</v>
      </c>
      <c r="J656" s="1111">
        <v>47671</v>
      </c>
      <c r="K656" s="1158">
        <v>74204</v>
      </c>
    </row>
    <row r="657" spans="2:11" ht="15">
      <c r="B657" s="1162"/>
      <c r="C657" s="1110"/>
      <c r="D657" s="1110"/>
      <c r="E657" s="1110"/>
      <c r="F657" s="1110"/>
      <c r="G657" s="1110"/>
      <c r="H657" s="1110"/>
      <c r="I657" s="1110"/>
      <c r="J657" s="1110"/>
      <c r="K657" s="1163"/>
    </row>
    <row r="658" spans="2:11" ht="12.75">
      <c r="B658" s="1164">
        <v>2020</v>
      </c>
      <c r="C658" s="1103">
        <f t="shared" ref="C658:K658" si="49">SUM(C645:C656)</f>
        <v>1852918</v>
      </c>
      <c r="D658" s="1103">
        <f>SUM(D645:D656)</f>
        <v>47389</v>
      </c>
      <c r="E658" s="1103">
        <f t="shared" si="49"/>
        <v>20555</v>
      </c>
      <c r="F658" s="1103">
        <f t="shared" si="49"/>
        <v>22524</v>
      </c>
      <c r="G658" s="1103">
        <f>SUM(G645:G656)</f>
        <v>4310</v>
      </c>
      <c r="H658" s="1103">
        <f t="shared" si="49"/>
        <v>1805529</v>
      </c>
      <c r="I658" s="1103">
        <f t="shared" si="49"/>
        <v>297135</v>
      </c>
      <c r="J658" s="1103">
        <f t="shared" si="49"/>
        <v>532357</v>
      </c>
      <c r="K658" s="1165">
        <f t="shared" si="49"/>
        <v>976037</v>
      </c>
    </row>
    <row r="659" spans="2:11" ht="12.75">
      <c r="B659" s="1086"/>
      <c r="C659" s="1090"/>
      <c r="D659" s="1090"/>
      <c r="E659" s="1090"/>
      <c r="F659" s="1090"/>
      <c r="G659" s="1090"/>
      <c r="H659" s="1090"/>
      <c r="I659" s="1090"/>
      <c r="J659" s="1090"/>
      <c r="K659" s="1166"/>
    </row>
    <row r="660" spans="2:11" ht="12.75">
      <c r="B660" s="1086"/>
      <c r="C660" s="1495" t="s">
        <v>249</v>
      </c>
      <c r="D660" s="1495"/>
      <c r="E660" s="1495"/>
      <c r="F660" s="1495"/>
      <c r="G660" s="1495"/>
      <c r="H660" s="1495"/>
      <c r="I660" s="1495"/>
      <c r="J660" s="1495"/>
      <c r="K660" s="1496"/>
    </row>
    <row r="661" spans="2:11" ht="12.75">
      <c r="B661" s="1084"/>
      <c r="C661" s="1090"/>
      <c r="D661" s="1090"/>
      <c r="E661" s="1090"/>
      <c r="F661" s="1090"/>
      <c r="G661" s="1090"/>
      <c r="H661" s="1090"/>
      <c r="I661" s="1090"/>
      <c r="J661" s="1090"/>
      <c r="K661" s="1166"/>
    </row>
    <row r="662" spans="2:11" ht="12.75">
      <c r="B662" s="1167" t="s">
        <v>225</v>
      </c>
      <c r="C662" s="1109">
        <f t="shared" ref="C662:C673" si="50">SUM(D662+H662)</f>
        <v>49960551</v>
      </c>
      <c r="D662" s="1109">
        <v>235967</v>
      </c>
      <c r="E662" s="1109">
        <v>69271</v>
      </c>
      <c r="F662" s="1109">
        <v>111895</v>
      </c>
      <c r="G662" s="1109">
        <v>54801</v>
      </c>
      <c r="H662" s="1109">
        <v>49724584</v>
      </c>
      <c r="I662" s="1109">
        <v>7150936</v>
      </c>
      <c r="J662" s="1109">
        <v>13108259</v>
      </c>
      <c r="K662" s="1157">
        <v>29465389</v>
      </c>
    </row>
    <row r="663" spans="2:11" ht="12.75">
      <c r="B663" s="1167" t="s">
        <v>226</v>
      </c>
      <c r="C663" s="1109">
        <f t="shared" si="50"/>
        <v>47617324</v>
      </c>
      <c r="D663" s="1109">
        <v>208840</v>
      </c>
      <c r="E663" s="1109">
        <v>57340</v>
      </c>
      <c r="F663" s="1109">
        <v>107364</v>
      </c>
      <c r="G663" s="1109">
        <v>44136</v>
      </c>
      <c r="H663" s="1109">
        <v>47408484</v>
      </c>
      <c r="I663" s="1109">
        <v>6893452</v>
      </c>
      <c r="J663" s="1109">
        <v>11453223</v>
      </c>
      <c r="K663" s="1157">
        <v>29061809</v>
      </c>
    </row>
    <row r="664" spans="2:11" ht="12.75">
      <c r="B664" s="1167" t="s">
        <v>227</v>
      </c>
      <c r="C664" s="1109">
        <f t="shared" si="50"/>
        <v>45810921</v>
      </c>
      <c r="D664" s="1111">
        <v>212047</v>
      </c>
      <c r="E664" s="1111">
        <v>52722</v>
      </c>
      <c r="F664" s="1111">
        <v>104528</v>
      </c>
      <c r="G664" s="1112">
        <v>54797</v>
      </c>
      <c r="H664" s="1109">
        <v>45598874</v>
      </c>
      <c r="I664" s="1111">
        <v>6206047</v>
      </c>
      <c r="J664" s="1111">
        <v>10978459</v>
      </c>
      <c r="K664" s="1158">
        <v>28414368</v>
      </c>
    </row>
    <row r="665" spans="2:11" ht="12.75">
      <c r="B665" s="1167" t="s">
        <v>228</v>
      </c>
      <c r="C665" s="1109">
        <f t="shared" si="50"/>
        <v>37947488</v>
      </c>
      <c r="D665" s="1109">
        <v>152361</v>
      </c>
      <c r="E665" s="1110">
        <v>38008</v>
      </c>
      <c r="F665" s="1110">
        <v>67675</v>
      </c>
      <c r="G665" s="1109">
        <v>46678</v>
      </c>
      <c r="H665" s="1109">
        <v>37795127</v>
      </c>
      <c r="I665" s="1109">
        <v>5250323</v>
      </c>
      <c r="J665" s="1109">
        <v>9742524</v>
      </c>
      <c r="K665" s="1157">
        <v>22802280</v>
      </c>
    </row>
    <row r="666" spans="2:11" ht="12.75">
      <c r="B666" s="1167" t="s">
        <v>229</v>
      </c>
      <c r="C666" s="1109">
        <f t="shared" si="50"/>
        <v>43850100</v>
      </c>
      <c r="D666" s="1114">
        <v>182406</v>
      </c>
      <c r="E666" s="1114">
        <v>49999</v>
      </c>
      <c r="F666" s="1114">
        <v>89839</v>
      </c>
      <c r="G666" s="1114">
        <v>42568</v>
      </c>
      <c r="H666" s="1114">
        <v>43667694</v>
      </c>
      <c r="I666" s="1114">
        <v>6427358</v>
      </c>
      <c r="J666" s="1114">
        <v>9965046</v>
      </c>
      <c r="K666" s="1159">
        <v>27275290</v>
      </c>
    </row>
    <row r="667" spans="2:11" ht="12.75">
      <c r="B667" s="1167" t="s">
        <v>230</v>
      </c>
      <c r="C667" s="1109">
        <f t="shared" si="50"/>
        <v>52025091</v>
      </c>
      <c r="D667" s="1109">
        <v>205453</v>
      </c>
      <c r="E667" s="1110">
        <v>52679</v>
      </c>
      <c r="F667" s="1110">
        <v>121156</v>
      </c>
      <c r="G667" s="1109">
        <v>31618</v>
      </c>
      <c r="H667" s="1109">
        <v>51819638</v>
      </c>
      <c r="I667" s="1109">
        <v>7514997</v>
      </c>
      <c r="J667" s="1109">
        <v>11510571</v>
      </c>
      <c r="K667" s="1157">
        <v>32794070</v>
      </c>
    </row>
    <row r="668" spans="2:11" ht="12.75">
      <c r="B668" s="1167" t="s">
        <v>231</v>
      </c>
      <c r="C668" s="1109">
        <f t="shared" si="50"/>
        <v>54051147</v>
      </c>
      <c r="D668" s="1111">
        <v>228220</v>
      </c>
      <c r="E668" s="1111">
        <v>67664</v>
      </c>
      <c r="F668" s="1111">
        <v>124553</v>
      </c>
      <c r="G668" s="1112">
        <v>36003</v>
      </c>
      <c r="H668" s="1109">
        <v>53822927</v>
      </c>
      <c r="I668" s="1111">
        <v>8725344</v>
      </c>
      <c r="J668" s="1111">
        <v>14051630</v>
      </c>
      <c r="K668" s="1158">
        <v>31045953</v>
      </c>
    </row>
    <row r="669" spans="2:11" ht="12.75">
      <c r="B669" s="1167" t="s">
        <v>232</v>
      </c>
      <c r="C669" s="1109">
        <f t="shared" si="50"/>
        <v>45879866</v>
      </c>
      <c r="D669" s="1111">
        <v>235692</v>
      </c>
      <c r="E669" s="1111">
        <v>57242</v>
      </c>
      <c r="F669" s="1111">
        <v>115636</v>
      </c>
      <c r="G669" s="1112">
        <v>62814</v>
      </c>
      <c r="H669" s="1109">
        <v>45644174</v>
      </c>
      <c r="I669" s="1111">
        <v>6814064</v>
      </c>
      <c r="J669" s="1111">
        <v>12095543</v>
      </c>
      <c r="K669" s="1158">
        <v>26734567</v>
      </c>
    </row>
    <row r="670" spans="2:11" ht="12.75">
      <c r="B670" s="1167" t="s">
        <v>233</v>
      </c>
      <c r="C670" s="1109">
        <f t="shared" si="50"/>
        <v>50006709</v>
      </c>
      <c r="D670" s="1111">
        <v>255535</v>
      </c>
      <c r="E670" s="1111">
        <v>81414</v>
      </c>
      <c r="F670" s="1111">
        <v>142799</v>
      </c>
      <c r="G670" s="1112">
        <v>31322</v>
      </c>
      <c r="H670" s="1109">
        <v>49751174</v>
      </c>
      <c r="I670" s="1111">
        <v>7098072</v>
      </c>
      <c r="J670" s="1111">
        <v>13203179</v>
      </c>
      <c r="K670" s="1158">
        <v>29449923</v>
      </c>
    </row>
    <row r="671" spans="2:11" ht="12.75">
      <c r="B671" s="1167" t="s">
        <v>234</v>
      </c>
      <c r="C671" s="1109">
        <f>SUM(D671+H671)</f>
        <v>49388258</v>
      </c>
      <c r="D671" s="1111">
        <v>269010</v>
      </c>
      <c r="E671" s="1111">
        <v>93543</v>
      </c>
      <c r="F671" s="1111">
        <v>130959</v>
      </c>
      <c r="G671" s="1111">
        <v>44508</v>
      </c>
      <c r="H671" s="1110">
        <v>49119248</v>
      </c>
      <c r="I671" s="1111">
        <v>7503226</v>
      </c>
      <c r="J671" s="1111">
        <v>14927985</v>
      </c>
      <c r="K671" s="1158">
        <v>26688037</v>
      </c>
    </row>
    <row r="672" spans="2:11" ht="12.75">
      <c r="B672" s="1167" t="s">
        <v>235</v>
      </c>
      <c r="C672" s="1109">
        <f>SUM(D672+H672)</f>
        <v>38901473</v>
      </c>
      <c r="D672" s="1111">
        <v>222167</v>
      </c>
      <c r="E672" s="1111">
        <v>52668</v>
      </c>
      <c r="F672" s="1111">
        <v>117595</v>
      </c>
      <c r="G672" s="1111">
        <v>51904</v>
      </c>
      <c r="H672" s="1110">
        <v>38679306</v>
      </c>
      <c r="I672" s="1111">
        <v>6116907</v>
      </c>
      <c r="J672" s="1111">
        <v>12771724</v>
      </c>
      <c r="K672" s="1158">
        <v>19790675</v>
      </c>
    </row>
    <row r="673" spans="2:14" ht="12.75">
      <c r="B673" s="1167" t="s">
        <v>236</v>
      </c>
      <c r="C673" s="1109">
        <f t="shared" si="50"/>
        <v>44379143</v>
      </c>
      <c r="D673" s="1111">
        <v>235538</v>
      </c>
      <c r="E673" s="1111">
        <v>68088</v>
      </c>
      <c r="F673" s="1111">
        <v>114816</v>
      </c>
      <c r="G673" s="1111">
        <v>52634</v>
      </c>
      <c r="H673" s="1111">
        <v>44143605</v>
      </c>
      <c r="I673" s="1111">
        <v>6396462</v>
      </c>
      <c r="J673" s="1111">
        <v>13181865</v>
      </c>
      <c r="K673" s="1158">
        <v>24565278</v>
      </c>
    </row>
    <row r="674" spans="2:14" ht="12.75">
      <c r="B674" s="1086"/>
      <c r="C674" s="1110"/>
      <c r="D674" s="1110"/>
      <c r="E674" s="1110"/>
      <c r="F674" s="1110"/>
      <c r="G674" s="1110"/>
      <c r="H674" s="1110"/>
      <c r="I674" s="1110"/>
      <c r="J674" s="1110"/>
      <c r="K674" s="1163"/>
    </row>
    <row r="675" spans="2:14" ht="12.75">
      <c r="B675" s="1164">
        <v>2020</v>
      </c>
      <c r="C675" s="1103">
        <f t="shared" ref="C675:K675" si="51">SUM(C662:C673)</f>
        <v>559818071</v>
      </c>
      <c r="D675" s="1103">
        <f t="shared" si="51"/>
        <v>2643236</v>
      </c>
      <c r="E675" s="1103">
        <f t="shared" si="51"/>
        <v>740638</v>
      </c>
      <c r="F675" s="1103">
        <f t="shared" si="51"/>
        <v>1348815</v>
      </c>
      <c r="G675" s="1103">
        <f t="shared" si="51"/>
        <v>553783</v>
      </c>
      <c r="H675" s="1103">
        <f t="shared" si="51"/>
        <v>557174835</v>
      </c>
      <c r="I675" s="1103">
        <f t="shared" si="51"/>
        <v>82097188</v>
      </c>
      <c r="J675" s="1103">
        <f t="shared" si="51"/>
        <v>146990008</v>
      </c>
      <c r="K675" s="1165">
        <f t="shared" si="51"/>
        <v>328087639</v>
      </c>
      <c r="N675" s="400" t="s">
        <v>449</v>
      </c>
    </row>
    <row r="676" spans="2:14" ht="12.75">
      <c r="B676" s="1168"/>
      <c r="C676" s="1091"/>
      <c r="D676" s="1091"/>
      <c r="E676" s="1091"/>
      <c r="F676" s="1091"/>
      <c r="G676" s="1091"/>
      <c r="H676" s="1091"/>
      <c r="I676" s="1091"/>
      <c r="J676" s="1091"/>
      <c r="K676" s="1169"/>
    </row>
    <row r="677" spans="2:14" ht="12.75" customHeight="1">
      <c r="B677" s="1579" t="s">
        <v>213</v>
      </c>
      <c r="C677" s="1497" t="s">
        <v>22</v>
      </c>
      <c r="D677" s="1497" t="s">
        <v>214</v>
      </c>
      <c r="E677" s="1508" t="s">
        <v>215</v>
      </c>
      <c r="F677" s="1509"/>
      <c r="G677" s="1510"/>
      <c r="H677" s="1503" t="s">
        <v>216</v>
      </c>
      <c r="I677" s="1505" t="s">
        <v>217</v>
      </c>
      <c r="J677" s="1506"/>
      <c r="K677" s="1507"/>
    </row>
    <row r="678" spans="2:14" ht="11.25" customHeight="1">
      <c r="B678" s="1580"/>
      <c r="C678" s="1498"/>
      <c r="D678" s="1498"/>
      <c r="E678" s="1499" t="s">
        <v>254</v>
      </c>
      <c r="F678" s="1497" t="s">
        <v>255</v>
      </c>
      <c r="G678" s="1497" t="s">
        <v>256</v>
      </c>
      <c r="H678" s="1504"/>
      <c r="I678" s="1499" t="s">
        <v>221</v>
      </c>
      <c r="J678" s="1499" t="s">
        <v>24</v>
      </c>
      <c r="K678" s="1501" t="s">
        <v>222</v>
      </c>
    </row>
    <row r="679" spans="2:14" ht="11.25" customHeight="1">
      <c r="B679" s="1580"/>
      <c r="C679" s="1498"/>
      <c r="D679" s="1498"/>
      <c r="E679" s="1511"/>
      <c r="F679" s="1498"/>
      <c r="G679" s="1498"/>
      <c r="H679" s="1504"/>
      <c r="I679" s="1500"/>
      <c r="J679" s="1500"/>
      <c r="K679" s="1502"/>
    </row>
    <row r="680" spans="2:14" ht="12.75">
      <c r="B680" s="1082">
        <v>0</v>
      </c>
      <c r="C680" s="1092">
        <v>1</v>
      </c>
      <c r="D680" s="1092">
        <v>2</v>
      </c>
      <c r="E680" s="1093">
        <v>3</v>
      </c>
      <c r="F680" s="1093">
        <v>4</v>
      </c>
      <c r="G680" s="1092">
        <v>5</v>
      </c>
      <c r="H680" s="1092">
        <v>6</v>
      </c>
      <c r="I680" s="1092">
        <v>7</v>
      </c>
      <c r="J680" s="1092">
        <v>8</v>
      </c>
      <c r="K680" s="1170">
        <v>9</v>
      </c>
    </row>
    <row r="681" spans="2:14" ht="12.75">
      <c r="B681" s="1084"/>
      <c r="C681" s="1090"/>
      <c r="D681" s="1090"/>
      <c r="E681" s="1090"/>
      <c r="F681" s="1090"/>
      <c r="G681" s="1090"/>
      <c r="H681" s="1090"/>
      <c r="I681" s="1090"/>
      <c r="J681" s="1090"/>
      <c r="K681" s="1166"/>
    </row>
    <row r="682" spans="2:14" ht="12.75">
      <c r="B682" s="1086"/>
      <c r="C682" s="1495" t="s">
        <v>250</v>
      </c>
      <c r="D682" s="1495"/>
      <c r="E682" s="1495"/>
      <c r="F682" s="1495"/>
      <c r="G682" s="1495"/>
      <c r="H682" s="1495"/>
      <c r="I682" s="1495"/>
      <c r="J682" s="1495"/>
      <c r="K682" s="1496"/>
    </row>
    <row r="683" spans="2:14" ht="12.75">
      <c r="B683" s="1086"/>
      <c r="C683" s="1094"/>
      <c r="D683" s="1094"/>
      <c r="E683" s="1094"/>
      <c r="F683" s="1094"/>
      <c r="G683" s="1094"/>
      <c r="H683" s="1094"/>
      <c r="I683" s="1094"/>
      <c r="J683" s="1094"/>
      <c r="K683" s="1171"/>
    </row>
    <row r="684" spans="2:14" ht="12.75">
      <c r="B684" s="1167" t="s">
        <v>225</v>
      </c>
      <c r="C684" s="1109">
        <f>SUM(D684+H684)</f>
        <v>98406751</v>
      </c>
      <c r="D684" s="1109">
        <v>415255</v>
      </c>
      <c r="E684" s="1109">
        <v>121753</v>
      </c>
      <c r="F684" s="1109">
        <v>197678</v>
      </c>
      <c r="G684" s="1109">
        <v>95824</v>
      </c>
      <c r="H684" s="1109">
        <v>97991496</v>
      </c>
      <c r="I684" s="1109">
        <v>14011279</v>
      </c>
      <c r="J684" s="1109">
        <v>27307209</v>
      </c>
      <c r="K684" s="1157">
        <v>56673008</v>
      </c>
    </row>
    <row r="685" spans="2:14" ht="12.75">
      <c r="B685" s="1167" t="s">
        <v>226</v>
      </c>
      <c r="C685" s="1109">
        <f t="shared" ref="C685:C695" si="52">SUM(D685+H685)</f>
        <v>94273400</v>
      </c>
      <c r="D685" s="1109">
        <v>371528</v>
      </c>
      <c r="E685" s="1109">
        <v>101380</v>
      </c>
      <c r="F685" s="1109">
        <v>190031</v>
      </c>
      <c r="G685" s="1109">
        <v>80117</v>
      </c>
      <c r="H685" s="1109">
        <v>93901872</v>
      </c>
      <c r="I685" s="1109">
        <v>13706847</v>
      </c>
      <c r="J685" s="1109">
        <v>24084327</v>
      </c>
      <c r="K685" s="1157">
        <v>56110698</v>
      </c>
    </row>
    <row r="686" spans="2:14" ht="12.75">
      <c r="B686" s="1167" t="s">
        <v>227</v>
      </c>
      <c r="C686" s="1109">
        <f t="shared" si="52"/>
        <v>89717346</v>
      </c>
      <c r="D686" s="1111">
        <v>372120</v>
      </c>
      <c r="E686" s="1111">
        <v>93526</v>
      </c>
      <c r="F686" s="1111">
        <v>183035</v>
      </c>
      <c r="G686" s="1112">
        <v>95559</v>
      </c>
      <c r="H686" s="1109">
        <v>89345226</v>
      </c>
      <c r="I686" s="1111">
        <v>12115715</v>
      </c>
      <c r="J686" s="1111">
        <v>22514649</v>
      </c>
      <c r="K686" s="1158">
        <v>54714862</v>
      </c>
    </row>
    <row r="687" spans="2:14" ht="12.75">
      <c r="B687" s="1167" t="s">
        <v>228</v>
      </c>
      <c r="C687" s="1109">
        <f t="shared" si="52"/>
        <v>74393739</v>
      </c>
      <c r="D687" s="1109">
        <v>265878</v>
      </c>
      <c r="E687" s="1110">
        <v>66178</v>
      </c>
      <c r="F687" s="1110">
        <v>117616</v>
      </c>
      <c r="G687" s="1110">
        <v>82084</v>
      </c>
      <c r="H687" s="1109">
        <v>74127861</v>
      </c>
      <c r="I687" s="1110">
        <v>10308616</v>
      </c>
      <c r="J687" s="1110">
        <v>20143556</v>
      </c>
      <c r="K687" s="1163">
        <v>43675689</v>
      </c>
    </row>
    <row r="688" spans="2:14" ht="12.75">
      <c r="B688" s="1167" t="s">
        <v>229</v>
      </c>
      <c r="C688" s="1109">
        <f t="shared" si="52"/>
        <v>86208498</v>
      </c>
      <c r="D688" s="1114">
        <v>319898</v>
      </c>
      <c r="E688" s="1114">
        <v>87279</v>
      </c>
      <c r="F688" s="1114">
        <v>156470</v>
      </c>
      <c r="G688" s="1114">
        <v>76149</v>
      </c>
      <c r="H688" s="1114">
        <v>85888600</v>
      </c>
      <c r="I688" s="1114">
        <v>12659354</v>
      </c>
      <c r="J688" s="1114">
        <v>20656790</v>
      </c>
      <c r="K688" s="1159">
        <v>52572456</v>
      </c>
    </row>
    <row r="689" spans="2:12" ht="12.75">
      <c r="B689" s="1167" t="s">
        <v>230</v>
      </c>
      <c r="C689" s="1109">
        <f t="shared" si="52"/>
        <v>101889130</v>
      </c>
      <c r="D689" s="1109">
        <v>360681</v>
      </c>
      <c r="E689" s="1110">
        <v>93221</v>
      </c>
      <c r="F689" s="1110">
        <v>211996</v>
      </c>
      <c r="G689" s="1110">
        <v>55464</v>
      </c>
      <c r="H689" s="1109">
        <v>101528449</v>
      </c>
      <c r="I689" s="1110">
        <v>15174672</v>
      </c>
      <c r="J689" s="1110">
        <v>23731496</v>
      </c>
      <c r="K689" s="1163">
        <v>62622281</v>
      </c>
    </row>
    <row r="690" spans="2:12" ht="12.75">
      <c r="B690" s="1167" t="s">
        <v>231</v>
      </c>
      <c r="C690" s="1109">
        <f>SUM(D690+H690)</f>
        <v>105672362</v>
      </c>
      <c r="D690" s="1111">
        <v>403511</v>
      </c>
      <c r="E690" s="1111">
        <v>119182</v>
      </c>
      <c r="F690" s="1111">
        <v>221232</v>
      </c>
      <c r="G690" s="1112">
        <v>63097</v>
      </c>
      <c r="H690" s="1109">
        <v>105268851</v>
      </c>
      <c r="I690" s="1111">
        <v>17023118</v>
      </c>
      <c r="J690" s="1111">
        <v>28928872</v>
      </c>
      <c r="K690" s="1158">
        <v>59316861</v>
      </c>
    </row>
    <row r="691" spans="2:12" ht="12.75">
      <c r="B691" s="1167" t="s">
        <v>232</v>
      </c>
      <c r="C691" s="1109">
        <f>SUM(D691+H691)</f>
        <v>89888573</v>
      </c>
      <c r="D691" s="1111">
        <v>413288</v>
      </c>
      <c r="E691" s="1111">
        <v>100914</v>
      </c>
      <c r="F691" s="1111">
        <v>202818</v>
      </c>
      <c r="G691" s="1112">
        <v>109556</v>
      </c>
      <c r="H691" s="1109">
        <v>89475285</v>
      </c>
      <c r="I691" s="1111">
        <v>13419764</v>
      </c>
      <c r="J691" s="1111">
        <v>24879574</v>
      </c>
      <c r="K691" s="1158">
        <v>51175947</v>
      </c>
    </row>
    <row r="692" spans="2:12" ht="12.75">
      <c r="B692" s="1167" t="s">
        <v>233</v>
      </c>
      <c r="C692" s="1109">
        <f t="shared" si="52"/>
        <v>98776814</v>
      </c>
      <c r="D692" s="1109">
        <v>449742</v>
      </c>
      <c r="E692" s="1110">
        <v>142399</v>
      </c>
      <c r="F692" s="1110">
        <v>252641</v>
      </c>
      <c r="G692" s="1110">
        <v>54702</v>
      </c>
      <c r="H692" s="1109">
        <v>98327072</v>
      </c>
      <c r="I692" s="1110">
        <v>13985215</v>
      </c>
      <c r="J692" s="1110">
        <v>27586425</v>
      </c>
      <c r="K692" s="1163">
        <v>56755432</v>
      </c>
    </row>
    <row r="693" spans="2:12" ht="12.75">
      <c r="B693" s="1167" t="s">
        <v>234</v>
      </c>
      <c r="C693" s="1109">
        <f t="shared" si="52"/>
        <v>97774164</v>
      </c>
      <c r="D693" s="1111">
        <v>478145</v>
      </c>
      <c r="E693" s="1111">
        <v>164762</v>
      </c>
      <c r="F693" s="1111">
        <v>235023</v>
      </c>
      <c r="G693" s="1111">
        <v>78360</v>
      </c>
      <c r="H693" s="1110">
        <v>97296019</v>
      </c>
      <c r="I693" s="1111">
        <v>14828737</v>
      </c>
      <c r="J693" s="1111">
        <v>31240799</v>
      </c>
      <c r="K693" s="1158">
        <v>51226483</v>
      </c>
    </row>
    <row r="694" spans="2:12" ht="12.75">
      <c r="B694" s="1167" t="s">
        <v>235</v>
      </c>
      <c r="C694" s="1109">
        <f t="shared" si="52"/>
        <v>81593253</v>
      </c>
      <c r="D694" s="1111">
        <v>392463</v>
      </c>
      <c r="E694" s="1111">
        <v>92244</v>
      </c>
      <c r="F694" s="1111">
        <v>209689</v>
      </c>
      <c r="G694" s="1111">
        <v>90530</v>
      </c>
      <c r="H694" s="1110">
        <v>81200790</v>
      </c>
      <c r="I694" s="1111">
        <v>12068851</v>
      </c>
      <c r="J694" s="1111">
        <v>26605968</v>
      </c>
      <c r="K694" s="1158">
        <v>42525971</v>
      </c>
    </row>
    <row r="695" spans="2:12" ht="12.75">
      <c r="B695" s="1167" t="s">
        <v>236</v>
      </c>
      <c r="C695" s="1109">
        <f t="shared" si="52"/>
        <v>87937614</v>
      </c>
      <c r="D695" s="1111">
        <v>416595</v>
      </c>
      <c r="E695" s="1111">
        <v>118762</v>
      </c>
      <c r="F695" s="1111">
        <v>204236</v>
      </c>
      <c r="G695" s="1112">
        <v>93597</v>
      </c>
      <c r="H695" s="1113">
        <v>87521019</v>
      </c>
      <c r="I695" s="1111">
        <v>12604337</v>
      </c>
      <c r="J695" s="1111">
        <v>27520655</v>
      </c>
      <c r="K695" s="1158">
        <v>47396027</v>
      </c>
    </row>
    <row r="696" spans="2:12" ht="12.75">
      <c r="B696" s="1167"/>
      <c r="C696" s="1108"/>
      <c r="D696" s="1105"/>
      <c r="E696" s="1106"/>
      <c r="F696" s="1106"/>
      <c r="G696" s="1106"/>
      <c r="H696" s="1105"/>
      <c r="I696" s="1106"/>
      <c r="J696" s="1106"/>
      <c r="K696" s="1172"/>
    </row>
    <row r="697" spans="2:12" ht="12.75">
      <c r="B697" s="1164">
        <v>2020</v>
      </c>
      <c r="C697" s="1107">
        <f t="shared" ref="C697:K697" si="53">SUM(C684:C695)</f>
        <v>1106531644</v>
      </c>
      <c r="D697" s="1107">
        <f t="shared" si="53"/>
        <v>4659104</v>
      </c>
      <c r="E697" s="1107">
        <f t="shared" si="53"/>
        <v>1301600</v>
      </c>
      <c r="F697" s="1107">
        <f t="shared" si="53"/>
        <v>2382465</v>
      </c>
      <c r="G697" s="1107">
        <f t="shared" si="53"/>
        <v>975039</v>
      </c>
      <c r="H697" s="1107">
        <f t="shared" si="53"/>
        <v>1101872540</v>
      </c>
      <c r="I697" s="1107">
        <f t="shared" si="53"/>
        <v>161906505</v>
      </c>
      <c r="J697" s="1107">
        <f t="shared" si="53"/>
        <v>305200320</v>
      </c>
      <c r="K697" s="1173">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6"/>
      <c r="C700" s="1102"/>
      <c r="D700" s="1102"/>
      <c r="E700" s="1174"/>
      <c r="F700" s="1175" t="s">
        <v>251</v>
      </c>
      <c r="G700" s="1175"/>
      <c r="H700" s="1175"/>
      <c r="I700" s="1175"/>
      <c r="J700" s="1176"/>
      <c r="K700" s="1177"/>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8">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9">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9">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9">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9">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9">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9">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9">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9">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9">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9">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81">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81" t="s">
        <v>450</v>
      </c>
      <c r="C715" s="1581"/>
      <c r="D715" s="1581"/>
      <c r="E715" s="1581"/>
      <c r="F715" s="1581"/>
      <c r="G715" s="1581"/>
      <c r="H715" s="1581"/>
      <c r="I715" s="1581"/>
      <c r="J715" s="1581"/>
      <c r="K715" s="1581"/>
      <c r="L715"/>
    </row>
    <row r="716" spans="2:12" ht="18.75" thickBot="1">
      <c r="B716" s="1145"/>
      <c r="C716" s="1145"/>
      <c r="D716" s="1145"/>
      <c r="E716" s="1145"/>
      <c r="F716" s="757" t="s">
        <v>212</v>
      </c>
      <c r="G716" s="1145"/>
      <c r="H716" s="1145"/>
      <c r="I716" s="1145"/>
      <c r="J716" s="1145"/>
      <c r="K716" s="1145"/>
    </row>
    <row r="717" spans="2:12" ht="12.75">
      <c r="B717" s="1582" t="s">
        <v>213</v>
      </c>
      <c r="C717" s="1584" t="s">
        <v>22</v>
      </c>
      <c r="D717" s="1584" t="s">
        <v>214</v>
      </c>
      <c r="E717" s="1585" t="s">
        <v>215</v>
      </c>
      <c r="F717" s="1586"/>
      <c r="G717" s="1587"/>
      <c r="H717" s="1588" t="s">
        <v>216</v>
      </c>
      <c r="I717" s="1585" t="s">
        <v>217</v>
      </c>
      <c r="J717" s="1586"/>
      <c r="K717" s="1589"/>
    </row>
    <row r="718" spans="2:12">
      <c r="B718" s="1583"/>
      <c r="C718" s="1498"/>
      <c r="D718" s="1498"/>
      <c r="E718" s="1499" t="s">
        <v>254</v>
      </c>
      <c r="F718" s="1497" t="s">
        <v>255</v>
      </c>
      <c r="G718" s="1497" t="s">
        <v>256</v>
      </c>
      <c r="H718" s="1504"/>
      <c r="I718" s="1499" t="s">
        <v>221</v>
      </c>
      <c r="J718" s="1499" t="s">
        <v>24</v>
      </c>
      <c r="K718" s="1501" t="s">
        <v>295</v>
      </c>
    </row>
    <row r="719" spans="2:12" ht="17.25" customHeight="1">
      <c r="B719" s="1583"/>
      <c r="C719" s="1498"/>
      <c r="D719" s="1498"/>
      <c r="E719" s="1511"/>
      <c r="F719" s="1498"/>
      <c r="G719" s="1498"/>
      <c r="H719" s="1504"/>
      <c r="I719" s="1511"/>
      <c r="J719" s="1511"/>
      <c r="K719" s="1590"/>
    </row>
    <row r="720" spans="2:12" ht="12.75">
      <c r="B720" s="1082">
        <v>0</v>
      </c>
      <c r="C720" s="627">
        <v>1</v>
      </c>
      <c r="D720" s="627">
        <v>2</v>
      </c>
      <c r="E720" s="628">
        <v>3</v>
      </c>
      <c r="F720" s="628">
        <v>4</v>
      </c>
      <c r="G720" s="627">
        <v>5</v>
      </c>
      <c r="H720" s="627">
        <v>6</v>
      </c>
      <c r="I720" s="627">
        <v>7</v>
      </c>
      <c r="J720" s="627">
        <v>8</v>
      </c>
      <c r="K720" s="1083">
        <v>9</v>
      </c>
    </row>
    <row r="721" spans="2:11" ht="12.75">
      <c r="B721" s="1084"/>
      <c r="C721" s="630"/>
      <c r="D721" s="630"/>
      <c r="E721" s="630"/>
      <c r="F721" s="630"/>
      <c r="G721" s="630"/>
      <c r="H721" s="630"/>
      <c r="I721" s="630"/>
      <c r="J721" s="630"/>
      <c r="K721" s="1085"/>
    </row>
    <row r="722" spans="2:11" ht="14.25">
      <c r="B722" s="1086"/>
      <c r="C722" s="1564" t="s">
        <v>224</v>
      </c>
      <c r="D722" s="1564"/>
      <c r="E722" s="1564"/>
      <c r="F722" s="1564"/>
      <c r="G722" s="1564"/>
      <c r="H722" s="1564"/>
      <c r="I722" s="1564"/>
      <c r="J722" s="1564"/>
      <c r="K722" s="1578"/>
    </row>
    <row r="723" spans="2:11" ht="13.5" thickBot="1">
      <c r="B723" s="1084"/>
      <c r="C723" s="630"/>
      <c r="D723" s="630"/>
      <c r="E723" s="630"/>
      <c r="F723" s="630"/>
      <c r="G723" s="630"/>
      <c r="H723" s="630"/>
      <c r="I723" s="630"/>
      <c r="J723" s="630"/>
      <c r="K723" s="1085"/>
    </row>
    <row r="724" spans="2:11" ht="12.75">
      <c r="B724" s="1374" t="s">
        <v>225</v>
      </c>
      <c r="C724" s="1375">
        <f>SUM(D724+H724)</f>
        <v>131487</v>
      </c>
      <c r="D724" s="1375">
        <v>4212</v>
      </c>
      <c r="E724" s="1375">
        <v>1884</v>
      </c>
      <c r="F724" s="1375">
        <v>1881</v>
      </c>
      <c r="G724" s="1375">
        <v>447</v>
      </c>
      <c r="H724" s="1375">
        <v>127275</v>
      </c>
      <c r="I724" s="1375">
        <v>20665</v>
      </c>
      <c r="J724" s="1375">
        <v>40603</v>
      </c>
      <c r="K724" s="1376">
        <v>66007</v>
      </c>
    </row>
    <row r="725" spans="2:11" ht="12.75">
      <c r="B725" s="1156" t="s">
        <v>226</v>
      </c>
      <c r="C725" s="1109">
        <f t="shared" ref="C725:C735" si="64">SUM(D725+H725)</f>
        <v>139761</v>
      </c>
      <c r="D725" s="1109">
        <v>4061</v>
      </c>
      <c r="E725" s="1109">
        <v>2090</v>
      </c>
      <c r="F725" s="1109">
        <v>1541</v>
      </c>
      <c r="G725" s="1109">
        <v>430</v>
      </c>
      <c r="H725" s="1109">
        <v>135700</v>
      </c>
      <c r="I725" s="1109">
        <v>22172</v>
      </c>
      <c r="J725" s="1109">
        <v>39787</v>
      </c>
      <c r="K725" s="1157">
        <v>73741</v>
      </c>
    </row>
    <row r="726" spans="2:11" ht="12.75">
      <c r="B726" s="1156" t="s">
        <v>227</v>
      </c>
      <c r="C726" s="1109">
        <f t="shared" si="64"/>
        <v>169682</v>
      </c>
      <c r="D726" s="1111">
        <v>5140</v>
      </c>
      <c r="E726" s="1111">
        <v>2472</v>
      </c>
      <c r="F726" s="1111">
        <v>2072</v>
      </c>
      <c r="G726" s="1112">
        <v>596</v>
      </c>
      <c r="H726" s="1109">
        <v>164542</v>
      </c>
      <c r="I726" s="1111">
        <v>28740</v>
      </c>
      <c r="J726" s="1111">
        <v>46840</v>
      </c>
      <c r="K726" s="1158">
        <v>88962</v>
      </c>
    </row>
    <row r="727" spans="2:11" ht="12.75">
      <c r="B727" s="1156" t="s">
        <v>228</v>
      </c>
      <c r="C727" s="1109">
        <f>SUM(D727+H727)</f>
        <v>147812</v>
      </c>
      <c r="D727" s="1109">
        <v>3534</v>
      </c>
      <c r="E727" s="1110">
        <v>1611</v>
      </c>
      <c r="F727" s="1110">
        <v>1644</v>
      </c>
      <c r="G727" s="1109">
        <v>279</v>
      </c>
      <c r="H727" s="1109">
        <v>144278</v>
      </c>
      <c r="I727" s="1109">
        <v>24602</v>
      </c>
      <c r="J727" s="1109">
        <v>37994</v>
      </c>
      <c r="K727" s="1157">
        <v>81682</v>
      </c>
    </row>
    <row r="728" spans="2:11" ht="12.75">
      <c r="B728" s="1156" t="s">
        <v>229</v>
      </c>
      <c r="C728" s="1109">
        <f>SUM(D728+H728)</f>
        <v>152123</v>
      </c>
      <c r="D728" s="656">
        <v>3693</v>
      </c>
      <c r="E728" s="1114">
        <v>1713</v>
      </c>
      <c r="F728" s="1104">
        <v>1740</v>
      </c>
      <c r="G728" s="1104">
        <v>240</v>
      </c>
      <c r="H728" s="656">
        <v>148430</v>
      </c>
      <c r="I728" s="1114">
        <v>26209</v>
      </c>
      <c r="J728" s="1114">
        <v>40210</v>
      </c>
      <c r="K728" s="1159">
        <v>82011</v>
      </c>
    </row>
    <row r="729" spans="2:11" ht="12.75">
      <c r="B729" s="1156" t="s">
        <v>230</v>
      </c>
      <c r="C729" s="1109">
        <f t="shared" si="64"/>
        <v>0</v>
      </c>
      <c r="D729" s="1109"/>
      <c r="E729" s="1110"/>
      <c r="F729" s="1110"/>
      <c r="G729" s="1109"/>
      <c r="H729" s="1109"/>
      <c r="I729" s="1109"/>
      <c r="J729" s="1109"/>
      <c r="K729" s="1157"/>
    </row>
    <row r="730" spans="2:11" ht="12.75">
      <c r="B730" s="1156" t="s">
        <v>231</v>
      </c>
      <c r="C730" s="1109">
        <f>SUM(D730+H730)</f>
        <v>0</v>
      </c>
      <c r="D730" s="657"/>
      <c r="E730" s="1111"/>
      <c r="F730" s="1112"/>
      <c r="G730" s="1112"/>
      <c r="H730" s="1109"/>
      <c r="I730" s="1111"/>
      <c r="J730" s="1111"/>
      <c r="K730" s="1158"/>
    </row>
    <row r="731" spans="2:11" ht="12.75">
      <c r="B731" s="1156" t="s">
        <v>232</v>
      </c>
      <c r="C731" s="1109">
        <f t="shared" si="64"/>
        <v>0</v>
      </c>
      <c r="D731" s="657"/>
      <c r="E731" s="1111"/>
      <c r="F731" s="1111"/>
      <c r="G731" s="1112"/>
      <c r="H731" s="1109"/>
      <c r="I731" s="1111"/>
      <c r="J731" s="1111"/>
      <c r="K731" s="1158"/>
    </row>
    <row r="732" spans="2:11" ht="12.75">
      <c r="B732" s="1156" t="s">
        <v>233</v>
      </c>
      <c r="C732" s="1109">
        <f t="shared" si="64"/>
        <v>0</v>
      </c>
      <c r="D732" s="1109"/>
      <c r="E732" s="1110"/>
      <c r="F732" s="1110"/>
      <c r="G732" s="1109"/>
      <c r="H732" s="1109"/>
      <c r="I732" s="1109"/>
      <c r="J732" s="1109"/>
      <c r="K732" s="1157"/>
    </row>
    <row r="733" spans="2:11" ht="12.75">
      <c r="B733" s="1160" t="s">
        <v>234</v>
      </c>
      <c r="C733" s="1109">
        <f>SUM(D733+H733)</f>
        <v>0</v>
      </c>
      <c r="D733" s="657"/>
      <c r="E733" s="1111"/>
      <c r="F733" s="1111"/>
      <c r="G733" s="1111"/>
      <c r="H733" s="1110"/>
      <c r="I733" s="1111"/>
      <c r="J733" s="1111"/>
      <c r="K733" s="1158"/>
    </row>
    <row r="734" spans="2:11" ht="12.75">
      <c r="B734" s="1161" t="s">
        <v>235</v>
      </c>
      <c r="C734" s="1109">
        <f>SUM(D734+H734)</f>
        <v>0</v>
      </c>
      <c r="D734" s="1111"/>
      <c r="E734" s="1111"/>
      <c r="F734" s="1111"/>
      <c r="G734" s="1111"/>
      <c r="H734" s="1111"/>
      <c r="I734" s="1111"/>
      <c r="J734" s="1111"/>
      <c r="K734" s="1158"/>
    </row>
    <row r="735" spans="2:11" ht="12.75">
      <c r="B735" s="1161" t="s">
        <v>236</v>
      </c>
      <c r="C735" s="1109">
        <f t="shared" si="64"/>
        <v>0</v>
      </c>
      <c r="D735" s="1111"/>
      <c r="E735" s="1111"/>
      <c r="F735" s="1111"/>
      <c r="G735" s="1111"/>
      <c r="H735" s="1111"/>
      <c r="I735" s="1111"/>
      <c r="J735" s="1111"/>
      <c r="K735" s="1158"/>
    </row>
    <row r="736" spans="2:11" ht="15">
      <c r="B736" s="1162"/>
      <c r="C736" s="1110"/>
      <c r="D736" s="1110"/>
      <c r="E736" s="1110"/>
      <c r="F736" s="1110"/>
      <c r="G736" s="1110"/>
      <c r="H736" s="1110"/>
      <c r="I736" s="1110"/>
      <c r="J736" s="1110"/>
      <c r="K736" s="1163"/>
    </row>
    <row r="737" spans="2:11" ht="12.75">
      <c r="B737" s="1164">
        <v>2021</v>
      </c>
      <c r="C737" s="1103">
        <f t="shared" ref="C737:K737" si="65">SUM(C724:C735)</f>
        <v>740865</v>
      </c>
      <c r="D737" s="1103">
        <f>SUM(D724:D735)</f>
        <v>20640</v>
      </c>
      <c r="E737" s="1103">
        <f t="shared" si="65"/>
        <v>9770</v>
      </c>
      <c r="F737" s="1103">
        <f t="shared" si="65"/>
        <v>8878</v>
      </c>
      <c r="G737" s="1103">
        <f>SUM(G724:G735)</f>
        <v>1992</v>
      </c>
      <c r="H737" s="1103">
        <f t="shared" si="65"/>
        <v>720225</v>
      </c>
      <c r="I737" s="1103">
        <f t="shared" si="65"/>
        <v>122388</v>
      </c>
      <c r="J737" s="1103">
        <f t="shared" si="65"/>
        <v>205434</v>
      </c>
      <c r="K737" s="1165">
        <f t="shared" si="65"/>
        <v>392403</v>
      </c>
    </row>
    <row r="738" spans="2:11" ht="12.75">
      <c r="B738" s="1086"/>
      <c r="C738" s="1090"/>
      <c r="D738" s="1090"/>
      <c r="E738" s="1090"/>
      <c r="F738" s="1090"/>
      <c r="G738" s="1090"/>
      <c r="H738" s="1090"/>
      <c r="I738" s="1090"/>
      <c r="J738" s="1090"/>
      <c r="K738" s="1166"/>
    </row>
    <row r="739" spans="2:11" ht="12.75">
      <c r="B739" s="1086"/>
      <c r="C739" s="1495" t="s">
        <v>249</v>
      </c>
      <c r="D739" s="1495"/>
      <c r="E739" s="1495"/>
      <c r="F739" s="1495"/>
      <c r="G739" s="1495"/>
      <c r="H739" s="1495"/>
      <c r="I739" s="1495"/>
      <c r="J739" s="1495"/>
      <c r="K739" s="1496"/>
    </row>
    <row r="740" spans="2:11" ht="12.75">
      <c r="B740" s="1084"/>
      <c r="C740" s="1090"/>
      <c r="D740" s="1090"/>
      <c r="E740" s="1090"/>
      <c r="F740" s="1090"/>
      <c r="G740" s="1090"/>
      <c r="H740" s="1090"/>
      <c r="I740" s="1090"/>
      <c r="J740" s="1090"/>
      <c r="K740" s="1166"/>
    </row>
    <row r="741" spans="2:11" ht="12.75">
      <c r="B741" s="1167" t="s">
        <v>225</v>
      </c>
      <c r="C741" s="1109">
        <f t="shared" ref="C741:C752" si="66">SUM(D741+H741)</f>
        <v>39741341</v>
      </c>
      <c r="D741" s="1109">
        <v>237362</v>
      </c>
      <c r="E741" s="1109">
        <v>66223</v>
      </c>
      <c r="F741" s="1109">
        <v>109472</v>
      </c>
      <c r="G741" s="1109">
        <v>61667</v>
      </c>
      <c r="H741" s="1109">
        <v>39503979</v>
      </c>
      <c r="I741" s="1109">
        <v>5747629</v>
      </c>
      <c r="J741" s="1109">
        <v>11340717</v>
      </c>
      <c r="K741" s="1157">
        <v>22415633</v>
      </c>
    </row>
    <row r="742" spans="2:11" ht="12.75">
      <c r="B742" s="1167" t="s">
        <v>226</v>
      </c>
      <c r="C742" s="1109">
        <f t="shared" si="66"/>
        <v>42585604</v>
      </c>
      <c r="D742" s="1109">
        <v>225646</v>
      </c>
      <c r="E742" s="1109">
        <v>74893</v>
      </c>
      <c r="F742" s="1109">
        <v>91386</v>
      </c>
      <c r="G742" s="1109">
        <v>59367</v>
      </c>
      <c r="H742" s="1109">
        <v>42359958</v>
      </c>
      <c r="I742" s="1109">
        <v>6173809</v>
      </c>
      <c r="J742" s="1109">
        <v>11233624</v>
      </c>
      <c r="K742" s="1157">
        <v>24952525</v>
      </c>
    </row>
    <row r="743" spans="2:11" ht="12.75">
      <c r="B743" s="1167" t="s">
        <v>227</v>
      </c>
      <c r="C743" s="1109">
        <f t="shared" si="66"/>
        <v>51669516</v>
      </c>
      <c r="D743" s="1111">
        <v>269170</v>
      </c>
      <c r="E743" s="1111">
        <v>75705</v>
      </c>
      <c r="F743" s="1111">
        <v>120949</v>
      </c>
      <c r="G743" s="1112">
        <v>72516</v>
      </c>
      <c r="H743" s="1109">
        <v>51400346</v>
      </c>
      <c r="I743" s="1111">
        <v>8040952</v>
      </c>
      <c r="J743" s="1111">
        <v>13263981</v>
      </c>
      <c r="K743" s="1158">
        <v>30095413</v>
      </c>
    </row>
    <row r="744" spans="2:11" ht="12.75">
      <c r="B744" s="1167" t="s">
        <v>228</v>
      </c>
      <c r="C744" s="1109">
        <f t="shared" si="66"/>
        <v>46021458</v>
      </c>
      <c r="D744" s="1109">
        <v>203453</v>
      </c>
      <c r="E744" s="1110">
        <v>56947</v>
      </c>
      <c r="F744" s="1110">
        <v>106856</v>
      </c>
      <c r="G744" s="1109">
        <v>39650</v>
      </c>
      <c r="H744" s="1109">
        <v>45818005</v>
      </c>
      <c r="I744" s="1109">
        <v>6937605</v>
      </c>
      <c r="J744" s="1109">
        <v>10743705</v>
      </c>
      <c r="K744" s="1157">
        <v>28136695</v>
      </c>
    </row>
    <row r="745" spans="2:11" ht="12.75">
      <c r="B745" s="1167" t="s">
        <v>229</v>
      </c>
      <c r="C745" s="1109">
        <f t="shared" si="66"/>
        <v>46571427</v>
      </c>
      <c r="D745" s="1114">
        <v>212169</v>
      </c>
      <c r="E745" s="1114">
        <v>64706</v>
      </c>
      <c r="F745" s="1114">
        <v>114698</v>
      </c>
      <c r="G745" s="1114">
        <v>32765</v>
      </c>
      <c r="H745" s="1114">
        <v>46359258</v>
      </c>
      <c r="I745" s="1114">
        <v>7426484</v>
      </c>
      <c r="J745" s="1114">
        <v>11153429</v>
      </c>
      <c r="K745" s="1159">
        <v>27779345</v>
      </c>
    </row>
    <row r="746" spans="2:11" ht="12.75">
      <c r="B746" s="1167" t="s">
        <v>230</v>
      </c>
      <c r="C746" s="1109">
        <f t="shared" si="66"/>
        <v>0</v>
      </c>
      <c r="D746" s="1109"/>
      <c r="E746" s="1110"/>
      <c r="F746" s="1110"/>
      <c r="G746" s="1109"/>
      <c r="H746" s="1109"/>
      <c r="I746" s="1109"/>
      <c r="J746" s="1109"/>
      <c r="K746" s="1157"/>
    </row>
    <row r="747" spans="2:11" ht="12.75">
      <c r="B747" s="1167" t="s">
        <v>231</v>
      </c>
      <c r="C747" s="1109">
        <f t="shared" si="66"/>
        <v>0</v>
      </c>
      <c r="D747" s="1111"/>
      <c r="E747" s="1111"/>
      <c r="F747" s="1111"/>
      <c r="G747" s="1112"/>
      <c r="H747" s="1109"/>
      <c r="I747" s="1111"/>
      <c r="J747" s="1111"/>
      <c r="K747" s="1158"/>
    </row>
    <row r="748" spans="2:11" ht="12.75">
      <c r="B748" s="1167" t="s">
        <v>232</v>
      </c>
      <c r="C748" s="1109">
        <f t="shared" si="66"/>
        <v>0</v>
      </c>
      <c r="D748" s="1111"/>
      <c r="E748" s="1111"/>
      <c r="F748" s="1111"/>
      <c r="G748" s="1112"/>
      <c r="H748" s="1109"/>
      <c r="I748" s="1111"/>
      <c r="J748" s="1111"/>
      <c r="K748" s="1158"/>
    </row>
    <row r="749" spans="2:11" ht="12.75">
      <c r="B749" s="1167" t="s">
        <v>233</v>
      </c>
      <c r="C749" s="1109">
        <f t="shared" si="66"/>
        <v>0</v>
      </c>
      <c r="D749" s="1111"/>
      <c r="E749" s="1111"/>
      <c r="F749" s="1111"/>
      <c r="G749" s="1112"/>
      <c r="H749" s="1109"/>
      <c r="I749" s="1111"/>
      <c r="J749" s="1111"/>
      <c r="K749" s="1158"/>
    </row>
    <row r="750" spans="2:11" ht="12.75">
      <c r="B750" s="1167" t="s">
        <v>234</v>
      </c>
      <c r="C750" s="1109">
        <f>SUM(D750+H750)</f>
        <v>0</v>
      </c>
      <c r="D750" s="1111"/>
      <c r="E750" s="1111"/>
      <c r="F750" s="1111"/>
      <c r="G750" s="1111"/>
      <c r="H750" s="1110"/>
      <c r="I750" s="1111"/>
      <c r="J750" s="1111"/>
      <c r="K750" s="1158"/>
    </row>
    <row r="751" spans="2:11" ht="12.75">
      <c r="B751" s="1167" t="s">
        <v>235</v>
      </c>
      <c r="C751" s="1109">
        <f>SUM(D751+H751)</f>
        <v>0</v>
      </c>
      <c r="D751" s="1111"/>
      <c r="E751" s="1111"/>
      <c r="F751" s="1111"/>
      <c r="G751" s="1111"/>
      <c r="H751" s="1110"/>
      <c r="I751" s="1111"/>
      <c r="J751" s="1111"/>
      <c r="K751" s="1158"/>
    </row>
    <row r="752" spans="2:11" ht="12.75">
      <c r="B752" s="1167" t="s">
        <v>236</v>
      </c>
      <c r="C752" s="1109">
        <f t="shared" si="66"/>
        <v>0</v>
      </c>
      <c r="D752" s="1111"/>
      <c r="E752" s="1111"/>
      <c r="F752" s="1111"/>
      <c r="G752" s="1111"/>
      <c r="H752" s="1111"/>
      <c r="I752" s="1111"/>
      <c r="J752" s="1111"/>
      <c r="K752" s="1158"/>
    </row>
    <row r="753" spans="2:11" ht="12.75">
      <c r="B753" s="1086"/>
      <c r="C753" s="1110"/>
      <c r="D753" s="1110"/>
      <c r="E753" s="1110"/>
      <c r="F753" s="1110"/>
      <c r="G753" s="1110"/>
      <c r="H753" s="1110"/>
      <c r="I753" s="1110"/>
      <c r="J753" s="1110"/>
      <c r="K753" s="1163"/>
    </row>
    <row r="754" spans="2:11" ht="12.75">
      <c r="B754" s="1164">
        <v>2021</v>
      </c>
      <c r="C754" s="1103">
        <f t="shared" ref="C754:K754" si="67">SUM(C741:C752)</f>
        <v>226589346</v>
      </c>
      <c r="D754" s="1103">
        <f t="shared" si="67"/>
        <v>1147800</v>
      </c>
      <c r="E754" s="1103">
        <f t="shared" si="67"/>
        <v>338474</v>
      </c>
      <c r="F754" s="1103">
        <f t="shared" si="67"/>
        <v>543361</v>
      </c>
      <c r="G754" s="1103">
        <f t="shared" si="67"/>
        <v>265965</v>
      </c>
      <c r="H754" s="1103">
        <f t="shared" si="67"/>
        <v>225441546</v>
      </c>
      <c r="I754" s="1103">
        <f t="shared" si="67"/>
        <v>34326479</v>
      </c>
      <c r="J754" s="1103">
        <f t="shared" si="67"/>
        <v>57735456</v>
      </c>
      <c r="K754" s="1165">
        <f t="shared" si="67"/>
        <v>133379611</v>
      </c>
    </row>
    <row r="755" spans="2:11" ht="12.75">
      <c r="B755" s="1168"/>
      <c r="C755" s="1091"/>
      <c r="D755" s="1091"/>
      <c r="E755" s="1091"/>
      <c r="F755" s="1091"/>
      <c r="G755" s="1091"/>
      <c r="H755" s="1091"/>
      <c r="I755" s="1091"/>
      <c r="J755" s="1091"/>
      <c r="K755" s="1169"/>
    </row>
    <row r="756" spans="2:11" ht="12.75" customHeight="1">
      <c r="B756" s="1579" t="s">
        <v>213</v>
      </c>
      <c r="C756" s="1497" t="s">
        <v>22</v>
      </c>
      <c r="D756" s="1497" t="s">
        <v>214</v>
      </c>
      <c r="E756" s="1508" t="s">
        <v>215</v>
      </c>
      <c r="F756" s="1509"/>
      <c r="G756" s="1510"/>
      <c r="H756" s="1503" t="s">
        <v>216</v>
      </c>
      <c r="I756" s="1505" t="s">
        <v>217</v>
      </c>
      <c r="J756" s="1506"/>
      <c r="K756" s="1507"/>
    </row>
    <row r="757" spans="2:11" ht="11.25" customHeight="1">
      <c r="B757" s="1580"/>
      <c r="C757" s="1498"/>
      <c r="D757" s="1498"/>
      <c r="E757" s="1499" t="s">
        <v>254</v>
      </c>
      <c r="F757" s="1497" t="s">
        <v>255</v>
      </c>
      <c r="G757" s="1497" t="s">
        <v>256</v>
      </c>
      <c r="H757" s="1504"/>
      <c r="I757" s="1499" t="s">
        <v>221</v>
      </c>
      <c r="J757" s="1499" t="s">
        <v>24</v>
      </c>
      <c r="K757" s="1501" t="s">
        <v>222</v>
      </c>
    </row>
    <row r="758" spans="2:11" ht="11.25" customHeight="1">
      <c r="B758" s="1580"/>
      <c r="C758" s="1498"/>
      <c r="D758" s="1498"/>
      <c r="E758" s="1511"/>
      <c r="F758" s="1498"/>
      <c r="G758" s="1498"/>
      <c r="H758" s="1504"/>
      <c r="I758" s="1500"/>
      <c r="J758" s="1500"/>
      <c r="K758" s="1502"/>
    </row>
    <row r="759" spans="2:11" ht="12.75">
      <c r="B759" s="1082">
        <v>0</v>
      </c>
      <c r="C759" s="1092">
        <v>1</v>
      </c>
      <c r="D759" s="1092">
        <v>2</v>
      </c>
      <c r="E759" s="1093">
        <v>3</v>
      </c>
      <c r="F759" s="1093">
        <v>4</v>
      </c>
      <c r="G759" s="1092">
        <v>5</v>
      </c>
      <c r="H759" s="1092">
        <v>6</v>
      </c>
      <c r="I759" s="1092">
        <v>7</v>
      </c>
      <c r="J759" s="1092">
        <v>8</v>
      </c>
      <c r="K759" s="1170">
        <v>9</v>
      </c>
    </row>
    <row r="760" spans="2:11" ht="12.75">
      <c r="B760" s="1084"/>
      <c r="C760" s="1090"/>
      <c r="D760" s="1090"/>
      <c r="E760" s="1090"/>
      <c r="F760" s="1090"/>
      <c r="G760" s="1090"/>
      <c r="H760" s="1090"/>
      <c r="I760" s="1090"/>
      <c r="J760" s="1090"/>
      <c r="K760" s="1166"/>
    </row>
    <row r="761" spans="2:11" ht="12.75">
      <c r="B761" s="1086"/>
      <c r="C761" s="1495" t="s">
        <v>250</v>
      </c>
      <c r="D761" s="1495"/>
      <c r="E761" s="1495"/>
      <c r="F761" s="1495"/>
      <c r="G761" s="1495"/>
      <c r="H761" s="1495"/>
      <c r="I761" s="1495"/>
      <c r="J761" s="1495"/>
      <c r="K761" s="1496"/>
    </row>
    <row r="762" spans="2:11" ht="12.75">
      <c r="B762" s="1086"/>
      <c r="C762" s="1094"/>
      <c r="D762" s="1094"/>
      <c r="E762" s="1094"/>
      <c r="F762" s="1094"/>
      <c r="G762" s="1094"/>
      <c r="H762" s="1094"/>
      <c r="I762" s="1094"/>
      <c r="J762" s="1094"/>
      <c r="K762" s="1171"/>
    </row>
    <row r="763" spans="2:11" ht="12.75">
      <c r="B763" s="1167" t="s">
        <v>225</v>
      </c>
      <c r="C763" s="1109">
        <f>SUM(D763+H763)</f>
        <v>78109600</v>
      </c>
      <c r="D763" s="1109">
        <v>415757</v>
      </c>
      <c r="E763" s="1109">
        <v>115249</v>
      </c>
      <c r="F763" s="1109">
        <v>192404</v>
      </c>
      <c r="G763" s="1109">
        <v>108104</v>
      </c>
      <c r="H763" s="1109">
        <v>77693843</v>
      </c>
      <c r="I763" s="1109">
        <v>11243403</v>
      </c>
      <c r="J763" s="1109">
        <v>23582450</v>
      </c>
      <c r="K763" s="1157">
        <v>42867990</v>
      </c>
    </row>
    <row r="764" spans="2:11" ht="12.75">
      <c r="B764" s="1167" t="s">
        <v>226</v>
      </c>
      <c r="C764" s="1109">
        <f t="shared" ref="C764:C774" si="68">SUM(D764+H764)</f>
        <v>84091107</v>
      </c>
      <c r="D764" s="1109">
        <v>393972</v>
      </c>
      <c r="E764" s="1109">
        <v>130879</v>
      </c>
      <c r="F764" s="1109">
        <v>159588</v>
      </c>
      <c r="G764" s="1109">
        <v>103505</v>
      </c>
      <c r="H764" s="1109">
        <v>83697135</v>
      </c>
      <c r="I764" s="1109">
        <v>12177076</v>
      </c>
      <c r="J764" s="1109">
        <v>23317616</v>
      </c>
      <c r="K764" s="1157">
        <v>48202443</v>
      </c>
    </row>
    <row r="765" spans="2:11" ht="12.75">
      <c r="B765" s="1167" t="s">
        <v>227</v>
      </c>
      <c r="C765" s="1109">
        <f t="shared" si="68"/>
        <v>102461148</v>
      </c>
      <c r="D765" s="1111">
        <v>472364</v>
      </c>
      <c r="E765" s="1111">
        <v>133618</v>
      </c>
      <c r="F765" s="1111">
        <v>212699</v>
      </c>
      <c r="G765" s="1112">
        <v>126047</v>
      </c>
      <c r="H765" s="1109">
        <v>101988784</v>
      </c>
      <c r="I765" s="1111">
        <v>15849028</v>
      </c>
      <c r="J765" s="1111">
        <v>27673719</v>
      </c>
      <c r="K765" s="1158">
        <v>58466037</v>
      </c>
    </row>
    <row r="766" spans="2:11" ht="12.75">
      <c r="B766" s="1167" t="s">
        <v>228</v>
      </c>
      <c r="C766" s="1109">
        <f t="shared" si="68"/>
        <v>89783783</v>
      </c>
      <c r="D766" s="1109">
        <v>360230</v>
      </c>
      <c r="E766" s="1110">
        <v>100047</v>
      </c>
      <c r="F766" s="1110">
        <v>192268</v>
      </c>
      <c r="G766" s="1110">
        <v>67915</v>
      </c>
      <c r="H766" s="1109">
        <v>89423553</v>
      </c>
      <c r="I766" s="1110">
        <v>13563784</v>
      </c>
      <c r="J766" s="1110">
        <v>22215821</v>
      </c>
      <c r="K766" s="1163">
        <v>53643948</v>
      </c>
    </row>
    <row r="767" spans="2:11" ht="12.75">
      <c r="B767" s="1167" t="s">
        <v>229</v>
      </c>
      <c r="C767" s="1109">
        <f t="shared" si="68"/>
        <v>91368131</v>
      </c>
      <c r="D767" s="1114">
        <v>376395</v>
      </c>
      <c r="E767" s="1114">
        <v>114763</v>
      </c>
      <c r="F767" s="1114">
        <v>205460</v>
      </c>
      <c r="G767" s="1114">
        <v>56172</v>
      </c>
      <c r="H767" s="1114">
        <v>90991736</v>
      </c>
      <c r="I767" s="1114">
        <v>14560960</v>
      </c>
      <c r="J767" s="1114">
        <v>23348822</v>
      </c>
      <c r="K767" s="1159">
        <v>53081954</v>
      </c>
    </row>
    <row r="768" spans="2:11" ht="12.75">
      <c r="B768" s="1167" t="s">
        <v>230</v>
      </c>
      <c r="C768" s="1109">
        <f t="shared" si="68"/>
        <v>0</v>
      </c>
      <c r="D768" s="1109"/>
      <c r="E768" s="1110"/>
      <c r="F768" s="1110"/>
      <c r="G768" s="1110"/>
      <c r="H768" s="1109"/>
      <c r="I768" s="1110"/>
      <c r="J768" s="1110"/>
      <c r="K768" s="1163"/>
    </row>
    <row r="769" spans="2:11" ht="12.75">
      <c r="B769" s="1167" t="s">
        <v>231</v>
      </c>
      <c r="C769" s="1109">
        <f>SUM(D769+H769)</f>
        <v>0</v>
      </c>
      <c r="D769" s="1111"/>
      <c r="E769" s="1111"/>
      <c r="F769" s="1111"/>
      <c r="G769" s="1112"/>
      <c r="H769" s="1109"/>
      <c r="I769" s="1111"/>
      <c r="J769" s="1111"/>
      <c r="K769" s="1158"/>
    </row>
    <row r="770" spans="2:11" ht="12.75">
      <c r="B770" s="1167" t="s">
        <v>232</v>
      </c>
      <c r="C770" s="1109">
        <f>SUM(D770+H770)</f>
        <v>0</v>
      </c>
      <c r="D770" s="1111"/>
      <c r="E770" s="1111"/>
      <c r="F770" s="1111"/>
      <c r="G770" s="1112"/>
      <c r="H770" s="1109"/>
      <c r="I770" s="1111"/>
      <c r="J770" s="1111"/>
      <c r="K770" s="1158"/>
    </row>
    <row r="771" spans="2:11" ht="12.75">
      <c r="B771" s="1167" t="s">
        <v>233</v>
      </c>
      <c r="C771" s="1109">
        <f t="shared" si="68"/>
        <v>0</v>
      </c>
      <c r="D771" s="1109"/>
      <c r="E771" s="1110"/>
      <c r="F771" s="1110"/>
      <c r="G771" s="1110"/>
      <c r="H771" s="1109"/>
      <c r="I771" s="1110"/>
      <c r="J771" s="1110"/>
      <c r="K771" s="1163"/>
    </row>
    <row r="772" spans="2:11" ht="12.75">
      <c r="B772" s="1167" t="s">
        <v>234</v>
      </c>
      <c r="C772" s="1109">
        <f t="shared" si="68"/>
        <v>0</v>
      </c>
      <c r="D772" s="1111"/>
      <c r="E772" s="1111"/>
      <c r="F772" s="1111"/>
      <c r="G772" s="1111"/>
      <c r="H772" s="1110"/>
      <c r="I772" s="1111"/>
      <c r="J772" s="1111"/>
      <c r="K772" s="1158"/>
    </row>
    <row r="773" spans="2:11" ht="12.75">
      <c r="B773" s="1167" t="s">
        <v>235</v>
      </c>
      <c r="C773" s="1109">
        <f t="shared" si="68"/>
        <v>0</v>
      </c>
      <c r="D773" s="1111"/>
      <c r="E773" s="1111"/>
      <c r="F773" s="1111"/>
      <c r="G773" s="1111"/>
      <c r="H773" s="1110"/>
      <c r="I773" s="1111"/>
      <c r="J773" s="1111"/>
      <c r="K773" s="1158"/>
    </row>
    <row r="774" spans="2:11" ht="12.75">
      <c r="B774" s="1167" t="s">
        <v>236</v>
      </c>
      <c r="C774" s="1109">
        <f t="shared" si="68"/>
        <v>0</v>
      </c>
      <c r="D774" s="1111"/>
      <c r="E774" s="1111"/>
      <c r="F774" s="1111"/>
      <c r="G774" s="1112"/>
      <c r="H774" s="1113"/>
      <c r="I774" s="1111"/>
      <c r="J774" s="1111"/>
      <c r="K774" s="1158"/>
    </row>
    <row r="775" spans="2:11" ht="12.75">
      <c r="B775" s="1167"/>
      <c r="C775" s="1108"/>
      <c r="D775" s="1105"/>
      <c r="E775" s="1106"/>
      <c r="F775" s="1106"/>
      <c r="G775" s="1106"/>
      <c r="H775" s="1105"/>
      <c r="I775" s="1106"/>
      <c r="J775" s="1106"/>
      <c r="K775" s="1172"/>
    </row>
    <row r="776" spans="2:11" ht="13.5" thickBot="1">
      <c r="B776" s="1377">
        <v>2021</v>
      </c>
      <c r="C776" s="1378">
        <f t="shared" ref="C776:K776" si="69">SUM(C763:C774)</f>
        <v>445813769</v>
      </c>
      <c r="D776" s="1378">
        <f t="shared" si="69"/>
        <v>2018718</v>
      </c>
      <c r="E776" s="1378">
        <f t="shared" si="69"/>
        <v>594556</v>
      </c>
      <c r="F776" s="1378">
        <f t="shared" si="69"/>
        <v>962419</v>
      </c>
      <c r="G776" s="1378">
        <f t="shared" si="69"/>
        <v>461743</v>
      </c>
      <c r="H776" s="1378">
        <f t="shared" si="69"/>
        <v>443795051</v>
      </c>
      <c r="I776" s="1378">
        <f t="shared" si="69"/>
        <v>67394251</v>
      </c>
      <c r="J776" s="1378">
        <f t="shared" si="69"/>
        <v>120138428</v>
      </c>
      <c r="K776" s="1379">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6"/>
      <c r="C779" s="1102"/>
      <c r="D779" s="1102"/>
      <c r="E779" s="1174"/>
      <c r="F779" s="1175" t="s">
        <v>251</v>
      </c>
      <c r="G779" s="1175"/>
      <c r="H779" s="1175"/>
      <c r="I779" s="1175"/>
      <c r="J779" s="1176"/>
      <c r="K779" s="1177"/>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8">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9">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9">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9">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9">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39"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9"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9"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9"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9"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9"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81"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91" t="s">
        <v>392</v>
      </c>
      <c r="B1" s="1591"/>
      <c r="C1" s="1591"/>
      <c r="D1" s="1591"/>
      <c r="E1" s="1591"/>
      <c r="F1" s="1591"/>
      <c r="G1" s="1591"/>
      <c r="H1" s="1591"/>
      <c r="I1" s="1591"/>
      <c r="J1" s="1591"/>
      <c r="K1" s="1591"/>
      <c r="L1" s="1591"/>
      <c r="M1" s="1591"/>
      <c r="N1" s="1591"/>
    </row>
    <row r="2" spans="1:20" ht="13.5" thickBot="1">
      <c r="B2" s="848"/>
      <c r="C2" s="848"/>
      <c r="D2" s="848"/>
      <c r="E2" s="848"/>
      <c r="F2" s="848"/>
      <c r="G2" s="849" t="s">
        <v>290</v>
      </c>
      <c r="H2" s="848"/>
      <c r="I2" s="848"/>
      <c r="J2" s="848"/>
      <c r="K2" s="848"/>
      <c r="L2" s="848"/>
      <c r="M2" s="848"/>
      <c r="N2" s="848"/>
    </row>
    <row r="3" spans="1:20" ht="14.25" thickBot="1">
      <c r="A3" s="850" t="s">
        <v>291</v>
      </c>
      <c r="B3" s="851" t="s">
        <v>175</v>
      </c>
      <c r="C3" s="851" t="s">
        <v>176</v>
      </c>
      <c r="D3" s="851" t="s">
        <v>177</v>
      </c>
      <c r="E3" s="851" t="s">
        <v>178</v>
      </c>
      <c r="F3" s="851" t="s">
        <v>179</v>
      </c>
      <c r="G3" s="851" t="s">
        <v>180</v>
      </c>
      <c r="H3" s="851" t="s">
        <v>181</v>
      </c>
      <c r="I3" s="851" t="s">
        <v>182</v>
      </c>
      <c r="J3" s="851" t="s">
        <v>183</v>
      </c>
      <c r="K3" s="851" t="s">
        <v>184</v>
      </c>
      <c r="L3" s="851" t="s">
        <v>185</v>
      </c>
      <c r="M3" s="851" t="s">
        <v>186</v>
      </c>
      <c r="N3" s="851" t="s">
        <v>193</v>
      </c>
    </row>
    <row r="4" spans="1:20" ht="13.5">
      <c r="A4" s="852">
        <v>2004</v>
      </c>
      <c r="B4" s="853">
        <v>299.39999999999998</v>
      </c>
      <c r="C4" s="853">
        <v>296.39999999999998</v>
      </c>
      <c r="D4" s="853">
        <v>293.7</v>
      </c>
      <c r="E4" s="853">
        <v>293.5</v>
      </c>
      <c r="F4" s="853">
        <v>293.5</v>
      </c>
      <c r="G4" s="853">
        <v>291.60000000000002</v>
      </c>
      <c r="H4" s="853">
        <v>290.2</v>
      </c>
      <c r="I4" s="853">
        <v>286.3</v>
      </c>
      <c r="J4" s="853">
        <v>285.39999999999998</v>
      </c>
      <c r="K4" s="853">
        <v>285.10000000000002</v>
      </c>
      <c r="L4" s="853">
        <v>291.2</v>
      </c>
      <c r="M4" s="853">
        <v>297.8</v>
      </c>
      <c r="N4" s="854">
        <v>291.3</v>
      </c>
    </row>
    <row r="5" spans="1:20" ht="13.5">
      <c r="A5" s="855">
        <v>2005</v>
      </c>
      <c r="B5" s="856">
        <v>304.10000000000002</v>
      </c>
      <c r="C5" s="856">
        <v>308.10000000000002</v>
      </c>
      <c r="D5" s="856">
        <v>308.2</v>
      </c>
      <c r="E5" s="856">
        <v>310.89999999999998</v>
      </c>
      <c r="F5" s="856">
        <v>309.89999999999998</v>
      </c>
      <c r="G5" s="856">
        <v>309.10000000000002</v>
      </c>
      <c r="H5" s="856">
        <v>307</v>
      </c>
      <c r="I5" s="856">
        <v>300.60000000000002</v>
      </c>
      <c r="J5" s="856">
        <v>303.3</v>
      </c>
      <c r="K5" s="856">
        <v>304.3</v>
      </c>
      <c r="L5" s="856">
        <v>311.8</v>
      </c>
      <c r="M5" s="856">
        <v>315.5</v>
      </c>
      <c r="N5" s="857">
        <v>307.60000000000002</v>
      </c>
    </row>
    <row r="6" spans="1:20" ht="13.5">
      <c r="A6" s="855">
        <v>2006</v>
      </c>
      <c r="B6" s="856">
        <v>317.10000000000002</v>
      </c>
      <c r="C6" s="856">
        <v>319.89999999999998</v>
      </c>
      <c r="D6" s="856">
        <v>324</v>
      </c>
      <c r="E6" s="856">
        <v>319.5</v>
      </c>
      <c r="F6" s="856">
        <v>325.8</v>
      </c>
      <c r="G6" s="856">
        <v>323.8</v>
      </c>
      <c r="H6" s="856">
        <v>312.8</v>
      </c>
      <c r="I6" s="856">
        <v>313</v>
      </c>
      <c r="J6" s="856">
        <v>315.2</v>
      </c>
      <c r="K6" s="856">
        <v>311.2</v>
      </c>
      <c r="L6" s="856">
        <v>316.2</v>
      </c>
      <c r="M6" s="856">
        <v>321.8</v>
      </c>
      <c r="N6" s="857">
        <v>318.7</v>
      </c>
    </row>
    <row r="7" spans="1:20" ht="13.5">
      <c r="A7" s="855">
        <v>2007</v>
      </c>
      <c r="B7" s="856">
        <v>325.7</v>
      </c>
      <c r="C7" s="856">
        <v>327.9</v>
      </c>
      <c r="D7" s="856">
        <v>329.1</v>
      </c>
      <c r="E7" s="856">
        <v>329.9</v>
      </c>
      <c r="F7" s="856">
        <v>328.7</v>
      </c>
      <c r="G7" s="856">
        <v>330</v>
      </c>
      <c r="H7" s="856">
        <v>327.9</v>
      </c>
      <c r="I7" s="856">
        <v>324</v>
      </c>
      <c r="J7" s="856">
        <v>329.3</v>
      </c>
      <c r="K7" s="856">
        <v>312.8</v>
      </c>
      <c r="L7" s="856">
        <v>317.5</v>
      </c>
      <c r="M7" s="856">
        <v>319</v>
      </c>
      <c r="N7" s="857">
        <v>325.39999999999998</v>
      </c>
    </row>
    <row r="8" spans="1:20" ht="13.5">
      <c r="A8" s="855">
        <v>2008</v>
      </c>
      <c r="B8" s="856">
        <v>326.5</v>
      </c>
      <c r="C8" s="856">
        <v>327</v>
      </c>
      <c r="D8" s="856">
        <v>324.5</v>
      </c>
      <c r="E8" s="856">
        <v>322.60000000000002</v>
      </c>
      <c r="F8" s="856">
        <v>325.7</v>
      </c>
      <c r="G8" s="856">
        <v>323.8</v>
      </c>
      <c r="H8" s="856">
        <v>317</v>
      </c>
      <c r="I8" s="856">
        <v>314.39999999999998</v>
      </c>
      <c r="J8" s="856">
        <v>314.60000000000002</v>
      </c>
      <c r="K8" s="856">
        <v>310.5</v>
      </c>
      <c r="L8" s="856">
        <v>315.10000000000002</v>
      </c>
      <c r="M8" s="856">
        <v>321.7</v>
      </c>
      <c r="N8" s="857">
        <v>320.39999999999998</v>
      </c>
    </row>
    <row r="9" spans="1:20" ht="13.5">
      <c r="A9" s="855">
        <v>2009</v>
      </c>
      <c r="B9" s="856">
        <v>322.2</v>
      </c>
      <c r="C9" s="856">
        <v>324.3</v>
      </c>
      <c r="D9" s="856">
        <v>325.89999999999998</v>
      </c>
      <c r="E9" s="856">
        <v>324.2</v>
      </c>
      <c r="F9" s="856">
        <v>325.3</v>
      </c>
      <c r="G9" s="856">
        <v>324.5</v>
      </c>
      <c r="H9" s="856">
        <v>323.3</v>
      </c>
      <c r="I9" s="856">
        <v>316.2</v>
      </c>
      <c r="J9" s="856">
        <v>320.10000000000002</v>
      </c>
      <c r="K9" s="856">
        <v>320</v>
      </c>
      <c r="L9" s="856">
        <v>324.5</v>
      </c>
      <c r="M9" s="856">
        <v>330</v>
      </c>
      <c r="N9" s="858">
        <v>323.60000000000002</v>
      </c>
    </row>
    <row r="10" spans="1:20" ht="13.5">
      <c r="A10" s="855">
        <v>2010</v>
      </c>
      <c r="B10" s="856">
        <v>333.4</v>
      </c>
      <c r="C10" s="856">
        <v>341.3</v>
      </c>
      <c r="D10" s="856">
        <v>335.1</v>
      </c>
      <c r="E10" s="856">
        <v>343.1</v>
      </c>
      <c r="F10" s="856">
        <v>346.2</v>
      </c>
      <c r="G10" s="856">
        <v>345.9</v>
      </c>
      <c r="H10" s="856">
        <v>340.4</v>
      </c>
      <c r="I10" s="856">
        <v>336.9</v>
      </c>
      <c r="J10" s="856">
        <v>334.2</v>
      </c>
      <c r="K10" s="856">
        <v>325.7</v>
      </c>
      <c r="L10" s="856">
        <v>326.39999999999998</v>
      </c>
      <c r="M10" s="856">
        <v>326.3</v>
      </c>
      <c r="N10" s="858">
        <v>335.8</v>
      </c>
    </row>
    <row r="11" spans="1:20" ht="13.5">
      <c r="A11" s="855">
        <v>2011</v>
      </c>
      <c r="B11" s="856">
        <v>325.60000000000002</v>
      </c>
      <c r="C11" s="856">
        <v>323.5</v>
      </c>
      <c r="D11" s="856">
        <v>322.8</v>
      </c>
      <c r="E11" s="856">
        <v>323</v>
      </c>
      <c r="F11" s="856">
        <v>326.89999999999998</v>
      </c>
      <c r="G11" s="856">
        <v>323.39999999999998</v>
      </c>
      <c r="H11" s="856">
        <v>321.10000000000002</v>
      </c>
      <c r="I11" s="856">
        <v>317.7</v>
      </c>
      <c r="J11" s="856">
        <v>313</v>
      </c>
      <c r="K11" s="856">
        <v>312.89999999999998</v>
      </c>
      <c r="L11" s="856">
        <v>315.60000000000002</v>
      </c>
      <c r="M11" s="856">
        <v>322.10000000000002</v>
      </c>
      <c r="N11" s="858">
        <v>320.7</v>
      </c>
    </row>
    <row r="12" spans="1:20" ht="13.5">
      <c r="A12" s="859">
        <v>2012</v>
      </c>
      <c r="B12" s="860">
        <v>324.89999999999998</v>
      </c>
      <c r="C12" s="860">
        <v>327.2</v>
      </c>
      <c r="D12" s="860">
        <v>329</v>
      </c>
      <c r="E12" s="860">
        <v>329.8</v>
      </c>
      <c r="F12" s="860">
        <v>334.6</v>
      </c>
      <c r="G12" s="860">
        <v>336.3</v>
      </c>
      <c r="H12" s="860">
        <v>330.7</v>
      </c>
      <c r="I12" s="860">
        <v>326.3</v>
      </c>
      <c r="J12" s="860">
        <v>325.7</v>
      </c>
      <c r="K12" s="860">
        <v>322</v>
      </c>
      <c r="L12" s="860">
        <v>327.2</v>
      </c>
      <c r="M12" s="860">
        <v>330.6</v>
      </c>
      <c r="N12" s="861">
        <v>328.9</v>
      </c>
    </row>
    <row r="13" spans="1:20" ht="13.5">
      <c r="A13" s="859">
        <v>2013</v>
      </c>
      <c r="B13" s="860">
        <v>334</v>
      </c>
      <c r="C13" s="860">
        <v>336.5</v>
      </c>
      <c r="D13" s="860">
        <v>334.9</v>
      </c>
      <c r="E13" s="860">
        <v>338</v>
      </c>
      <c r="F13" s="860">
        <v>338.8</v>
      </c>
      <c r="G13" s="860">
        <v>343</v>
      </c>
      <c r="H13" s="860">
        <v>338.6</v>
      </c>
      <c r="I13" s="860">
        <v>334</v>
      </c>
      <c r="J13" s="860">
        <v>329.8</v>
      </c>
      <c r="K13" s="860">
        <v>328.9</v>
      </c>
      <c r="L13" s="860">
        <v>331</v>
      </c>
      <c r="M13" s="860">
        <v>333.1</v>
      </c>
      <c r="N13" s="861">
        <v>335.2</v>
      </c>
      <c r="Q13"/>
      <c r="R13"/>
      <c r="S13"/>
      <c r="T13"/>
    </row>
    <row r="14" spans="1:20" ht="13.5">
      <c r="A14" s="859">
        <v>2014</v>
      </c>
      <c r="B14" s="860">
        <v>335.3</v>
      </c>
      <c r="C14" s="860">
        <v>339.5</v>
      </c>
      <c r="D14" s="860">
        <v>336</v>
      </c>
      <c r="E14" s="860">
        <v>338.1</v>
      </c>
      <c r="F14" s="860">
        <v>336</v>
      </c>
      <c r="G14" s="860">
        <v>336.1</v>
      </c>
      <c r="H14" s="860">
        <v>331.4</v>
      </c>
      <c r="I14" s="860">
        <v>332.4</v>
      </c>
      <c r="J14" s="860">
        <v>327.3</v>
      </c>
      <c r="K14" s="860">
        <v>326.3</v>
      </c>
      <c r="L14" s="860">
        <v>328.5</v>
      </c>
      <c r="M14" s="860">
        <v>340.6</v>
      </c>
      <c r="N14" s="861">
        <v>333.6</v>
      </c>
      <c r="Q14"/>
      <c r="R14"/>
      <c r="S14"/>
      <c r="T14"/>
    </row>
    <row r="15" spans="1:20" ht="13.5">
      <c r="A15" s="862">
        <v>2015</v>
      </c>
      <c r="B15" s="863">
        <v>336</v>
      </c>
      <c r="C15" s="863">
        <v>338.9</v>
      </c>
      <c r="D15" s="863">
        <v>339.7</v>
      </c>
      <c r="E15" s="863">
        <v>340.8</v>
      </c>
      <c r="F15" s="863">
        <v>346.1</v>
      </c>
      <c r="G15" s="863">
        <v>343.9</v>
      </c>
      <c r="H15" s="863">
        <v>339.4</v>
      </c>
      <c r="I15" s="863">
        <v>334</v>
      </c>
      <c r="J15" s="863">
        <v>332.9</v>
      </c>
      <c r="K15" s="863">
        <v>331.2</v>
      </c>
      <c r="L15" s="863">
        <v>332.8</v>
      </c>
      <c r="M15" s="863">
        <v>335.4</v>
      </c>
      <c r="N15" s="864">
        <v>337.6</v>
      </c>
      <c r="Q15"/>
      <c r="R15"/>
      <c r="S15"/>
      <c r="T15"/>
    </row>
    <row r="16" spans="1:20" ht="13.5">
      <c r="A16" s="862">
        <v>2016</v>
      </c>
      <c r="B16" s="863">
        <v>335.2</v>
      </c>
      <c r="C16" s="863">
        <v>337.7</v>
      </c>
      <c r="D16" s="863">
        <v>338.5</v>
      </c>
      <c r="E16" s="863">
        <v>340.3</v>
      </c>
      <c r="F16" s="863">
        <v>345.4</v>
      </c>
      <c r="G16" s="863">
        <v>342.5</v>
      </c>
      <c r="H16" s="863">
        <v>339.1</v>
      </c>
      <c r="I16" s="863">
        <v>336.7</v>
      </c>
      <c r="J16" s="863">
        <v>336</v>
      </c>
      <c r="K16" s="863">
        <v>338.1</v>
      </c>
      <c r="L16" s="863">
        <v>339.8</v>
      </c>
      <c r="M16" s="863">
        <v>343.5</v>
      </c>
      <c r="N16" s="864">
        <v>339.5</v>
      </c>
      <c r="Q16"/>
      <c r="R16"/>
      <c r="S16"/>
      <c r="T16"/>
    </row>
    <row r="17" spans="1:20" ht="13.5">
      <c r="A17" s="862">
        <v>2017</v>
      </c>
      <c r="B17" s="863">
        <v>343.84877560849145</v>
      </c>
      <c r="C17" s="863">
        <v>344.01260355448568</v>
      </c>
      <c r="D17" s="863">
        <v>345.08323788722237</v>
      </c>
      <c r="E17" s="863">
        <v>349.4260933003689</v>
      </c>
      <c r="F17" s="863">
        <v>351.85998819252393</v>
      </c>
      <c r="G17" s="863">
        <v>351.12109667545815</v>
      </c>
      <c r="H17" s="863">
        <v>346.75726994620067</v>
      </c>
      <c r="I17" s="863">
        <v>344.85589941972938</v>
      </c>
      <c r="J17" s="863">
        <v>342.09908231074832</v>
      </c>
      <c r="K17" s="863">
        <v>340.25607000681453</v>
      </c>
      <c r="L17" s="863">
        <v>343.96423731809307</v>
      </c>
      <c r="M17" s="863">
        <v>345.17611667491775</v>
      </c>
      <c r="N17" s="864">
        <v>345.73613890143946</v>
      </c>
      <c r="Q17"/>
      <c r="R17"/>
      <c r="S17"/>
      <c r="T17"/>
    </row>
    <row r="18" spans="1:20" ht="13.5">
      <c r="A18" s="862">
        <v>2018</v>
      </c>
      <c r="B18" s="863">
        <v>328.68883172082138</v>
      </c>
      <c r="C18" s="863">
        <v>335.33083028686195</v>
      </c>
      <c r="D18" s="863">
        <v>339.13477331184731</v>
      </c>
      <c r="E18" s="863">
        <v>352.1288362407397</v>
      </c>
      <c r="F18" s="863">
        <v>354.40806226015781</v>
      </c>
      <c r="G18" s="863">
        <v>352.31798629918734</v>
      </c>
      <c r="H18" s="863">
        <v>349.02563708344542</v>
      </c>
      <c r="I18" s="863">
        <v>347.00933631012759</v>
      </c>
      <c r="J18" s="863">
        <v>345.11329021489684</v>
      </c>
      <c r="K18" s="863">
        <v>347.11988043981063</v>
      </c>
      <c r="L18" s="863">
        <v>349.40972512323503</v>
      </c>
      <c r="M18" s="863">
        <v>350.98601398601369</v>
      </c>
      <c r="N18" s="864">
        <v>345.25543478260863</v>
      </c>
      <c r="Q18"/>
      <c r="R18"/>
      <c r="S18"/>
      <c r="T18"/>
    </row>
    <row r="19" spans="1:20" ht="13.5">
      <c r="A19" s="1003">
        <v>2019</v>
      </c>
      <c r="B19" s="1004">
        <v>354.37491656654714</v>
      </c>
      <c r="C19" s="1004">
        <v>356.43838796545651</v>
      </c>
      <c r="D19" s="1004">
        <v>357.2969949465724</v>
      </c>
      <c r="E19" s="1004">
        <v>357.47446683623537</v>
      </c>
      <c r="F19" s="1004">
        <v>361.2054005838466</v>
      </c>
      <c r="G19" s="1004">
        <v>357.93540852897377</v>
      </c>
      <c r="H19" s="1004">
        <v>354.2490676912646</v>
      </c>
      <c r="I19" s="1004">
        <v>353.13528487554794</v>
      </c>
      <c r="J19" s="1004">
        <v>352.05841293166753</v>
      </c>
      <c r="K19" s="1004">
        <v>345</v>
      </c>
      <c r="L19" s="1004">
        <v>349.6</v>
      </c>
      <c r="M19" s="1004">
        <v>354.4</v>
      </c>
      <c r="N19" s="1005">
        <v>354.2</v>
      </c>
    </row>
    <row r="20" spans="1:20" ht="13.5">
      <c r="A20" s="1003">
        <v>2020</v>
      </c>
      <c r="B20" s="1004">
        <v>354.8</v>
      </c>
      <c r="C20" s="1004">
        <v>355</v>
      </c>
      <c r="D20" s="1004">
        <v>356.13</v>
      </c>
      <c r="E20" s="1004">
        <v>354.02</v>
      </c>
      <c r="F20" s="1004">
        <v>356.2</v>
      </c>
      <c r="G20" s="1004">
        <v>358.1</v>
      </c>
      <c r="H20" s="1004">
        <v>352.8</v>
      </c>
      <c r="I20" s="1004">
        <v>350.8</v>
      </c>
      <c r="J20" s="1004">
        <v>346.7</v>
      </c>
      <c r="K20" s="1004">
        <v>345</v>
      </c>
      <c r="L20" s="1004">
        <v>347.8</v>
      </c>
      <c r="M20" s="1004">
        <v>347.4</v>
      </c>
      <c r="N20" s="1005">
        <v>352.3</v>
      </c>
    </row>
    <row r="21" spans="1:20" ht="14.25" thickBot="1">
      <c r="A21" s="865">
        <v>2021</v>
      </c>
      <c r="B21" s="866">
        <v>350.5</v>
      </c>
      <c r="C21" s="866">
        <v>354.1</v>
      </c>
      <c r="D21" s="866">
        <v>354.1</v>
      </c>
      <c r="E21" s="866">
        <v>354.4</v>
      </c>
      <c r="F21" s="866">
        <v>353.4</v>
      </c>
      <c r="G21" s="866"/>
      <c r="H21" s="866"/>
      <c r="I21" s="866"/>
      <c r="J21" s="866"/>
      <c r="K21" s="866"/>
      <c r="L21" s="866"/>
      <c r="M21" s="866"/>
      <c r="N21" s="867"/>
    </row>
    <row r="22" spans="1:20">
      <c r="Q22"/>
      <c r="R22"/>
      <c r="S22"/>
      <c r="T22"/>
    </row>
    <row r="23" spans="1:20" ht="13.5" thickBot="1">
      <c r="B23" s="848"/>
      <c r="C23" s="848"/>
      <c r="D23" s="848"/>
      <c r="E23" s="848"/>
      <c r="F23" s="848"/>
      <c r="G23" s="868" t="s">
        <v>292</v>
      </c>
      <c r="H23" s="848"/>
      <c r="I23" s="848"/>
      <c r="J23" s="848"/>
      <c r="K23" s="848"/>
      <c r="L23" s="848"/>
      <c r="M23" s="848"/>
      <c r="N23" s="869"/>
      <c r="Q23"/>
      <c r="R23"/>
      <c r="S23"/>
      <c r="T23"/>
    </row>
    <row r="24" spans="1:20" ht="14.25" thickBot="1">
      <c r="A24" s="850" t="s">
        <v>291</v>
      </c>
      <c r="B24" s="851" t="s">
        <v>175</v>
      </c>
      <c r="C24" s="851" t="s">
        <v>176</v>
      </c>
      <c r="D24" s="851" t="s">
        <v>177</v>
      </c>
      <c r="E24" s="851" t="s">
        <v>178</v>
      </c>
      <c r="F24" s="851" t="s">
        <v>179</v>
      </c>
      <c r="G24" s="851" t="s">
        <v>180</v>
      </c>
      <c r="H24" s="851" t="s">
        <v>181</v>
      </c>
      <c r="I24" s="851" t="s">
        <v>182</v>
      </c>
      <c r="J24" s="851" t="s">
        <v>183</v>
      </c>
      <c r="K24" s="851" t="s">
        <v>184</v>
      </c>
      <c r="L24" s="851" t="s">
        <v>185</v>
      </c>
      <c r="M24" s="851" t="s">
        <v>186</v>
      </c>
      <c r="N24" s="851" t="s">
        <v>193</v>
      </c>
      <c r="Q24"/>
      <c r="R24"/>
      <c r="S24"/>
      <c r="T24"/>
    </row>
    <row r="25" spans="1:20" ht="13.5">
      <c r="A25" s="852">
        <v>2004</v>
      </c>
      <c r="B25" s="853">
        <v>272.2</v>
      </c>
      <c r="C25" s="853">
        <v>271.5</v>
      </c>
      <c r="D25" s="853">
        <v>272</v>
      </c>
      <c r="E25" s="853">
        <v>273.10000000000002</v>
      </c>
      <c r="F25" s="853">
        <v>267.2</v>
      </c>
      <c r="G25" s="853">
        <v>269.60000000000002</v>
      </c>
      <c r="H25" s="853">
        <v>261.5</v>
      </c>
      <c r="I25" s="853">
        <v>261.39999999999998</v>
      </c>
      <c r="J25" s="853">
        <v>264.8</v>
      </c>
      <c r="K25" s="853">
        <v>267</v>
      </c>
      <c r="L25" s="853">
        <v>266.39999999999998</v>
      </c>
      <c r="M25" s="853">
        <v>271.3</v>
      </c>
      <c r="N25" s="854">
        <v>267.3</v>
      </c>
      <c r="Q25"/>
      <c r="R25"/>
      <c r="S25"/>
      <c r="T25"/>
    </row>
    <row r="26" spans="1:20" ht="13.5">
      <c r="A26" s="855">
        <v>2005</v>
      </c>
      <c r="B26" s="856">
        <v>272.10000000000002</v>
      </c>
      <c r="C26" s="856">
        <v>274.8</v>
      </c>
      <c r="D26" s="856">
        <v>271.8</v>
      </c>
      <c r="E26" s="856">
        <v>273.39999999999998</v>
      </c>
      <c r="F26" s="856">
        <v>271</v>
      </c>
      <c r="G26" s="856">
        <v>266.39999999999998</v>
      </c>
      <c r="H26" s="856">
        <v>264.60000000000002</v>
      </c>
      <c r="I26" s="856">
        <v>261.10000000000002</v>
      </c>
      <c r="J26" s="856">
        <v>266.60000000000002</v>
      </c>
      <c r="K26" s="856">
        <v>272.5</v>
      </c>
      <c r="L26" s="856">
        <v>270.60000000000002</v>
      </c>
      <c r="M26" s="856">
        <v>272.39999999999998</v>
      </c>
      <c r="N26" s="857">
        <v>269.2</v>
      </c>
      <c r="Q26"/>
      <c r="R26"/>
      <c r="S26"/>
      <c r="T26"/>
    </row>
    <row r="27" spans="1:20" ht="13.5">
      <c r="A27" s="855">
        <v>2006</v>
      </c>
      <c r="B27" s="856">
        <v>275.10000000000002</v>
      </c>
      <c r="C27" s="856">
        <v>273.39999999999998</v>
      </c>
      <c r="D27" s="856">
        <v>273.39999999999998</v>
      </c>
      <c r="E27" s="856">
        <v>272.89999999999998</v>
      </c>
      <c r="F27" s="856">
        <v>270.39999999999998</v>
      </c>
      <c r="G27" s="856">
        <v>264.2</v>
      </c>
      <c r="H27" s="856">
        <v>260.2</v>
      </c>
      <c r="I27" s="856">
        <v>258.10000000000002</v>
      </c>
      <c r="J27" s="856">
        <v>263.5</v>
      </c>
      <c r="K27" s="856">
        <v>263.89999999999998</v>
      </c>
      <c r="L27" s="856">
        <v>264.89999999999998</v>
      </c>
      <c r="M27" s="856">
        <v>266.89999999999998</v>
      </c>
      <c r="N27" s="857">
        <v>267.5</v>
      </c>
      <c r="Q27"/>
      <c r="R27"/>
      <c r="S27"/>
      <c r="T27"/>
    </row>
    <row r="28" spans="1:20" ht="13.5">
      <c r="A28" s="855">
        <v>2007</v>
      </c>
      <c r="B28" s="856">
        <v>274.10000000000002</v>
      </c>
      <c r="C28" s="856">
        <v>274.89999999999998</v>
      </c>
      <c r="D28" s="856">
        <v>274</v>
      </c>
      <c r="E28" s="856">
        <v>272.3</v>
      </c>
      <c r="F28" s="856">
        <v>271.89999999999998</v>
      </c>
      <c r="G28" s="856">
        <v>269.2</v>
      </c>
      <c r="H28" s="856">
        <v>267.89999999999998</v>
      </c>
      <c r="I28" s="856">
        <v>264.60000000000002</v>
      </c>
      <c r="J28" s="856">
        <v>266</v>
      </c>
      <c r="K28" s="856">
        <v>268.8</v>
      </c>
      <c r="L28" s="856">
        <v>269.10000000000002</v>
      </c>
      <c r="M28" s="856">
        <v>271.60000000000002</v>
      </c>
      <c r="N28" s="857">
        <v>270.2</v>
      </c>
      <c r="Q28"/>
      <c r="R28"/>
      <c r="S28"/>
      <c r="T28"/>
    </row>
    <row r="29" spans="1:20" ht="13.5">
      <c r="A29" s="855">
        <v>2008</v>
      </c>
      <c r="B29" s="856">
        <v>273.89999999999998</v>
      </c>
      <c r="C29" s="856">
        <v>274.89999999999998</v>
      </c>
      <c r="D29" s="856">
        <v>273.8</v>
      </c>
      <c r="E29" s="856">
        <v>270</v>
      </c>
      <c r="F29" s="856">
        <v>271.89999999999998</v>
      </c>
      <c r="G29" s="856">
        <v>270.5</v>
      </c>
      <c r="H29" s="856">
        <v>268.60000000000002</v>
      </c>
      <c r="I29" s="856">
        <v>265</v>
      </c>
      <c r="J29" s="856">
        <v>266.5</v>
      </c>
      <c r="K29" s="856">
        <v>266.60000000000002</v>
      </c>
      <c r="L29" s="856">
        <v>269.7</v>
      </c>
      <c r="M29" s="856">
        <v>274.60000000000002</v>
      </c>
      <c r="N29" s="857">
        <v>270.3</v>
      </c>
      <c r="Q29"/>
      <c r="R29"/>
      <c r="S29"/>
      <c r="T29"/>
    </row>
    <row r="30" spans="1:20" ht="13.5">
      <c r="A30" s="855">
        <v>2009</v>
      </c>
      <c r="B30" s="856">
        <v>276.8</v>
      </c>
      <c r="C30" s="856">
        <v>274.3</v>
      </c>
      <c r="D30" s="856">
        <v>276.39999999999998</v>
      </c>
      <c r="E30" s="856">
        <v>273.60000000000002</v>
      </c>
      <c r="F30" s="856">
        <v>273.8</v>
      </c>
      <c r="G30" s="856">
        <v>272.10000000000002</v>
      </c>
      <c r="H30" s="856">
        <v>268.60000000000002</v>
      </c>
      <c r="I30" s="856">
        <v>266.8</v>
      </c>
      <c r="J30" s="856">
        <v>269.5</v>
      </c>
      <c r="K30" s="856">
        <v>271.39999999999998</v>
      </c>
      <c r="L30" s="856">
        <v>275.60000000000002</v>
      </c>
      <c r="M30" s="856">
        <v>277.10000000000002</v>
      </c>
      <c r="N30" s="858">
        <v>272.8</v>
      </c>
      <c r="Q30"/>
      <c r="R30"/>
      <c r="S30"/>
      <c r="T30"/>
    </row>
    <row r="31" spans="1:20" ht="13.5">
      <c r="A31" s="855">
        <v>2010</v>
      </c>
      <c r="B31" s="856">
        <v>278.5</v>
      </c>
      <c r="C31" s="856">
        <v>282.10000000000002</v>
      </c>
      <c r="D31" s="856">
        <v>281.7</v>
      </c>
      <c r="E31" s="856">
        <v>280.5</v>
      </c>
      <c r="F31" s="856">
        <v>280.89999999999998</v>
      </c>
      <c r="G31" s="856">
        <v>279</v>
      </c>
      <c r="H31" s="856">
        <v>275</v>
      </c>
      <c r="I31" s="856">
        <v>272.89999999999998</v>
      </c>
      <c r="J31" s="856">
        <v>275.5</v>
      </c>
      <c r="K31" s="856">
        <v>275.10000000000002</v>
      </c>
      <c r="L31" s="856">
        <v>275</v>
      </c>
      <c r="M31" s="856">
        <v>277.5</v>
      </c>
      <c r="N31" s="858">
        <v>277.8</v>
      </c>
      <c r="Q31"/>
      <c r="R31"/>
      <c r="S31"/>
      <c r="T31"/>
    </row>
    <row r="32" spans="1:20" ht="13.5">
      <c r="A32" s="855">
        <v>2011</v>
      </c>
      <c r="B32" s="856">
        <v>280.2</v>
      </c>
      <c r="C32" s="856">
        <v>279.3</v>
      </c>
      <c r="D32" s="856">
        <v>279.5</v>
      </c>
      <c r="E32" s="856">
        <v>281.39999999999998</v>
      </c>
      <c r="F32" s="856">
        <v>279.7</v>
      </c>
      <c r="G32" s="856">
        <v>275.89999999999998</v>
      </c>
      <c r="H32" s="856">
        <v>274.2</v>
      </c>
      <c r="I32" s="856">
        <v>268.2</v>
      </c>
      <c r="J32" s="856">
        <v>259.3</v>
      </c>
      <c r="K32" s="856">
        <v>260.89999999999998</v>
      </c>
      <c r="L32" s="856">
        <v>262.89999999999998</v>
      </c>
      <c r="M32" s="856">
        <v>267.2</v>
      </c>
      <c r="N32" s="858">
        <v>271.2</v>
      </c>
      <c r="Q32"/>
      <c r="R32"/>
      <c r="S32"/>
      <c r="T32"/>
    </row>
    <row r="33" spans="1:20" s="848" customFormat="1" ht="13.5">
      <c r="A33" s="859">
        <v>2012</v>
      </c>
      <c r="B33" s="860">
        <v>270.2</v>
      </c>
      <c r="C33" s="860">
        <v>267.8</v>
      </c>
      <c r="D33" s="860">
        <v>269.60000000000002</v>
      </c>
      <c r="E33" s="860">
        <v>266.2</v>
      </c>
      <c r="F33" s="860">
        <v>265.3</v>
      </c>
      <c r="G33" s="860">
        <v>265.10000000000002</v>
      </c>
      <c r="H33" s="860">
        <v>259.10000000000002</v>
      </c>
      <c r="I33" s="860">
        <v>258.3</v>
      </c>
      <c r="J33" s="860">
        <v>258.89999999999998</v>
      </c>
      <c r="K33" s="860">
        <v>261.60000000000002</v>
      </c>
      <c r="L33" s="860">
        <v>263.2</v>
      </c>
      <c r="M33" s="860">
        <v>267</v>
      </c>
      <c r="N33" s="861">
        <v>264</v>
      </c>
      <c r="Q33"/>
      <c r="R33"/>
      <c r="S33"/>
      <c r="T33"/>
    </row>
    <row r="34" spans="1:20" s="848" customFormat="1" ht="13.5">
      <c r="A34" s="859">
        <v>2013</v>
      </c>
      <c r="B34" s="860">
        <v>269.39999999999998</v>
      </c>
      <c r="C34" s="860">
        <v>271.89999999999998</v>
      </c>
      <c r="D34" s="860">
        <v>270.60000000000002</v>
      </c>
      <c r="E34" s="860">
        <v>270.89999999999998</v>
      </c>
      <c r="F34" s="860">
        <v>266.89999999999998</v>
      </c>
      <c r="G34" s="860">
        <v>265.89999999999998</v>
      </c>
      <c r="H34" s="860">
        <v>262.5</v>
      </c>
      <c r="I34" s="860">
        <v>259.3</v>
      </c>
      <c r="J34" s="860">
        <v>261.2</v>
      </c>
      <c r="K34" s="860">
        <v>263.10000000000002</v>
      </c>
      <c r="L34" s="860">
        <v>265.5</v>
      </c>
      <c r="M34" s="860">
        <v>270.2</v>
      </c>
      <c r="N34" s="861">
        <v>266.10000000000002</v>
      </c>
      <c r="Q34"/>
      <c r="R34"/>
      <c r="S34"/>
      <c r="T34"/>
    </row>
    <row r="35" spans="1:20" s="848" customFormat="1" ht="13.5">
      <c r="A35" s="859">
        <v>2014</v>
      </c>
      <c r="B35" s="860">
        <v>273</v>
      </c>
      <c r="C35" s="860">
        <v>274.60000000000002</v>
      </c>
      <c r="D35" s="860">
        <v>271.8</v>
      </c>
      <c r="E35" s="860">
        <v>270.39999999999998</v>
      </c>
      <c r="F35" s="860">
        <v>268.39999999999998</v>
      </c>
      <c r="G35" s="860">
        <v>268.60000000000002</v>
      </c>
      <c r="H35" s="860">
        <v>264.5</v>
      </c>
      <c r="I35" s="860">
        <v>259.7</v>
      </c>
      <c r="J35" s="860">
        <v>261.60000000000002</v>
      </c>
      <c r="K35" s="860">
        <v>263.39999999999998</v>
      </c>
      <c r="L35" s="860">
        <v>264.39999999999998</v>
      </c>
      <c r="M35" s="860">
        <v>264.8</v>
      </c>
      <c r="N35" s="861">
        <v>267</v>
      </c>
      <c r="Q35"/>
      <c r="R35"/>
      <c r="S35"/>
      <c r="T35"/>
    </row>
    <row r="36" spans="1:20" s="848" customFormat="1" ht="13.5">
      <c r="A36" s="862">
        <v>2015</v>
      </c>
      <c r="B36" s="863">
        <v>270.5</v>
      </c>
      <c r="C36" s="863">
        <v>271.5</v>
      </c>
      <c r="D36" s="863">
        <v>272.60000000000002</v>
      </c>
      <c r="E36" s="863">
        <v>270.89999999999998</v>
      </c>
      <c r="F36" s="863">
        <v>273.3</v>
      </c>
      <c r="G36" s="863">
        <v>272</v>
      </c>
      <c r="H36" s="863">
        <v>267.8</v>
      </c>
      <c r="I36" s="863">
        <v>262.10000000000002</v>
      </c>
      <c r="J36" s="863">
        <v>261.39999999999998</v>
      </c>
      <c r="K36" s="863">
        <v>264.5</v>
      </c>
      <c r="L36" s="863">
        <v>266.60000000000002</v>
      </c>
      <c r="M36" s="863">
        <v>268.10000000000002</v>
      </c>
      <c r="N36" s="864">
        <v>267.89999999999998</v>
      </c>
      <c r="Q36"/>
      <c r="R36"/>
      <c r="S36"/>
      <c r="T36"/>
    </row>
    <row r="37" spans="1:20" ht="13.5">
      <c r="A37" s="862">
        <v>2016</v>
      </c>
      <c r="B37" s="863">
        <v>270.10000000000002</v>
      </c>
      <c r="C37" s="863">
        <v>272.10000000000002</v>
      </c>
      <c r="D37" s="863">
        <v>268.7</v>
      </c>
      <c r="E37" s="863">
        <v>267.7</v>
      </c>
      <c r="F37" s="863">
        <v>266.10000000000002</v>
      </c>
      <c r="G37" s="863">
        <v>263.60000000000002</v>
      </c>
      <c r="H37" s="863">
        <v>259.10000000000002</v>
      </c>
      <c r="I37" s="863">
        <v>256.7</v>
      </c>
      <c r="J37" s="863">
        <v>259.60000000000002</v>
      </c>
      <c r="K37" s="863">
        <v>263.8</v>
      </c>
      <c r="L37" s="863">
        <v>267.10000000000002</v>
      </c>
      <c r="M37" s="863">
        <v>271.10000000000002</v>
      </c>
      <c r="N37" s="864">
        <v>265.2</v>
      </c>
    </row>
    <row r="38" spans="1:20" ht="13.5">
      <c r="A38" s="862">
        <v>2017</v>
      </c>
      <c r="B38" s="863">
        <v>272.88640213541373</v>
      </c>
      <c r="C38" s="863">
        <v>276.25085307594861</v>
      </c>
      <c r="D38" s="863">
        <v>274.85711246631678</v>
      </c>
      <c r="E38" s="863">
        <v>274.82589285714283</v>
      </c>
      <c r="F38" s="863">
        <v>275.79789937320038</v>
      </c>
      <c r="G38" s="863">
        <v>275.68322171001125</v>
      </c>
      <c r="H38" s="863">
        <v>271.12366069701773</v>
      </c>
      <c r="I38" s="863">
        <v>265.89233861961111</v>
      </c>
      <c r="J38" s="863">
        <v>268.51868601734992</v>
      </c>
      <c r="K38" s="863">
        <v>269.27624185210152</v>
      </c>
      <c r="L38" s="863">
        <v>272.87214014486779</v>
      </c>
      <c r="M38" s="863">
        <v>275.60365369340764</v>
      </c>
      <c r="N38" s="864">
        <v>272.59345923219968</v>
      </c>
    </row>
    <row r="39" spans="1:20" ht="13.5">
      <c r="A39" s="862">
        <v>2018</v>
      </c>
      <c r="B39" s="863">
        <v>271.81169536218374</v>
      </c>
      <c r="C39" s="863">
        <v>271.62933094384721</v>
      </c>
      <c r="D39" s="863">
        <v>275.82298136645966</v>
      </c>
      <c r="E39" s="863">
        <v>276.47664184157117</v>
      </c>
      <c r="F39" s="863">
        <v>276.53879641485253</v>
      </c>
      <c r="G39" s="863">
        <v>273.5957050315024</v>
      </c>
      <c r="H39" s="863">
        <v>267.18371383829231</v>
      </c>
      <c r="I39" s="863">
        <v>262.45748745224398</v>
      </c>
      <c r="J39" s="863">
        <v>265.66096423017115</v>
      </c>
      <c r="K39" s="863">
        <v>270.12991512212</v>
      </c>
      <c r="L39" s="863">
        <v>273.99583766909478</v>
      </c>
      <c r="M39" s="863">
        <v>277.44326025733028</v>
      </c>
      <c r="N39" s="864">
        <v>271.5347702055667</v>
      </c>
    </row>
    <row r="40" spans="1:20" ht="13.5">
      <c r="A40" s="1003">
        <v>2019</v>
      </c>
      <c r="B40" s="1004">
        <v>281.27826336739287</v>
      </c>
      <c r="C40" s="1004">
        <v>284.30536717690359</v>
      </c>
      <c r="D40" s="1004">
        <v>286.22046450702811</v>
      </c>
      <c r="E40" s="1004">
        <v>290.8767352564733</v>
      </c>
      <c r="F40" s="1004">
        <v>285.31500572737696</v>
      </c>
      <c r="G40" s="1004">
        <v>281.29946839929153</v>
      </c>
      <c r="H40" s="1004">
        <v>274.8623926185175</v>
      </c>
      <c r="I40" s="1004">
        <v>271.9152332887009</v>
      </c>
      <c r="J40" s="1004">
        <v>273.41321243523339</v>
      </c>
      <c r="K40" s="1004">
        <v>276.3</v>
      </c>
      <c r="L40" s="1004">
        <v>279.2</v>
      </c>
      <c r="M40" s="1004">
        <v>286.5</v>
      </c>
      <c r="N40" s="1005">
        <v>286.2</v>
      </c>
    </row>
    <row r="41" spans="1:20" ht="13.5">
      <c r="A41" s="1003">
        <v>2020</v>
      </c>
      <c r="B41" s="1004">
        <v>286.2</v>
      </c>
      <c r="C41" s="1004">
        <v>288.2</v>
      </c>
      <c r="D41" s="1004">
        <v>287.13</v>
      </c>
      <c r="E41" s="1004">
        <v>286.24</v>
      </c>
      <c r="F41" s="1004">
        <v>285.8</v>
      </c>
      <c r="G41" s="1004">
        <v>286</v>
      </c>
      <c r="H41" s="1004">
        <v>280.5</v>
      </c>
      <c r="I41" s="1004">
        <v>277.2</v>
      </c>
      <c r="J41" s="1004">
        <v>277.2</v>
      </c>
      <c r="K41" s="1004">
        <v>277.7</v>
      </c>
      <c r="L41" s="1004">
        <v>281.60000000000002</v>
      </c>
      <c r="M41" s="1004">
        <v>284.8</v>
      </c>
      <c r="N41" s="1005">
        <v>282.8</v>
      </c>
    </row>
    <row r="42" spans="1:20" ht="14.25" thickBot="1">
      <c r="A42" s="865">
        <v>2021</v>
      </c>
      <c r="B42" s="866">
        <v>288.3</v>
      </c>
      <c r="C42" s="866">
        <v>294.5</v>
      </c>
      <c r="D42" s="866">
        <v>289.10000000000002</v>
      </c>
      <c r="E42" s="866">
        <v>288.5</v>
      </c>
      <c r="F42" s="866">
        <v>287.5</v>
      </c>
      <c r="G42" s="866"/>
      <c r="H42" s="866"/>
      <c r="I42" s="866"/>
      <c r="J42" s="866"/>
      <c r="K42" s="866"/>
      <c r="L42" s="866"/>
      <c r="M42" s="866"/>
      <c r="N42" s="867"/>
    </row>
    <row r="43" spans="1:20" ht="13.5" thickBot="1">
      <c r="B43" s="848"/>
      <c r="C43" s="848"/>
      <c r="D43" s="848"/>
      <c r="E43" s="848"/>
      <c r="F43" s="848"/>
      <c r="G43" s="868" t="s">
        <v>293</v>
      </c>
      <c r="H43" s="848"/>
      <c r="I43" s="848"/>
      <c r="J43" s="848"/>
      <c r="K43" s="848"/>
      <c r="L43" s="848"/>
      <c r="M43" s="848"/>
      <c r="N43" s="869"/>
    </row>
    <row r="44" spans="1:20" ht="14.25" thickBot="1">
      <c r="A44" s="850" t="s">
        <v>291</v>
      </c>
      <c r="B44" s="851" t="s">
        <v>175</v>
      </c>
      <c r="C44" s="851" t="s">
        <v>176</v>
      </c>
      <c r="D44" s="851" t="s">
        <v>177</v>
      </c>
      <c r="E44" s="851" t="s">
        <v>178</v>
      </c>
      <c r="F44" s="851" t="s">
        <v>179</v>
      </c>
      <c r="G44" s="851" t="s">
        <v>180</v>
      </c>
      <c r="H44" s="851" t="s">
        <v>181</v>
      </c>
      <c r="I44" s="851" t="s">
        <v>182</v>
      </c>
      <c r="J44" s="851" t="s">
        <v>183</v>
      </c>
      <c r="K44" s="851" t="s">
        <v>184</v>
      </c>
      <c r="L44" s="851" t="s">
        <v>185</v>
      </c>
      <c r="M44" s="851" t="s">
        <v>186</v>
      </c>
      <c r="N44" s="851" t="s">
        <v>193</v>
      </c>
    </row>
    <row r="45" spans="1:20" ht="13.5">
      <c r="A45" s="852">
        <v>2004</v>
      </c>
      <c r="B45" s="853">
        <v>240.7</v>
      </c>
      <c r="C45" s="853">
        <v>241.7</v>
      </c>
      <c r="D45" s="853">
        <v>243.7</v>
      </c>
      <c r="E45" s="853">
        <v>237.7</v>
      </c>
      <c r="F45" s="853">
        <v>240.8</v>
      </c>
      <c r="G45" s="853">
        <v>241.5</v>
      </c>
      <c r="H45" s="853">
        <v>243.3</v>
      </c>
      <c r="I45" s="853">
        <v>237.1</v>
      </c>
      <c r="J45" s="853">
        <v>241.6</v>
      </c>
      <c r="K45" s="853">
        <v>238.8</v>
      </c>
      <c r="L45" s="853">
        <v>245.7</v>
      </c>
      <c r="M45" s="853">
        <v>249.9</v>
      </c>
      <c r="N45" s="854">
        <v>242.4</v>
      </c>
    </row>
    <row r="46" spans="1:20" ht="13.5">
      <c r="A46" s="855">
        <v>2005</v>
      </c>
      <c r="B46" s="856">
        <v>253.1</v>
      </c>
      <c r="C46" s="856">
        <v>256.89999999999998</v>
      </c>
      <c r="D46" s="856">
        <v>255</v>
      </c>
      <c r="E46" s="856">
        <v>253.3</v>
      </c>
      <c r="F46" s="856">
        <v>253</v>
      </c>
      <c r="G46" s="856">
        <v>252.2</v>
      </c>
      <c r="H46" s="856">
        <v>251.1</v>
      </c>
      <c r="I46" s="856">
        <v>247.9</v>
      </c>
      <c r="J46" s="856">
        <v>246.7</v>
      </c>
      <c r="K46" s="856">
        <v>249.2</v>
      </c>
      <c r="L46" s="856">
        <v>250.4</v>
      </c>
      <c r="M46" s="856">
        <v>256.2</v>
      </c>
      <c r="N46" s="857">
        <v>251.9</v>
      </c>
    </row>
    <row r="47" spans="1:20" ht="13.5">
      <c r="A47" s="855">
        <v>2006</v>
      </c>
      <c r="B47" s="856">
        <v>257.8</v>
      </c>
      <c r="C47" s="856">
        <v>258.60000000000002</v>
      </c>
      <c r="D47" s="856">
        <v>259.39999999999998</v>
      </c>
      <c r="E47" s="856">
        <v>256.39999999999998</v>
      </c>
      <c r="F47" s="856">
        <v>257.60000000000002</v>
      </c>
      <c r="G47" s="856">
        <v>256.10000000000002</v>
      </c>
      <c r="H47" s="856">
        <v>250.4</v>
      </c>
      <c r="I47" s="856">
        <v>248.4</v>
      </c>
      <c r="J47" s="856">
        <v>249.2</v>
      </c>
      <c r="K47" s="856">
        <v>246.2</v>
      </c>
      <c r="L47" s="856">
        <v>246.3</v>
      </c>
      <c r="M47" s="856">
        <v>251</v>
      </c>
      <c r="N47" s="857">
        <v>253.1</v>
      </c>
    </row>
    <row r="48" spans="1:20" ht="13.5">
      <c r="A48" s="855">
        <v>2007</v>
      </c>
      <c r="B48" s="856">
        <v>257</v>
      </c>
      <c r="C48" s="856">
        <v>258.60000000000002</v>
      </c>
      <c r="D48" s="856">
        <v>258.5</v>
      </c>
      <c r="E48" s="856">
        <v>260.5</v>
      </c>
      <c r="F48" s="856">
        <v>258.8</v>
      </c>
      <c r="G48" s="856">
        <v>257.5</v>
      </c>
      <c r="H48" s="856">
        <v>254.5</v>
      </c>
      <c r="I48" s="856">
        <v>250.9</v>
      </c>
      <c r="J48" s="856">
        <v>249.3</v>
      </c>
      <c r="K48" s="856">
        <v>246.9</v>
      </c>
      <c r="L48" s="856">
        <v>251.1</v>
      </c>
      <c r="M48" s="856">
        <v>253</v>
      </c>
      <c r="N48" s="857">
        <v>254.3</v>
      </c>
    </row>
    <row r="49" spans="1:14" ht="13.5">
      <c r="A49" s="855">
        <v>2008</v>
      </c>
      <c r="B49" s="856">
        <v>260</v>
      </c>
      <c r="C49" s="856">
        <v>259.7</v>
      </c>
      <c r="D49" s="856">
        <v>256.5</v>
      </c>
      <c r="E49" s="856">
        <v>253.2</v>
      </c>
      <c r="F49" s="856">
        <v>257.89999999999998</v>
      </c>
      <c r="G49" s="856">
        <v>255.5</v>
      </c>
      <c r="H49" s="856">
        <v>249</v>
      </c>
      <c r="I49" s="856">
        <v>247.1</v>
      </c>
      <c r="J49" s="856">
        <v>246.8</v>
      </c>
      <c r="K49" s="856">
        <v>243.8</v>
      </c>
      <c r="L49" s="856">
        <v>247.6</v>
      </c>
      <c r="M49" s="856">
        <v>252.5</v>
      </c>
      <c r="N49" s="857">
        <v>252.2</v>
      </c>
    </row>
    <row r="50" spans="1:14" ht="13.5">
      <c r="A50" s="855">
        <v>2009</v>
      </c>
      <c r="B50" s="856">
        <v>254.8</v>
      </c>
      <c r="C50" s="856">
        <v>256.39999999999998</v>
      </c>
      <c r="D50" s="856">
        <v>258.2</v>
      </c>
      <c r="E50" s="856">
        <v>257.39999999999998</v>
      </c>
      <c r="F50" s="856">
        <v>257.39999999999998</v>
      </c>
      <c r="G50" s="856">
        <v>255.2</v>
      </c>
      <c r="H50" s="856">
        <v>253.6</v>
      </c>
      <c r="I50" s="856">
        <v>250.6</v>
      </c>
      <c r="J50" s="856">
        <v>251.8</v>
      </c>
      <c r="K50" s="856">
        <v>252.9</v>
      </c>
      <c r="L50" s="856">
        <v>255.6</v>
      </c>
      <c r="M50" s="856">
        <v>260.8</v>
      </c>
      <c r="N50" s="857">
        <v>255.4</v>
      </c>
    </row>
    <row r="51" spans="1:14" ht="13.5">
      <c r="A51" s="855">
        <v>2010</v>
      </c>
      <c r="B51" s="856">
        <v>261.8</v>
      </c>
      <c r="C51" s="856">
        <v>267.39999999999998</v>
      </c>
      <c r="D51" s="856">
        <v>265.7</v>
      </c>
      <c r="E51" s="856">
        <v>267.89999999999998</v>
      </c>
      <c r="F51" s="856">
        <v>268.8</v>
      </c>
      <c r="G51" s="856">
        <v>266.89999999999998</v>
      </c>
      <c r="H51" s="856">
        <v>264.39999999999998</v>
      </c>
      <c r="I51" s="856">
        <v>259.89999999999998</v>
      </c>
      <c r="J51" s="856">
        <v>258.10000000000002</v>
      </c>
      <c r="K51" s="856">
        <v>254.5</v>
      </c>
      <c r="L51" s="856">
        <v>258.10000000000002</v>
      </c>
      <c r="M51" s="856">
        <v>262.5</v>
      </c>
      <c r="N51" s="857">
        <v>262.8</v>
      </c>
    </row>
    <row r="52" spans="1:14" ht="13.5">
      <c r="A52" s="855">
        <v>2011</v>
      </c>
      <c r="B52" s="856">
        <v>262.7</v>
      </c>
      <c r="C52" s="856">
        <v>262.60000000000002</v>
      </c>
      <c r="D52" s="856">
        <v>262.2</v>
      </c>
      <c r="E52" s="856">
        <v>261.5</v>
      </c>
      <c r="F52" s="856">
        <v>261.2</v>
      </c>
      <c r="G52" s="856">
        <v>258</v>
      </c>
      <c r="H52" s="856">
        <v>256.2</v>
      </c>
      <c r="I52" s="856">
        <v>251.1</v>
      </c>
      <c r="J52" s="856">
        <v>250.5</v>
      </c>
      <c r="K52" s="856">
        <v>251.1</v>
      </c>
      <c r="L52" s="856">
        <v>253.3</v>
      </c>
      <c r="M52" s="856">
        <v>259.5</v>
      </c>
      <c r="N52" s="857">
        <v>257.2</v>
      </c>
    </row>
    <row r="53" spans="1:14" ht="13.5">
      <c r="A53" s="855">
        <v>2012</v>
      </c>
      <c r="B53" s="856">
        <v>263.39999999999998</v>
      </c>
      <c r="C53" s="856">
        <v>263.8</v>
      </c>
      <c r="D53" s="856">
        <v>264</v>
      </c>
      <c r="E53" s="856">
        <v>262.5</v>
      </c>
      <c r="F53" s="856">
        <v>265.3</v>
      </c>
      <c r="G53" s="856">
        <v>262.2</v>
      </c>
      <c r="H53" s="856">
        <v>260.3</v>
      </c>
      <c r="I53" s="856">
        <v>256</v>
      </c>
      <c r="J53" s="856">
        <v>256.2</v>
      </c>
      <c r="K53" s="856">
        <v>257.60000000000002</v>
      </c>
      <c r="L53" s="856">
        <v>260.7</v>
      </c>
      <c r="M53" s="856">
        <v>263.5</v>
      </c>
      <c r="N53" s="857">
        <v>261.3</v>
      </c>
    </row>
    <row r="54" spans="1:14" ht="13.5">
      <c r="A54" s="855">
        <v>2013</v>
      </c>
      <c r="B54" s="856">
        <v>263.7</v>
      </c>
      <c r="C54" s="856">
        <v>268.2</v>
      </c>
      <c r="D54" s="856">
        <v>266.3</v>
      </c>
      <c r="E54" s="856">
        <v>267.2</v>
      </c>
      <c r="F54" s="856">
        <v>267</v>
      </c>
      <c r="G54" s="856">
        <v>269.39999999999998</v>
      </c>
      <c r="H54" s="856">
        <v>265.3</v>
      </c>
      <c r="I54" s="856">
        <v>261.7</v>
      </c>
      <c r="J54" s="856">
        <v>261.2</v>
      </c>
      <c r="K54" s="856">
        <v>259.89999999999998</v>
      </c>
      <c r="L54" s="856">
        <v>263.3</v>
      </c>
      <c r="M54" s="856">
        <v>265.8</v>
      </c>
      <c r="N54" s="857">
        <v>264.8</v>
      </c>
    </row>
    <row r="55" spans="1:14" ht="13.5">
      <c r="A55" s="859">
        <v>2014</v>
      </c>
      <c r="B55" s="856">
        <v>267.7</v>
      </c>
      <c r="C55" s="856">
        <v>270.8</v>
      </c>
      <c r="D55" s="856">
        <v>267.3</v>
      </c>
      <c r="E55" s="856">
        <v>267.2</v>
      </c>
      <c r="F55" s="856">
        <v>267.7</v>
      </c>
      <c r="G55" s="856">
        <v>267.39999999999998</v>
      </c>
      <c r="H55" s="856">
        <v>264.89999999999998</v>
      </c>
      <c r="I55" s="856">
        <v>263.3</v>
      </c>
      <c r="J55" s="856">
        <v>260.39999999999998</v>
      </c>
      <c r="K55" s="856">
        <v>262</v>
      </c>
      <c r="L55" s="856">
        <v>263.3</v>
      </c>
      <c r="M55" s="856">
        <v>267.89999999999998</v>
      </c>
      <c r="N55" s="857">
        <v>265.7</v>
      </c>
    </row>
    <row r="56" spans="1:14" ht="13.5">
      <c r="A56" s="862">
        <v>2015</v>
      </c>
      <c r="B56" s="870">
        <v>270.89999999999998</v>
      </c>
      <c r="C56" s="870">
        <v>271.7</v>
      </c>
      <c r="D56" s="870">
        <v>270.89999999999998</v>
      </c>
      <c r="E56" s="870">
        <v>272.5</v>
      </c>
      <c r="F56" s="870">
        <v>274.8</v>
      </c>
      <c r="G56" s="870">
        <v>275.7</v>
      </c>
      <c r="H56" s="870">
        <v>272.39999999999998</v>
      </c>
      <c r="I56" s="870">
        <v>268.60000000000002</v>
      </c>
      <c r="J56" s="870">
        <v>266.3</v>
      </c>
      <c r="K56" s="870">
        <v>266.10000000000002</v>
      </c>
      <c r="L56" s="870">
        <v>268.7</v>
      </c>
      <c r="M56" s="870">
        <v>270.39999999999998</v>
      </c>
      <c r="N56" s="871">
        <v>270.5</v>
      </c>
    </row>
    <row r="57" spans="1:14" ht="13.5">
      <c r="A57" s="862">
        <v>2016</v>
      </c>
      <c r="B57" s="870">
        <v>271.7</v>
      </c>
      <c r="C57" s="870">
        <v>271.89999999999998</v>
      </c>
      <c r="D57" s="870">
        <v>270.2</v>
      </c>
      <c r="E57" s="870">
        <v>272.2</v>
      </c>
      <c r="F57" s="870">
        <v>275.5</v>
      </c>
      <c r="G57" s="870">
        <v>274.2</v>
      </c>
      <c r="H57" s="870">
        <v>270.5</v>
      </c>
      <c r="I57" s="870">
        <v>268.7</v>
      </c>
      <c r="J57" s="870">
        <v>268</v>
      </c>
      <c r="K57" s="870">
        <v>270</v>
      </c>
      <c r="L57" s="870">
        <v>273.2</v>
      </c>
      <c r="M57" s="870">
        <v>276.5</v>
      </c>
      <c r="N57" s="871">
        <v>271.8</v>
      </c>
    </row>
    <row r="58" spans="1:14" ht="13.5">
      <c r="A58" s="862">
        <v>2017</v>
      </c>
      <c r="B58" s="870">
        <v>276.69926282533487</v>
      </c>
      <c r="C58" s="870">
        <v>276.47892871209154</v>
      </c>
      <c r="D58" s="870">
        <v>278.22339935513622</v>
      </c>
      <c r="E58" s="870">
        <v>279.34229084700496</v>
      </c>
      <c r="F58" s="870">
        <v>281.69560720701139</v>
      </c>
      <c r="G58" s="870">
        <v>282.87137778735314</v>
      </c>
      <c r="H58" s="870">
        <v>277.47576558713354</v>
      </c>
      <c r="I58" s="870">
        <v>274.10388337620998</v>
      </c>
      <c r="J58" s="870">
        <v>273.58284883720944</v>
      </c>
      <c r="K58" s="870">
        <v>274.03936753791561</v>
      </c>
      <c r="L58" s="870">
        <v>275.29776603686923</v>
      </c>
      <c r="M58" s="870">
        <v>280.80114332380572</v>
      </c>
      <c r="N58" s="864">
        <v>277.62487398742144</v>
      </c>
    </row>
    <row r="59" spans="1:14" ht="13.5">
      <c r="A59" s="862">
        <v>2018</v>
      </c>
      <c r="B59" s="863">
        <v>279.54637865311327</v>
      </c>
      <c r="C59" s="863">
        <v>282.17688062735988</v>
      </c>
      <c r="D59" s="863">
        <v>283.66516998075673</v>
      </c>
      <c r="E59" s="863">
        <v>284.39577732607717</v>
      </c>
      <c r="F59" s="863">
        <v>286.91837000390598</v>
      </c>
      <c r="G59" s="863">
        <v>286.16812790097981</v>
      </c>
      <c r="H59" s="863">
        <v>281.7233466698047</v>
      </c>
      <c r="I59" s="863">
        <v>279.00896414342645</v>
      </c>
      <c r="J59" s="863">
        <v>276.36222177119254</v>
      </c>
      <c r="K59" s="863">
        <v>278.71065267650755</v>
      </c>
      <c r="L59" s="863">
        <v>284.00026838432649</v>
      </c>
      <c r="M59" s="863">
        <v>284.93782985955824</v>
      </c>
      <c r="N59" s="864">
        <v>282.28926615670917</v>
      </c>
    </row>
    <row r="60" spans="1:14" ht="13.5">
      <c r="A60" s="1003">
        <v>2019</v>
      </c>
      <c r="B60" s="1004">
        <v>287.03444832750858</v>
      </c>
      <c r="C60" s="1004">
        <v>289.1459538749898</v>
      </c>
      <c r="D60" s="1004">
        <v>288.5072199817875</v>
      </c>
      <c r="E60" s="1004">
        <v>290.10412746204969</v>
      </c>
      <c r="F60" s="1004">
        <v>292.71949231485786</v>
      </c>
      <c r="G60" s="1004">
        <v>289.1722528130237</v>
      </c>
      <c r="H60" s="1004">
        <v>284.60732456803191</v>
      </c>
      <c r="I60" s="1004">
        <v>281.83476394849748</v>
      </c>
      <c r="J60" s="1004">
        <v>281.74347936186393</v>
      </c>
      <c r="K60" s="1004">
        <v>280</v>
      </c>
      <c r="L60" s="1004">
        <v>283.39999999999998</v>
      </c>
      <c r="M60" s="1004">
        <v>281.7</v>
      </c>
      <c r="N60" s="1005">
        <v>280.2</v>
      </c>
    </row>
    <row r="61" spans="1:14" ht="13.5">
      <c r="A61" s="1003">
        <v>2020</v>
      </c>
      <c r="B61" s="1004">
        <v>288.10000000000002</v>
      </c>
      <c r="C61" s="1004">
        <v>289.7</v>
      </c>
      <c r="D61" s="1004">
        <v>291.47000000000003</v>
      </c>
      <c r="E61" s="1004">
        <v>290.86</v>
      </c>
      <c r="F61" s="1004">
        <v>294.3</v>
      </c>
      <c r="G61" s="1004">
        <v>295</v>
      </c>
      <c r="H61" s="1004">
        <v>291.7</v>
      </c>
      <c r="I61" s="1004">
        <v>288</v>
      </c>
      <c r="J61" s="1004">
        <v>285</v>
      </c>
      <c r="K61" s="1004">
        <v>289.7</v>
      </c>
      <c r="L61" s="1004">
        <v>286</v>
      </c>
      <c r="M61" s="1004">
        <v>288.2</v>
      </c>
      <c r="N61" s="1005">
        <v>289.89999999999998</v>
      </c>
    </row>
    <row r="62" spans="1:14" ht="14.25" thickBot="1">
      <c r="A62" s="865">
        <v>2021</v>
      </c>
      <c r="B62" s="866">
        <v>291.3</v>
      </c>
      <c r="C62" s="866">
        <v>293.10000000000002</v>
      </c>
      <c r="D62" s="866">
        <v>291.60000000000002</v>
      </c>
      <c r="E62" s="866">
        <v>294.10000000000002</v>
      </c>
      <c r="F62" s="866">
        <v>295.60000000000002</v>
      </c>
      <c r="G62" s="866"/>
      <c r="H62" s="866"/>
      <c r="I62" s="866"/>
      <c r="J62" s="866"/>
      <c r="K62" s="866"/>
      <c r="L62" s="866"/>
      <c r="M62" s="866"/>
      <c r="N62" s="867"/>
    </row>
    <row r="63" spans="1:14">
      <c r="I63" s="84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11" t="s">
        <v>71</v>
      </c>
      <c r="B1" s="1411"/>
      <c r="C1" s="1411"/>
      <c r="D1" s="1411"/>
      <c r="E1" s="1411"/>
      <c r="F1" s="1411"/>
      <c r="G1" s="1411"/>
      <c r="H1" s="1411"/>
      <c r="I1" s="1411"/>
      <c r="J1" s="1411"/>
      <c r="K1" s="1411"/>
      <c r="L1" s="1411"/>
      <c r="M1" s="97"/>
    </row>
    <row r="2" spans="1:18" s="81" customFormat="1" ht="27" thickBot="1">
      <c r="A2" s="951"/>
      <c r="B2" s="952"/>
      <c r="C2" s="953"/>
      <c r="D2" s="953"/>
      <c r="E2" s="954" t="s">
        <v>8</v>
      </c>
      <c r="F2" s="1098"/>
      <c r="G2" s="953"/>
      <c r="H2" s="953"/>
      <c r="I2" s="953"/>
      <c r="J2" s="953"/>
      <c r="K2" s="953"/>
      <c r="L2" s="955"/>
      <c r="M2" s="4"/>
    </row>
    <row r="3" spans="1:18" s="81" customFormat="1" ht="39" customHeight="1" thickBot="1">
      <c r="A3" s="708"/>
      <c r="B3" s="1417" t="s">
        <v>80</v>
      </c>
      <c r="C3" s="1418"/>
      <c r="D3" s="1418"/>
      <c r="E3" s="1418"/>
      <c r="F3" s="1418"/>
      <c r="G3" s="1419"/>
      <c r="H3" s="1413" t="s">
        <v>55</v>
      </c>
      <c r="I3" s="1414"/>
      <c r="J3" s="1420" t="s">
        <v>265</v>
      </c>
      <c r="K3" s="1415" t="s">
        <v>56</v>
      </c>
      <c r="L3" s="1416"/>
      <c r="M3" s="4"/>
    </row>
    <row r="4" spans="1:18" s="81" customFormat="1" ht="31.5">
      <c r="A4" s="709" t="s">
        <v>57</v>
      </c>
      <c r="B4" s="948" t="s">
        <v>58</v>
      </c>
      <c r="C4" s="93" t="s">
        <v>59</v>
      </c>
      <c r="D4" s="93" t="s">
        <v>60</v>
      </c>
      <c r="E4" s="1099"/>
      <c r="F4" s="1100" t="s">
        <v>395</v>
      </c>
      <c r="G4" s="1101"/>
      <c r="H4" s="947" t="s">
        <v>61</v>
      </c>
      <c r="I4" s="584" t="s">
        <v>73</v>
      </c>
      <c r="J4" s="1421"/>
      <c r="K4" s="82" t="s">
        <v>54</v>
      </c>
      <c r="L4" s="583" t="s">
        <v>64</v>
      </c>
      <c r="M4" s="4"/>
      <c r="O4" s="4"/>
    </row>
    <row r="5" spans="1:18" s="81" customFormat="1" ht="21" customHeight="1" thickBot="1">
      <c r="A5" s="710"/>
      <c r="B5" s="1008" t="s">
        <v>490</v>
      </c>
      <c r="C5" s="1009" t="s">
        <v>490</v>
      </c>
      <c r="D5" s="1009" t="s">
        <v>490</v>
      </c>
      <c r="E5" s="904" t="s">
        <v>107</v>
      </c>
      <c r="F5" s="1096" t="s">
        <v>394</v>
      </c>
      <c r="G5" s="905" t="s">
        <v>62</v>
      </c>
      <c r="H5" s="1010" t="s">
        <v>490</v>
      </c>
      <c r="I5" s="707" t="s">
        <v>72</v>
      </c>
      <c r="J5" s="789"/>
      <c r="K5" s="1009" t="s">
        <v>490</v>
      </c>
      <c r="L5" s="892" t="s">
        <v>63</v>
      </c>
      <c r="M5" s="4"/>
    </row>
    <row r="6" spans="1:18" s="81" customFormat="1" ht="28.5" customHeight="1" thickBot="1">
      <c r="A6" s="40" t="s">
        <v>22</v>
      </c>
      <c r="B6" s="690">
        <v>7.304719611791664</v>
      </c>
      <c r="C6" s="691">
        <v>14101.775312339119</v>
      </c>
      <c r="D6" s="691">
        <v>14383.810818585902</v>
      </c>
      <c r="E6" s="898">
        <v>0.734941896244938</v>
      </c>
      <c r="F6" s="1097">
        <v>-0.94465788543299334</v>
      </c>
      <c r="G6" s="906">
        <v>22.044614555859873</v>
      </c>
      <c r="H6" s="692">
        <v>312.69266447540036</v>
      </c>
      <c r="I6" s="898">
        <v>-0.92702928788310213</v>
      </c>
      <c r="J6" s="692">
        <v>3.8186545336366589</v>
      </c>
      <c r="K6" s="693">
        <v>100</v>
      </c>
      <c r="L6" s="893" t="s">
        <v>23</v>
      </c>
    </row>
    <row r="7" spans="1:18" s="81" customFormat="1" ht="25.5" customHeight="1">
      <c r="A7" s="778" t="s">
        <v>84</v>
      </c>
      <c r="B7" s="840">
        <v>7.2312606444230605</v>
      </c>
      <c r="C7" s="841">
        <v>13416.067985942598</v>
      </c>
      <c r="D7" s="841">
        <v>13684.38934566145</v>
      </c>
      <c r="E7" s="907">
        <v>-3.4004722873550732</v>
      </c>
      <c r="F7" s="899">
        <v>5.9795185945490426</v>
      </c>
      <c r="G7" s="908">
        <v>12.098576409729592</v>
      </c>
      <c r="H7" s="694">
        <v>234.31666666666666</v>
      </c>
      <c r="I7" s="899">
        <v>-5.4872479612037752</v>
      </c>
      <c r="J7" s="695">
        <v>3.4482758620689653</v>
      </c>
      <c r="K7" s="695">
        <v>0.15651901706057286</v>
      </c>
      <c r="L7" s="894">
        <v>-5.603892876017702E-4</v>
      </c>
    </row>
    <row r="8" spans="1:18" s="81" customFormat="1" ht="24" customHeight="1">
      <c r="A8" s="779" t="s">
        <v>85</v>
      </c>
      <c r="B8" s="842">
        <v>8.1024593525662887</v>
      </c>
      <c r="C8" s="696">
        <v>15201.612293745382</v>
      </c>
      <c r="D8" s="696">
        <v>15505.644539620291</v>
      </c>
      <c r="E8" s="909">
        <v>1.7139894328779315</v>
      </c>
      <c r="F8" s="901">
        <v>1.2340832140914433</v>
      </c>
      <c r="G8" s="697">
        <v>25.62956872040753</v>
      </c>
      <c r="H8" s="698">
        <v>348.41804936068985</v>
      </c>
      <c r="I8" s="900">
        <v>-0.17065147731131486</v>
      </c>
      <c r="J8" s="699">
        <v>-1.9390581717451523</v>
      </c>
      <c r="K8" s="699">
        <v>35.091563624980438</v>
      </c>
      <c r="L8" s="895">
        <v>-2.0604242419895584</v>
      </c>
      <c r="R8" s="4"/>
    </row>
    <row r="9" spans="1:18" s="81" customFormat="1" ht="24" customHeight="1">
      <c r="A9" s="779" t="s">
        <v>86</v>
      </c>
      <c r="B9" s="842">
        <v>8.1024289082675054</v>
      </c>
      <c r="C9" s="696">
        <v>15201.555174985939</v>
      </c>
      <c r="D9" s="696">
        <v>15505.586278485658</v>
      </c>
      <c r="E9" s="909">
        <v>2.1797802427260411</v>
      </c>
      <c r="F9" s="901">
        <v>1.2490597461256578</v>
      </c>
      <c r="G9" s="697">
        <v>27.526008471427062</v>
      </c>
      <c r="H9" s="700">
        <v>385.27393939393943</v>
      </c>
      <c r="I9" s="901">
        <v>-1.1427647617360415</v>
      </c>
      <c r="J9" s="701">
        <v>9.9185788304959299</v>
      </c>
      <c r="K9" s="701">
        <v>7.7476913444983575</v>
      </c>
      <c r="L9" s="896">
        <v>0.42995762117477287</v>
      </c>
    </row>
    <row r="10" spans="1:18" s="81" customFormat="1" ht="24" customHeight="1">
      <c r="A10" s="779" t="s">
        <v>87</v>
      </c>
      <c r="B10" s="949" t="s">
        <v>81</v>
      </c>
      <c r="C10" s="766" t="s">
        <v>81</v>
      </c>
      <c r="D10" s="766" t="s">
        <v>81</v>
      </c>
      <c r="E10" s="902" t="s">
        <v>81</v>
      </c>
      <c r="F10" s="902" t="s">
        <v>81</v>
      </c>
      <c r="G10" s="950" t="s">
        <v>81</v>
      </c>
      <c r="H10" s="1215" t="s">
        <v>81</v>
      </c>
      <c r="I10" s="902" t="s">
        <v>81</v>
      </c>
      <c r="J10" s="702" t="s">
        <v>81</v>
      </c>
      <c r="K10" s="1178" t="s">
        <v>81</v>
      </c>
      <c r="L10" s="1266" t="s">
        <v>81</v>
      </c>
    </row>
    <row r="11" spans="1:18" s="81" customFormat="1" ht="24" customHeight="1">
      <c r="A11" s="779" t="s">
        <v>79</v>
      </c>
      <c r="B11" s="842">
        <v>5.870141008551542</v>
      </c>
      <c r="C11" s="696">
        <v>12053.67763562945</v>
      </c>
      <c r="D11" s="696">
        <v>12294.751188342039</v>
      </c>
      <c r="E11" s="909">
        <v>0.25138173171702527</v>
      </c>
      <c r="F11" s="901">
        <v>-1.9080081422240442</v>
      </c>
      <c r="G11" s="697">
        <v>20.143524074252912</v>
      </c>
      <c r="H11" s="700">
        <v>274.85990024183798</v>
      </c>
      <c r="I11" s="901">
        <v>-1.3317576547460015</v>
      </c>
      <c r="J11" s="701">
        <v>12.154602474995762</v>
      </c>
      <c r="K11" s="701">
        <v>34.517660562425</v>
      </c>
      <c r="L11" s="896">
        <v>2.5655426987049239</v>
      </c>
    </row>
    <row r="12" spans="1:18" s="81" customFormat="1" ht="24" customHeight="1" thickBot="1">
      <c r="A12" s="780" t="s">
        <v>88</v>
      </c>
      <c r="B12" s="843">
        <v>7.5209417319768344</v>
      </c>
      <c r="C12" s="703">
        <v>14519.192532773812</v>
      </c>
      <c r="D12" s="703">
        <v>14809.576383429288</v>
      </c>
      <c r="E12" s="910">
        <v>0.74594326248624421</v>
      </c>
      <c r="F12" s="903">
        <v>1.7250781304549263</v>
      </c>
      <c r="G12" s="704">
        <v>18.202083718556697</v>
      </c>
      <c r="H12" s="705">
        <v>290.5536194895592</v>
      </c>
      <c r="I12" s="903">
        <v>2.2590353265632662E-2</v>
      </c>
      <c r="J12" s="706">
        <v>-0.32377428307123035</v>
      </c>
      <c r="K12" s="706">
        <v>22.486565451035634</v>
      </c>
      <c r="L12" s="897">
        <v>-0.93451568860254142</v>
      </c>
    </row>
    <row r="13" spans="1:18" s="81" customFormat="1" ht="15">
      <c r="A13" s="838"/>
      <c r="B13" s="839"/>
    </row>
    <row r="14" spans="1:18" s="81" customFormat="1" ht="46.5" customHeight="1">
      <c r="A14" s="1412" t="s">
        <v>366</v>
      </c>
      <c r="B14" s="1412"/>
      <c r="C14" s="1412"/>
      <c r="D14" s="1412"/>
      <c r="E14" s="1412"/>
      <c r="F14" s="1412"/>
      <c r="G14" s="1412"/>
      <c r="H14" s="1412"/>
      <c r="I14" s="1412"/>
      <c r="J14" s="1412"/>
      <c r="K14" s="1412"/>
      <c r="L14" s="1412"/>
    </row>
    <row r="15" spans="1:18" s="81" customFormat="1" ht="33.75" customHeight="1">
      <c r="A15" s="1412" t="s">
        <v>439</v>
      </c>
      <c r="B15" s="1412"/>
      <c r="C15" s="1412"/>
      <c r="D15" s="1412"/>
      <c r="E15" s="1412"/>
      <c r="F15" s="1412"/>
      <c r="G15" s="1412"/>
      <c r="H15" s="1412"/>
      <c r="I15" s="1412"/>
      <c r="J15" s="1412"/>
      <c r="K15" s="1412"/>
      <c r="L15" s="1412"/>
    </row>
    <row r="16" spans="1:18" s="81" customFormat="1">
      <c r="A16" s="1412" t="s">
        <v>124</v>
      </c>
      <c r="B16" s="1412"/>
      <c r="C16" s="1412"/>
      <c r="D16" s="1412"/>
      <c r="E16" s="1412"/>
      <c r="F16" s="1412"/>
      <c r="G16" s="1412"/>
      <c r="H16" s="1412"/>
      <c r="I16" s="1412"/>
      <c r="J16" s="1412"/>
      <c r="K16" s="1412"/>
      <c r="L16" s="141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6" zoomScale="75" workbookViewId="0">
      <selection activeCell="A203" sqref="A203:XFD20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93" t="s">
        <v>376</v>
      </c>
      <c r="B2" s="1593"/>
      <c r="C2" s="1593"/>
      <c r="D2" s="1593"/>
      <c r="E2" s="1593"/>
      <c r="F2" s="1593"/>
      <c r="G2" s="1593"/>
      <c r="H2" s="1593"/>
      <c r="I2" s="1593"/>
      <c r="J2" s="1593"/>
      <c r="K2" s="1593"/>
      <c r="L2" s="1593"/>
      <c r="M2" s="1593"/>
    </row>
    <row r="3" spans="1:29" ht="12.75" hidden="1" customHeight="1">
      <c r="A3" s="1593"/>
      <c r="B3" s="1593"/>
      <c r="C3" s="1593"/>
      <c r="D3" s="1593"/>
      <c r="E3" s="1593"/>
      <c r="F3" s="1593"/>
      <c r="G3" s="1593"/>
      <c r="H3" s="1593"/>
      <c r="I3" s="1593"/>
      <c r="J3" s="1593"/>
      <c r="K3" s="1593"/>
      <c r="L3" s="1593"/>
      <c r="M3" s="1593"/>
    </row>
    <row r="4" spans="1:29" ht="12.75" hidden="1" customHeight="1">
      <c r="A4" s="1593"/>
      <c r="B4" s="1593"/>
      <c r="C4" s="1593"/>
      <c r="D4" s="1593"/>
      <c r="E4" s="1593"/>
      <c r="F4" s="1593"/>
      <c r="G4" s="1593"/>
      <c r="H4" s="1593"/>
      <c r="I4" s="1593"/>
      <c r="J4" s="1593"/>
      <c r="K4" s="1593"/>
      <c r="L4" s="1593"/>
      <c r="M4" s="1593"/>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92" t="s">
        <v>172</v>
      </c>
      <c r="R7" s="1592"/>
      <c r="S7" s="1592"/>
      <c r="T7" s="1007"/>
      <c r="U7" s="101">
        <v>2003</v>
      </c>
      <c r="V7" s="1592" t="s">
        <v>173</v>
      </c>
      <c r="W7" s="1594"/>
      <c r="X7" s="1007"/>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92" t="s">
        <v>172</v>
      </c>
      <c r="Q16" s="1592"/>
      <c r="R16" s="1592"/>
      <c r="S16" s="1592"/>
      <c r="T16" s="102"/>
      <c r="U16" s="101">
        <v>2004</v>
      </c>
      <c r="V16" s="1592" t="s">
        <v>173</v>
      </c>
      <c r="W16" s="1592"/>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92" t="s">
        <v>172</v>
      </c>
      <c r="Q25" s="1592"/>
      <c r="R25" s="1592"/>
      <c r="S25" s="1592"/>
      <c r="T25" s="102"/>
      <c r="U25" s="101">
        <v>2005</v>
      </c>
      <c r="V25" s="1592" t="s">
        <v>173</v>
      </c>
      <c r="W25" s="1592"/>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92" t="s">
        <v>172</v>
      </c>
      <c r="Q34" s="1592"/>
      <c r="R34" s="1592"/>
      <c r="S34" s="1592"/>
      <c r="T34" s="102"/>
      <c r="U34" s="101">
        <v>2006</v>
      </c>
      <c r="V34" s="1592" t="s">
        <v>173</v>
      </c>
      <c r="W34" s="1592"/>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92" t="s">
        <v>172</v>
      </c>
      <c r="Q43" s="1592"/>
      <c r="R43" s="1592"/>
      <c r="S43" s="1592"/>
      <c r="T43" s="102"/>
      <c r="U43" s="101">
        <v>2007</v>
      </c>
      <c r="V43" s="1592" t="s">
        <v>173</v>
      </c>
      <c r="W43" s="1592"/>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92" t="s">
        <v>172</v>
      </c>
      <c r="Q52" s="1592"/>
      <c r="R52" s="1592"/>
      <c r="S52" s="1592"/>
      <c r="T52" s="102"/>
      <c r="U52" s="101">
        <v>2008</v>
      </c>
      <c r="V52" s="1592" t="s">
        <v>173</v>
      </c>
      <c r="W52" s="1592"/>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92" t="s">
        <v>172</v>
      </c>
      <c r="Q61" s="1592"/>
      <c r="R61" s="1592"/>
      <c r="S61" s="1592"/>
      <c r="T61" s="102"/>
      <c r="U61" s="101">
        <v>2009</v>
      </c>
      <c r="V61" s="1592" t="s">
        <v>173</v>
      </c>
      <c r="W61" s="1592"/>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92" t="s">
        <v>172</v>
      </c>
      <c r="Q70" s="1592"/>
      <c r="R70" s="1592"/>
      <c r="S70" s="1592"/>
      <c r="T70" s="102"/>
      <c r="U70" s="101">
        <v>2010</v>
      </c>
      <c r="V70" s="1592" t="s">
        <v>173</v>
      </c>
      <c r="W70" s="1592"/>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92" t="s">
        <v>172</v>
      </c>
      <c r="Q79" s="1592"/>
      <c r="R79" s="1592"/>
      <c r="S79" s="1592"/>
      <c r="T79" s="102"/>
      <c r="U79" s="101">
        <v>2011</v>
      </c>
      <c r="V79" s="1592" t="s">
        <v>173</v>
      </c>
      <c r="W79" s="1592"/>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92" t="s">
        <v>172</v>
      </c>
      <c r="Q88" s="1592"/>
      <c r="R88" s="1592"/>
      <c r="S88" s="1592"/>
      <c r="T88" s="102"/>
      <c r="U88" s="101">
        <v>2012</v>
      </c>
      <c r="V88" s="1592" t="s">
        <v>173</v>
      </c>
      <c r="W88" s="1592"/>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92" t="s">
        <v>172</v>
      </c>
      <c r="Q97" s="1592"/>
      <c r="R97" s="1592"/>
      <c r="S97" s="1592"/>
      <c r="T97" s="102"/>
      <c r="U97" s="101">
        <v>2013</v>
      </c>
      <c r="V97" s="1592" t="s">
        <v>173</v>
      </c>
      <c r="W97" s="1592"/>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92" t="s">
        <v>172</v>
      </c>
      <c r="Q106" s="1592"/>
      <c r="R106" s="1592"/>
      <c r="S106" s="1592"/>
      <c r="T106" s="102"/>
      <c r="U106" s="101">
        <v>2014</v>
      </c>
      <c r="V106" s="1592" t="s">
        <v>173</v>
      </c>
      <c r="W106" s="1592"/>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92" t="s">
        <v>172</v>
      </c>
      <c r="Q116" s="1592"/>
      <c r="R116" s="1592"/>
      <c r="S116" s="1592"/>
      <c r="T116" s="102"/>
      <c r="U116" s="101">
        <v>2015</v>
      </c>
      <c r="V116" s="1592" t="s">
        <v>173</v>
      </c>
      <c r="W116" s="1592"/>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92" t="s">
        <v>172</v>
      </c>
      <c r="Q126" s="1592"/>
      <c r="R126" s="1592"/>
      <c r="S126" s="1592"/>
      <c r="T126" s="102"/>
      <c r="U126" s="101">
        <v>2016</v>
      </c>
      <c r="V126" s="1592" t="s">
        <v>173</v>
      </c>
      <c r="W126" s="1592"/>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92" t="s">
        <v>172</v>
      </c>
      <c r="Q136" s="1592"/>
      <c r="R136" s="1592"/>
      <c r="S136" s="1592"/>
      <c r="T136" s="102"/>
      <c r="U136" s="101">
        <v>2017</v>
      </c>
      <c r="V136" s="1592" t="s">
        <v>173</v>
      </c>
      <c r="W136" s="1592"/>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7"/>
    </row>
    <row r="146" spans="1:34" ht="16.5" thickBot="1">
      <c r="A146" s="101">
        <v>2018</v>
      </c>
      <c r="B146" s="102"/>
      <c r="C146" s="102"/>
      <c r="D146" s="102"/>
      <c r="E146" s="102"/>
      <c r="F146" s="102"/>
      <c r="G146" s="102"/>
      <c r="H146" s="102"/>
      <c r="I146" s="102"/>
      <c r="J146" s="102"/>
      <c r="K146" s="102"/>
      <c r="L146" s="103" t="s">
        <v>171</v>
      </c>
      <c r="M146" s="102"/>
      <c r="N146" s="135"/>
      <c r="O146" s="101">
        <v>2018</v>
      </c>
      <c r="P146" s="1592" t="s">
        <v>172</v>
      </c>
      <c r="Q146" s="1592"/>
      <c r="R146" s="1592"/>
      <c r="S146" s="1592"/>
      <c r="T146" s="102"/>
      <c r="U146" s="101">
        <v>2018</v>
      </c>
      <c r="V146" s="1592" t="s">
        <v>173</v>
      </c>
      <c r="W146" s="1592"/>
      <c r="X146" s="102"/>
      <c r="Y146" s="187">
        <v>2018</v>
      </c>
      <c r="Z146" s="102"/>
      <c r="AA146" s="122"/>
      <c r="AB146" s="81"/>
      <c r="AC146"/>
      <c r="AD146" s="877"/>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92" t="s">
        <v>172</v>
      </c>
      <c r="Q156" s="1592"/>
      <c r="R156" s="1592"/>
      <c r="S156" s="1592"/>
      <c r="T156" s="102"/>
      <c r="U156" s="101">
        <v>2019</v>
      </c>
      <c r="V156" s="1592" t="s">
        <v>173</v>
      </c>
      <c r="W156" s="1592"/>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4">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7"/>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7"/>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7"/>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7"/>
      <c r="AE164" s="81"/>
      <c r="AF164" s="81"/>
      <c r="AG164" s="81"/>
      <c r="AH164" s="81"/>
    </row>
    <row r="165" spans="1:34">
      <c r="AA165" s="81"/>
      <c r="AB165"/>
      <c r="AC165"/>
      <c r="AD165" s="877"/>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92" t="s">
        <v>172</v>
      </c>
      <c r="Q166" s="1592"/>
      <c r="R166" s="1592"/>
      <c r="S166" s="1592"/>
      <c r="T166" s="102"/>
      <c r="U166" s="101">
        <v>2020</v>
      </c>
      <c r="V166" s="1592" t="s">
        <v>173</v>
      </c>
      <c r="W166" s="1592"/>
      <c r="X166" s="102"/>
      <c r="Y166" s="187">
        <v>2021</v>
      </c>
      <c r="Z166" s="102"/>
      <c r="AA166" s="81"/>
      <c r="AB166"/>
      <c r="AC166"/>
      <c r="AD166" s="877"/>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33">
        <v>12293.668</v>
      </c>
      <c r="C168" s="1033">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4">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4">
        <v>12953.451999999999</v>
      </c>
      <c r="C170" s="1034">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4">
        <v>12820.403</v>
      </c>
      <c r="C171" s="1034">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4"/>
      <c r="C172" s="1035"/>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4">
        <v>10382.365</v>
      </c>
      <c r="C173" s="1034">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6">
        <v>13188.183000000001</v>
      </c>
      <c r="C174" s="1036">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92" t="s">
        <v>172</v>
      </c>
      <c r="Q176" s="1592"/>
      <c r="R176" s="1592"/>
      <c r="S176" s="1592"/>
      <c r="T176" s="102"/>
      <c r="U176" s="101">
        <v>2021</v>
      </c>
      <c r="V176" s="1592" t="s">
        <v>173</v>
      </c>
      <c r="W176" s="1592"/>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33">
        <v>13099.017951399237</v>
      </c>
      <c r="C178" s="1033">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94"/>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34">
        <v>14233.837381686944</v>
      </c>
      <c r="C180" s="1034">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34">
        <v>14226.385547626593</v>
      </c>
      <c r="C181" s="1034">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34"/>
      <c r="C182" s="1035"/>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4">
        <v>10785.338573682167</v>
      </c>
      <c r="C183" s="1034">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6">
        <v>13610.506172235782</v>
      </c>
      <c r="C184" s="1036">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T28" sqref="T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91" t="s">
        <v>369</v>
      </c>
      <c r="B4" s="1591"/>
      <c r="C4" s="1591"/>
      <c r="D4" s="1591"/>
      <c r="E4" s="1591"/>
      <c r="F4" s="1591"/>
      <c r="G4" s="1591"/>
      <c r="H4" s="1591"/>
      <c r="I4" s="1591"/>
      <c r="J4" s="1591"/>
      <c r="K4" s="1591"/>
      <c r="L4" s="1591"/>
      <c r="M4" s="1591"/>
      <c r="N4" s="1591"/>
    </row>
    <row r="6" spans="1:14" ht="16.5" thickBot="1">
      <c r="C6" s="965"/>
      <c r="E6" s="966"/>
      <c r="F6" s="967"/>
    </row>
    <row r="7" spans="1:14" ht="15.75" thickBot="1">
      <c r="A7" s="968" t="s">
        <v>300</v>
      </c>
      <c r="B7" s="969" t="s">
        <v>301</v>
      </c>
      <c r="C7" s="970" t="s">
        <v>302</v>
      </c>
      <c r="D7" s="970" t="s">
        <v>303</v>
      </c>
      <c r="E7" s="970" t="s">
        <v>304</v>
      </c>
      <c r="F7" s="970" t="s">
        <v>305</v>
      </c>
      <c r="G7" s="970" t="s">
        <v>306</v>
      </c>
      <c r="H7" s="970" t="s">
        <v>307</v>
      </c>
      <c r="I7" s="970" t="s">
        <v>308</v>
      </c>
      <c r="J7" s="970" t="s">
        <v>309</v>
      </c>
      <c r="K7" s="970" t="s">
        <v>310</v>
      </c>
      <c r="L7" s="970" t="s">
        <v>311</v>
      </c>
      <c r="M7" s="971" t="s">
        <v>312</v>
      </c>
    </row>
    <row r="8" spans="1:14" ht="16.5" thickBot="1">
      <c r="A8" s="972" t="s">
        <v>313</v>
      </c>
      <c r="B8" s="973"/>
      <c r="C8" s="973"/>
      <c r="D8" s="973"/>
      <c r="E8" s="973"/>
      <c r="F8" s="973"/>
      <c r="G8" s="973"/>
      <c r="H8" s="973"/>
      <c r="I8" s="973"/>
      <c r="J8" s="973"/>
      <c r="K8" s="973"/>
      <c r="L8" s="973"/>
      <c r="M8" s="974"/>
    </row>
    <row r="9" spans="1:14" ht="15.75">
      <c r="A9" s="1141" t="s">
        <v>314</v>
      </c>
      <c r="B9" s="1142">
        <v>10065.14920330695</v>
      </c>
      <c r="C9" s="1143">
        <v>10080.396827870052</v>
      </c>
      <c r="D9" s="1143">
        <v>10168.392423032492</v>
      </c>
      <c r="E9" s="1143">
        <v>10383.660897394942</v>
      </c>
      <c r="F9" s="1143">
        <v>10601.02602540495</v>
      </c>
      <c r="G9" s="1143">
        <v>10681.538024962125</v>
      </c>
      <c r="H9" s="1143">
        <v>10293.315596828763</v>
      </c>
      <c r="I9" s="1143">
        <v>10595.183348072431</v>
      </c>
      <c r="J9" s="1143">
        <v>10984.585741483217</v>
      </c>
      <c r="K9" s="1143">
        <v>10966.946248088372</v>
      </c>
      <c r="L9" s="1143">
        <v>11097.939953548594</v>
      </c>
      <c r="M9" s="1144">
        <v>11146.365363995808</v>
      </c>
    </row>
    <row r="10" spans="1:14" ht="15.75">
      <c r="A10" s="975" t="s">
        <v>315</v>
      </c>
      <c r="B10" s="1022">
        <v>11132.805994345952</v>
      </c>
      <c r="C10" s="1023">
        <v>11233.336791819034</v>
      </c>
      <c r="D10" s="1023">
        <v>11549.323679081062</v>
      </c>
      <c r="E10" s="1023">
        <v>11779.076383839585</v>
      </c>
      <c r="F10" s="1023">
        <v>11597.36140191531</v>
      </c>
      <c r="G10" s="1023">
        <v>11706.808799822491</v>
      </c>
      <c r="H10" s="1023">
        <v>11199.573228816986</v>
      </c>
      <c r="I10" s="1023">
        <v>11073.620546924885</v>
      </c>
      <c r="J10" s="1023">
        <v>10919.998910676999</v>
      </c>
      <c r="K10" s="1023">
        <v>11083.771594849599</v>
      </c>
      <c r="L10" s="1023">
        <v>10697.446356089269</v>
      </c>
      <c r="M10" s="1024">
        <v>10922.845842494447</v>
      </c>
    </row>
    <row r="11" spans="1:14" ht="15.75">
      <c r="A11" s="1006" t="s">
        <v>316</v>
      </c>
      <c r="B11" s="1025">
        <v>10779.101139240223</v>
      </c>
      <c r="C11" s="1026">
        <v>10525.243839466166</v>
      </c>
      <c r="D11" s="1026">
        <v>10838.862022210526</v>
      </c>
      <c r="E11" s="1026">
        <v>10900.833594134192</v>
      </c>
      <c r="F11" s="1026">
        <v>10972.865021548203</v>
      </c>
      <c r="G11" s="1026">
        <v>10778.598012388826</v>
      </c>
      <c r="H11" s="1026">
        <v>10178.357608292003</v>
      </c>
      <c r="I11" s="1026">
        <v>10258.950000000001</v>
      </c>
      <c r="J11" s="1026">
        <v>10307.35</v>
      </c>
      <c r="K11" s="1026">
        <v>10339.77</v>
      </c>
      <c r="L11" s="1026">
        <v>10345.82</v>
      </c>
      <c r="M11" s="1027">
        <v>10371.826999999999</v>
      </c>
    </row>
    <row r="12" spans="1:14" ht="15.75">
      <c r="A12" s="1006">
        <v>2020</v>
      </c>
      <c r="B12" s="1025">
        <v>10388.681</v>
      </c>
      <c r="C12" s="1026">
        <v>10670.97</v>
      </c>
      <c r="D12" s="1026">
        <v>10665.460999999999</v>
      </c>
      <c r="E12" s="1026">
        <v>9957.9719999999998</v>
      </c>
      <c r="F12" s="1026">
        <v>9862.2099999999991</v>
      </c>
      <c r="G12" s="1026">
        <v>10291.19</v>
      </c>
      <c r="H12" s="1026">
        <v>10302.44</v>
      </c>
      <c r="I12" s="1026">
        <v>10213</v>
      </c>
      <c r="J12" s="1026">
        <v>10437</v>
      </c>
      <c r="K12" s="1026">
        <v>10396.290000000001</v>
      </c>
      <c r="L12" s="1026">
        <v>10067</v>
      </c>
      <c r="M12" s="1027">
        <v>10319.477999999999</v>
      </c>
    </row>
    <row r="13" spans="1:14" ht="16.5" thickBot="1">
      <c r="A13" s="976">
        <v>2021</v>
      </c>
      <c r="B13" s="1028">
        <v>10398</v>
      </c>
      <c r="C13" s="1029">
        <v>10453.127</v>
      </c>
      <c r="D13" s="1029">
        <v>10670.55</v>
      </c>
      <c r="E13" s="1029">
        <v>10847</v>
      </c>
      <c r="F13" s="1029">
        <v>11012</v>
      </c>
      <c r="G13" s="1029">
        <v>11287.946</v>
      </c>
      <c r="H13" s="1029"/>
      <c r="I13" s="1029"/>
      <c r="J13" s="1030"/>
      <c r="K13" s="1029"/>
      <c r="L13" s="1029"/>
      <c r="M13" s="1031"/>
    </row>
    <row r="15" spans="1:14" ht="16.5" thickBot="1">
      <c r="A15" s="972" t="s">
        <v>317</v>
      </c>
      <c r="B15" s="973"/>
      <c r="C15" s="973"/>
      <c r="D15" s="973"/>
      <c r="E15" s="973"/>
      <c r="F15" s="973"/>
      <c r="G15" s="973"/>
      <c r="H15" s="973"/>
      <c r="I15" s="973"/>
      <c r="J15" s="973"/>
      <c r="K15" s="973"/>
      <c r="L15" s="973"/>
      <c r="M15" s="974"/>
    </row>
    <row r="16" spans="1:14" ht="15.75">
      <c r="A16" s="1141" t="s">
        <v>314</v>
      </c>
      <c r="B16" s="1142">
        <v>13077.710337994744</v>
      </c>
      <c r="C16" s="1143">
        <v>12903.073525758837</v>
      </c>
      <c r="D16" s="1143">
        <v>12698.931145933877</v>
      </c>
      <c r="E16" s="1143">
        <v>12657.588856436963</v>
      </c>
      <c r="F16" s="1143">
        <v>12717.112689021023</v>
      </c>
      <c r="G16" s="1143">
        <v>12734.575070390658</v>
      </c>
      <c r="H16" s="1143">
        <v>12584.73701594032</v>
      </c>
      <c r="I16" s="1143">
        <v>12999.206672696655</v>
      </c>
      <c r="J16" s="1143">
        <v>13326.129323653522</v>
      </c>
      <c r="K16" s="1143">
        <v>13558.078274143218</v>
      </c>
      <c r="L16" s="1143">
        <v>13767.296305638371</v>
      </c>
      <c r="M16" s="1144">
        <v>13967.765524559227</v>
      </c>
    </row>
    <row r="17" spans="1:18" ht="15.75">
      <c r="A17" s="975" t="s">
        <v>315</v>
      </c>
      <c r="B17" s="1022">
        <v>13863.291293383541</v>
      </c>
      <c r="C17" s="1023">
        <v>13743.276622380532</v>
      </c>
      <c r="D17" s="1023">
        <v>13723.137993721932</v>
      </c>
      <c r="E17" s="1023">
        <v>13676.483392698095</v>
      </c>
      <c r="F17" s="1023">
        <v>13897.183799781353</v>
      </c>
      <c r="G17" s="1023">
        <v>13819.293352302531</v>
      </c>
      <c r="H17" s="1023">
        <v>13646.185847959312</v>
      </c>
      <c r="I17" s="1023">
        <v>13665.272297680553</v>
      </c>
      <c r="J17" s="1023">
        <v>13574.108658165709</v>
      </c>
      <c r="K17" s="1023">
        <v>13788.120289112323</v>
      </c>
      <c r="L17" s="1023">
        <v>13662.087019707555</v>
      </c>
      <c r="M17" s="1024">
        <v>13626.144742652335</v>
      </c>
    </row>
    <row r="18" spans="1:18" ht="15.75">
      <c r="A18" s="1006" t="s">
        <v>316</v>
      </c>
      <c r="B18" s="1025">
        <v>13645.090499529209</v>
      </c>
      <c r="C18" s="1026">
        <v>13282.733991297373</v>
      </c>
      <c r="D18" s="1026">
        <v>13143.170864206666</v>
      </c>
      <c r="E18" s="1026">
        <v>12928.022364758031</v>
      </c>
      <c r="F18" s="1026">
        <v>12944.684877391548</v>
      </c>
      <c r="G18" s="1026">
        <v>12448.358236205486</v>
      </c>
      <c r="H18" s="1026">
        <v>12124.260986050436</v>
      </c>
      <c r="I18" s="1026">
        <v>12505.99</v>
      </c>
      <c r="J18" s="1026">
        <v>12412.7</v>
      </c>
      <c r="K18" s="1026">
        <v>12447.57</v>
      </c>
      <c r="L18" s="1026">
        <v>12852.25</v>
      </c>
      <c r="M18" s="1027">
        <v>12965.558000000001</v>
      </c>
    </row>
    <row r="19" spans="1:18" ht="15.75">
      <c r="A19" s="1006">
        <v>2020</v>
      </c>
      <c r="B19" s="1025">
        <v>12890.187</v>
      </c>
      <c r="C19" s="1026">
        <v>12798.79</v>
      </c>
      <c r="D19" s="1026">
        <v>12923.992</v>
      </c>
      <c r="E19" s="1026">
        <v>12783.698</v>
      </c>
      <c r="F19" s="1026">
        <v>12556.07</v>
      </c>
      <c r="G19" s="1026">
        <v>12505.63</v>
      </c>
      <c r="H19" s="1026">
        <v>12371</v>
      </c>
      <c r="I19" s="1026">
        <v>12752</v>
      </c>
      <c r="J19" s="1026">
        <v>13005</v>
      </c>
      <c r="K19" s="1026">
        <v>13157.57</v>
      </c>
      <c r="L19" s="1026">
        <v>13347.61</v>
      </c>
      <c r="M19" s="1027">
        <v>13744.629000000001</v>
      </c>
    </row>
    <row r="20" spans="1:18" ht="16.5" thickBot="1">
      <c r="A20" s="976">
        <v>2021</v>
      </c>
      <c r="B20" s="1028">
        <v>13694</v>
      </c>
      <c r="C20" s="1029">
        <v>13743.79</v>
      </c>
      <c r="D20" s="1029">
        <v>13486.798000000001</v>
      </c>
      <c r="E20" s="1029">
        <v>13623</v>
      </c>
      <c r="F20" s="1029">
        <v>13728</v>
      </c>
      <c r="G20" s="1029">
        <v>14111.507</v>
      </c>
      <c r="H20" s="1029"/>
      <c r="I20" s="1029"/>
      <c r="J20" s="1030"/>
      <c r="K20" s="1029"/>
      <c r="L20" s="1029"/>
      <c r="M20" s="1031"/>
    </row>
    <row r="21" spans="1:18">
      <c r="P21"/>
      <c r="Q21"/>
      <c r="R21"/>
    </row>
    <row r="22" spans="1:18">
      <c r="P22"/>
      <c r="Q22"/>
      <c r="R22"/>
    </row>
    <row r="23" spans="1:18" ht="15.75">
      <c r="A23" s="1591" t="s">
        <v>370</v>
      </c>
      <c r="B23" s="1591"/>
      <c r="C23" s="1591"/>
      <c r="D23" s="1591"/>
      <c r="E23" s="1591"/>
      <c r="F23" s="1591"/>
      <c r="G23" s="1591"/>
      <c r="H23" s="1591"/>
      <c r="I23" s="1591"/>
      <c r="J23" s="1591"/>
      <c r="K23" s="1591"/>
      <c r="L23" s="1591"/>
      <c r="M23" s="1591"/>
      <c r="N23" s="1591"/>
      <c r="P23"/>
      <c r="Q23"/>
      <c r="R23"/>
    </row>
    <row r="24" spans="1:18" ht="13.5" thickBot="1">
      <c r="P24"/>
      <c r="Q24"/>
      <c r="R24"/>
    </row>
    <row r="25" spans="1:18" ht="15.75" thickBot="1">
      <c r="A25" s="968" t="s">
        <v>300</v>
      </c>
      <c r="B25" s="969" t="s">
        <v>301</v>
      </c>
      <c r="C25" s="970" t="s">
        <v>302</v>
      </c>
      <c r="D25" s="970" t="s">
        <v>303</v>
      </c>
      <c r="E25" s="970" t="s">
        <v>304</v>
      </c>
      <c r="F25" s="970" t="s">
        <v>305</v>
      </c>
      <c r="G25" s="970" t="s">
        <v>306</v>
      </c>
      <c r="H25" s="970" t="s">
        <v>307</v>
      </c>
      <c r="I25" s="970" t="s">
        <v>308</v>
      </c>
      <c r="J25" s="970" t="s">
        <v>309</v>
      </c>
      <c r="K25" s="970" t="s">
        <v>310</v>
      </c>
      <c r="L25" s="970" t="s">
        <v>311</v>
      </c>
      <c r="M25" s="971" t="s">
        <v>312</v>
      </c>
    </row>
    <row r="26" spans="1:18" ht="16.5" thickBot="1">
      <c r="A26" s="978" t="s">
        <v>318</v>
      </c>
      <c r="B26" s="979"/>
      <c r="C26" s="979"/>
      <c r="D26" s="979"/>
      <c r="E26" s="979"/>
      <c r="F26" s="979"/>
      <c r="G26" s="979"/>
      <c r="H26" s="979"/>
      <c r="I26" s="979"/>
      <c r="J26" s="979"/>
      <c r="K26" s="979"/>
      <c r="L26" s="979"/>
      <c r="M26" s="980"/>
    </row>
    <row r="27" spans="1:18" ht="15.75">
      <c r="A27" s="977" t="s">
        <v>314</v>
      </c>
      <c r="B27" s="1019">
        <v>27851.705456255884</v>
      </c>
      <c r="C27" s="1020">
        <v>27123.64730249999</v>
      </c>
      <c r="D27" s="1020">
        <v>26582.674622279141</v>
      </c>
      <c r="E27" s="1020">
        <v>27784.630848493467</v>
      </c>
      <c r="F27" s="1020">
        <v>29598.213320045077</v>
      </c>
      <c r="G27" s="1020">
        <v>28787.621133339711</v>
      </c>
      <c r="H27" s="1020">
        <v>29300.536472176766</v>
      </c>
      <c r="I27" s="1020">
        <v>30504.441266437731</v>
      </c>
      <c r="J27" s="1020">
        <v>30498.821648031102</v>
      </c>
      <c r="K27" s="1020">
        <v>28648.548081830173</v>
      </c>
      <c r="L27" s="1020">
        <v>27467.131642772347</v>
      </c>
      <c r="M27" s="1021">
        <v>27778.199839529283</v>
      </c>
    </row>
    <row r="28" spans="1:18" ht="15.75">
      <c r="A28" s="975" t="s">
        <v>315</v>
      </c>
      <c r="B28" s="1022">
        <v>25833.94075375775</v>
      </c>
      <c r="C28" s="1023">
        <v>25340.374581887783</v>
      </c>
      <c r="D28" s="1023">
        <v>26641.953903275295</v>
      </c>
      <c r="E28" s="1023">
        <v>26658.495362448899</v>
      </c>
      <c r="F28" s="1023">
        <v>28853.883794903919</v>
      </c>
      <c r="G28" s="1023">
        <v>29543.034993483714</v>
      </c>
      <c r="H28" s="1023">
        <v>28801.681986809574</v>
      </c>
      <c r="I28" s="1023">
        <v>28392.787205244891</v>
      </c>
      <c r="J28" s="1023">
        <v>28466.022011387158</v>
      </c>
      <c r="K28" s="1023">
        <v>27616.704977122507</v>
      </c>
      <c r="L28" s="1023">
        <v>26839.808929233062</v>
      </c>
      <c r="M28" s="1024">
        <v>27141.214844955597</v>
      </c>
    </row>
    <row r="29" spans="1:18" ht="15.75">
      <c r="A29" s="1006" t="s">
        <v>316</v>
      </c>
      <c r="B29" s="1025">
        <v>25776.336953005964</v>
      </c>
      <c r="C29" s="1026">
        <v>23649.071175292673</v>
      </c>
      <c r="D29" s="1026">
        <v>24244.69587026758</v>
      </c>
      <c r="E29" s="1026">
        <v>25502.655897270379</v>
      </c>
      <c r="F29" s="1026">
        <v>25923.582065295945</v>
      </c>
      <c r="G29" s="1026">
        <v>27055.720758505297</v>
      </c>
      <c r="H29" s="1026">
        <v>29655.713761194031</v>
      </c>
      <c r="I29" s="1026">
        <v>30642.32</v>
      </c>
      <c r="J29" s="1026">
        <v>30399.279999999999</v>
      </c>
      <c r="K29" s="1026">
        <v>31237.96</v>
      </c>
      <c r="L29" s="1026">
        <v>24570.28</v>
      </c>
      <c r="M29" s="1027">
        <v>24086.651999999998</v>
      </c>
    </row>
    <row r="30" spans="1:18" ht="15.75">
      <c r="A30" s="1006">
        <v>2020</v>
      </c>
      <c r="B30" s="1025">
        <v>24209.279999999999</v>
      </c>
      <c r="C30" s="1026">
        <v>23642.53</v>
      </c>
      <c r="D30" s="1026">
        <v>20911.437000000002</v>
      </c>
      <c r="E30" s="1026">
        <v>17388.701000000001</v>
      </c>
      <c r="F30" s="1026">
        <v>18760.21</v>
      </c>
      <c r="G30" s="1026">
        <v>26428.68</v>
      </c>
      <c r="H30" s="1026">
        <v>26919</v>
      </c>
      <c r="I30" s="1026">
        <v>30003</v>
      </c>
      <c r="J30" s="1026">
        <v>29393</v>
      </c>
      <c r="K30" s="1026">
        <v>24818.12</v>
      </c>
      <c r="L30" s="1026">
        <v>20329.59</v>
      </c>
      <c r="M30" s="1027">
        <v>25794</v>
      </c>
    </row>
    <row r="31" spans="1:18" ht="16.5" thickBot="1">
      <c r="A31" s="976">
        <v>2021</v>
      </c>
      <c r="B31" s="1028">
        <v>26085</v>
      </c>
      <c r="C31" s="1029">
        <v>23426.741999999998</v>
      </c>
      <c r="D31" s="1029">
        <v>31132.74</v>
      </c>
      <c r="E31" s="1029">
        <v>29199.13</v>
      </c>
      <c r="F31" s="1029">
        <v>28211.43</v>
      </c>
      <c r="G31" s="1029">
        <v>31559.022000000001</v>
      </c>
      <c r="H31" s="1029"/>
      <c r="I31" s="1029"/>
      <c r="J31" s="1030"/>
      <c r="K31" s="1029"/>
      <c r="L31" s="1029"/>
      <c r="M31" s="1031"/>
    </row>
    <row r="32" spans="1:18" ht="16.5" thickBot="1">
      <c r="A32" s="972" t="s">
        <v>321</v>
      </c>
      <c r="B32" s="973"/>
      <c r="C32" s="973"/>
      <c r="D32" s="973"/>
      <c r="E32" s="973"/>
      <c r="F32" s="973"/>
      <c r="G32" s="973"/>
      <c r="H32" s="973"/>
      <c r="I32" s="973"/>
      <c r="J32" s="973"/>
      <c r="K32" s="973"/>
      <c r="L32" s="973"/>
      <c r="M32" s="974"/>
    </row>
    <row r="33" spans="1:13" ht="15.75">
      <c r="A33" s="1141" t="s">
        <v>314</v>
      </c>
      <c r="B33" s="1142">
        <v>21663.966949699432</v>
      </c>
      <c r="C33" s="1143">
        <v>21525.397673001702</v>
      </c>
      <c r="D33" s="1143">
        <v>21115.733438107225</v>
      </c>
      <c r="E33" s="1143">
        <v>21302.128362253105</v>
      </c>
      <c r="F33" s="1143">
        <v>21200.291742224468</v>
      </c>
      <c r="G33" s="1143">
        <v>20822.118697379927</v>
      </c>
      <c r="H33" s="1143">
        <v>20206.889065246851</v>
      </c>
      <c r="I33" s="1143">
        <v>20948.119652057965</v>
      </c>
      <c r="J33" s="1143">
        <v>21116.098043152244</v>
      </c>
      <c r="K33" s="1143">
        <v>21873.281641223013</v>
      </c>
      <c r="L33" s="1143">
        <v>21354.087891290288</v>
      </c>
      <c r="M33" s="1144">
        <v>22297.314513329471</v>
      </c>
    </row>
    <row r="34" spans="1:13" ht="15.75">
      <c r="A34" s="975" t="s">
        <v>315</v>
      </c>
      <c r="B34" s="1022">
        <v>21402.312901691836</v>
      </c>
      <c r="C34" s="1023">
        <v>21211.519078437537</v>
      </c>
      <c r="D34" s="1023">
        <v>21982.387355191033</v>
      </c>
      <c r="E34" s="1023">
        <v>21460.556994517105</v>
      </c>
      <c r="F34" s="1023">
        <v>22185.677427629282</v>
      </c>
      <c r="G34" s="1023">
        <v>21834.028071648627</v>
      </c>
      <c r="H34" s="1023">
        <v>21564.632920196203</v>
      </c>
      <c r="I34" s="1023">
        <v>21295.617981644409</v>
      </c>
      <c r="J34" s="1023">
        <v>20755.561440894948</v>
      </c>
      <c r="K34" s="1023">
        <v>20670.700563797891</v>
      </c>
      <c r="L34" s="1023">
        <v>21400.192230924309</v>
      </c>
      <c r="M34" s="1024">
        <v>22220.298261284093</v>
      </c>
    </row>
    <row r="35" spans="1:13" ht="15.75">
      <c r="A35" s="1006" t="s">
        <v>316</v>
      </c>
      <c r="B35" s="1025">
        <v>21710.465139517379</v>
      </c>
      <c r="C35" s="1026">
        <v>21462.727974698573</v>
      </c>
      <c r="D35" s="1026">
        <v>21517.060154219016</v>
      </c>
      <c r="E35" s="1026">
        <v>21946.164324302244</v>
      </c>
      <c r="F35" s="1026">
        <v>21378.921701744526</v>
      </c>
      <c r="G35" s="1026">
        <v>21331.314775808616</v>
      </c>
      <c r="H35" s="1026">
        <v>20629.234211361087</v>
      </c>
      <c r="I35" s="1026">
        <v>22365.58</v>
      </c>
      <c r="J35" s="1026">
        <v>22334.37</v>
      </c>
      <c r="K35" s="1026">
        <v>21397.7</v>
      </c>
      <c r="L35" s="1026">
        <v>21495.15</v>
      </c>
      <c r="M35" s="1027">
        <v>21850.143</v>
      </c>
    </row>
    <row r="36" spans="1:13" ht="15.75">
      <c r="A36" s="1006">
        <v>2020</v>
      </c>
      <c r="B36" s="1025">
        <v>21970.524000000001</v>
      </c>
      <c r="C36" s="1026">
        <v>22113.47</v>
      </c>
      <c r="D36" s="1026">
        <v>22176.83</v>
      </c>
      <c r="E36" s="1026">
        <v>22601.621999999999</v>
      </c>
      <c r="F36" s="1026">
        <v>21531.78</v>
      </c>
      <c r="G36" s="1026">
        <v>22298.91</v>
      </c>
      <c r="H36" s="1026">
        <v>22148</v>
      </c>
      <c r="I36" s="1026">
        <v>21174</v>
      </c>
      <c r="J36" s="1026">
        <v>21958.95</v>
      </c>
      <c r="K36" s="1026">
        <v>22332.32</v>
      </c>
      <c r="L36" s="1026">
        <v>22496.45</v>
      </c>
      <c r="M36" s="1027">
        <v>24268.09</v>
      </c>
    </row>
    <row r="37" spans="1:13" ht="16.5" thickBot="1">
      <c r="A37" s="976">
        <v>2021</v>
      </c>
      <c r="B37" s="1028">
        <v>23537</v>
      </c>
      <c r="C37" s="1029">
        <v>23987.297999999999</v>
      </c>
      <c r="D37" s="1029">
        <v>25008.2</v>
      </c>
      <c r="E37" s="1029">
        <v>25529.7</v>
      </c>
      <c r="F37" s="1029">
        <v>26093.87</v>
      </c>
      <c r="G37" s="1029">
        <v>26164.330999999998</v>
      </c>
      <c r="H37" s="1029"/>
      <c r="I37" s="1029"/>
      <c r="J37" s="1030"/>
      <c r="K37" s="1029"/>
      <c r="L37" s="1029"/>
      <c r="M37" s="1031"/>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7" workbookViewId="0">
      <selection activeCell="W25" sqref="W25"/>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8"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22" t="s">
        <v>70</v>
      </c>
      <c r="B1" s="1422"/>
      <c r="C1" s="1422"/>
      <c r="D1" s="1422"/>
      <c r="E1" s="1422"/>
      <c r="F1" s="1422"/>
      <c r="G1" s="1422"/>
      <c r="H1" s="1422"/>
      <c r="I1" s="1422"/>
      <c r="J1" s="1422"/>
      <c r="K1" s="92"/>
    </row>
    <row r="2" spans="1:11" ht="19.5" thickBot="1">
      <c r="A2" s="1436" t="s">
        <v>285</v>
      </c>
      <c r="B2" s="1437"/>
      <c r="C2" s="1437"/>
      <c r="D2" s="1437"/>
      <c r="E2" s="1437"/>
      <c r="F2" s="1437"/>
      <c r="G2" s="1437"/>
      <c r="H2" s="1437"/>
      <c r="I2" s="1437"/>
      <c r="J2" s="143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8" t="s">
        <v>490</v>
      </c>
      <c r="C5" s="1069" t="s">
        <v>490</v>
      </c>
      <c r="D5" s="1069" t="s">
        <v>490</v>
      </c>
      <c r="E5" s="722" t="s">
        <v>54</v>
      </c>
      <c r="F5" s="814" t="s">
        <v>490</v>
      </c>
      <c r="G5" s="723" t="s">
        <v>76</v>
      </c>
      <c r="H5" s="724" t="s">
        <v>72</v>
      </c>
      <c r="I5" s="814" t="s">
        <v>490</v>
      </c>
      <c r="J5" s="725" t="s">
        <v>63</v>
      </c>
    </row>
    <row r="6" spans="1:11" ht="16.5" thickBot="1">
      <c r="A6" s="981" t="s">
        <v>280</v>
      </c>
      <c r="B6" s="982"/>
      <c r="C6" s="982"/>
      <c r="D6" s="982"/>
      <c r="E6" s="982"/>
      <c r="F6" s="982"/>
      <c r="G6" s="982"/>
      <c r="H6" s="982"/>
      <c r="I6" s="726"/>
      <c r="J6" s="727"/>
    </row>
    <row r="7" spans="1:11" ht="15.75" thickBot="1">
      <c r="A7" s="1077" t="s">
        <v>22</v>
      </c>
      <c r="B7" s="1070">
        <v>7.514010569678832</v>
      </c>
      <c r="C7" s="728">
        <v>14505.811910576896</v>
      </c>
      <c r="D7" s="729">
        <v>14795.928148788435</v>
      </c>
      <c r="E7" s="730">
        <v>1.0061730688510417</v>
      </c>
      <c r="F7" s="731">
        <v>315.96798358132378</v>
      </c>
      <c r="G7" s="730">
        <v>-0.96616996907085972</v>
      </c>
      <c r="H7" s="730">
        <v>11.358701862644269</v>
      </c>
      <c r="I7" s="730">
        <v>100</v>
      </c>
      <c r="J7" s="732" t="s">
        <v>23</v>
      </c>
    </row>
    <row r="8" spans="1:11" ht="15">
      <c r="A8" s="1078" t="s">
        <v>84</v>
      </c>
      <c r="B8" s="1071">
        <v>7.1674736058577411</v>
      </c>
      <c r="C8" s="733">
        <v>13297.724686192469</v>
      </c>
      <c r="D8" s="734">
        <v>13563.679179916318</v>
      </c>
      <c r="E8" s="735">
        <v>-0.56923814758014857</v>
      </c>
      <c r="F8" s="736">
        <v>227.61904761904762</v>
      </c>
      <c r="G8" s="737">
        <v>-5.1560956058303224</v>
      </c>
      <c r="H8" s="737">
        <v>40</v>
      </c>
      <c r="I8" s="737">
        <v>0.21549512570548998</v>
      </c>
      <c r="J8" s="738">
        <v>4.4086143874842054E-2</v>
      </c>
    </row>
    <row r="9" spans="1:11" ht="15">
      <c r="A9" s="1079" t="s">
        <v>85</v>
      </c>
      <c r="B9" s="1072">
        <v>8.2050606771544992</v>
      </c>
      <c r="C9" s="739">
        <v>15394.110088469979</v>
      </c>
      <c r="D9" s="740">
        <v>15701.992290239379</v>
      </c>
      <c r="E9" s="741">
        <v>1.203818691528453</v>
      </c>
      <c r="F9" s="742">
        <v>348.61207768023411</v>
      </c>
      <c r="G9" s="743">
        <v>0.28522762613170988</v>
      </c>
      <c r="H9" s="743">
        <v>8.8933951332560834</v>
      </c>
      <c r="I9" s="743">
        <v>38.573627501282708</v>
      </c>
      <c r="J9" s="744">
        <v>-0.87329285067706763</v>
      </c>
    </row>
    <row r="10" spans="1:11" ht="15">
      <c r="A10" s="1079" t="s">
        <v>86</v>
      </c>
      <c r="B10" s="1072">
        <v>8.1534188539446948</v>
      </c>
      <c r="C10" s="739">
        <v>15297.221114342765</v>
      </c>
      <c r="D10" s="740">
        <v>15603.16553662962</v>
      </c>
      <c r="E10" s="741">
        <v>2.2739823050766983</v>
      </c>
      <c r="F10" s="742">
        <v>388.49856828193833</v>
      </c>
      <c r="G10" s="743">
        <v>0.46138279828390427</v>
      </c>
      <c r="H10" s="743">
        <v>4.1284403669724776</v>
      </c>
      <c r="I10" s="743">
        <v>9.3175987685992823</v>
      </c>
      <c r="J10" s="744">
        <v>-0.64697670848905098</v>
      </c>
    </row>
    <row r="11" spans="1:11" ht="15">
      <c r="A11" s="1079" t="s">
        <v>87</v>
      </c>
      <c r="B11" s="1073" t="s">
        <v>81</v>
      </c>
      <c r="C11" s="739" t="s">
        <v>81</v>
      </c>
      <c r="D11" s="740" t="s">
        <v>81</v>
      </c>
      <c r="E11" s="741" t="s">
        <v>81</v>
      </c>
      <c r="F11" s="742" t="s">
        <v>81</v>
      </c>
      <c r="G11" s="743" t="s">
        <v>81</v>
      </c>
      <c r="H11" s="743" t="s">
        <v>81</v>
      </c>
      <c r="I11" s="743" t="s">
        <v>81</v>
      </c>
      <c r="J11" s="744" t="s">
        <v>81</v>
      </c>
    </row>
    <row r="12" spans="1:11" ht="15">
      <c r="A12" s="1079" t="s">
        <v>79</v>
      </c>
      <c r="B12" s="1072">
        <v>5.9744066207856017</v>
      </c>
      <c r="C12" s="739">
        <v>12267.775402023823</v>
      </c>
      <c r="D12" s="740">
        <v>12513.130910064299</v>
      </c>
      <c r="E12" s="741">
        <v>-1.0456869359693463E-2</v>
      </c>
      <c r="F12" s="742">
        <v>268.9809334298119</v>
      </c>
      <c r="G12" s="743">
        <v>-2.1873211607449039</v>
      </c>
      <c r="H12" s="743">
        <v>13.418137053754617</v>
      </c>
      <c r="I12" s="743">
        <v>28.36326321190354</v>
      </c>
      <c r="J12" s="744">
        <v>0.51501729715094058</v>
      </c>
    </row>
    <row r="13" spans="1:11" ht="15.75" thickBot="1">
      <c r="A13" s="1080" t="s">
        <v>88</v>
      </c>
      <c r="B13" s="1074">
        <v>7.689611227962966</v>
      </c>
      <c r="C13" s="745">
        <v>14844.809320391825</v>
      </c>
      <c r="D13" s="746">
        <v>15141.705506799663</v>
      </c>
      <c r="E13" s="747">
        <v>1.1219259580218222</v>
      </c>
      <c r="F13" s="748">
        <v>291.17976450065413</v>
      </c>
      <c r="G13" s="749">
        <v>-1.0266266912123239</v>
      </c>
      <c r="H13" s="749">
        <v>16.101265822784811</v>
      </c>
      <c r="I13" s="749">
        <v>23.530015392508979</v>
      </c>
      <c r="J13" s="750">
        <v>0.96116611814033348</v>
      </c>
    </row>
    <row r="14" spans="1:11" ht="16.5" thickBot="1">
      <c r="A14" s="981" t="s">
        <v>277</v>
      </c>
      <c r="B14" s="982"/>
      <c r="C14" s="982"/>
      <c r="D14" s="982"/>
      <c r="E14" s="982"/>
      <c r="F14" s="982"/>
      <c r="G14" s="982"/>
      <c r="H14" s="982"/>
      <c r="I14" s="726"/>
      <c r="J14" s="727"/>
    </row>
    <row r="15" spans="1:11" ht="15.75" thickBot="1">
      <c r="A15" s="1077" t="s">
        <v>22</v>
      </c>
      <c r="B15" s="1075">
        <v>7.2124222410409011</v>
      </c>
      <c r="C15" s="751">
        <v>13923.595059924519</v>
      </c>
      <c r="D15" s="752">
        <v>14202.06696112301</v>
      </c>
      <c r="E15" s="730">
        <v>0.2622793549814233</v>
      </c>
      <c r="F15" s="730">
        <v>310.12938069457289</v>
      </c>
      <c r="G15" s="730">
        <v>-1.0453491959751628</v>
      </c>
      <c r="H15" s="730">
        <v>-4.8976516388295863</v>
      </c>
      <c r="I15" s="730">
        <v>100</v>
      </c>
      <c r="J15" s="732" t="s">
        <v>23</v>
      </c>
    </row>
    <row r="16" spans="1:11" ht="15">
      <c r="A16" s="1078" t="s">
        <v>84</v>
      </c>
      <c r="B16" s="1071">
        <v>7.3667724104836605</v>
      </c>
      <c r="C16" s="733">
        <v>13667.481281045752</v>
      </c>
      <c r="D16" s="734">
        <v>13940.830906666666</v>
      </c>
      <c r="E16" s="735">
        <v>-5.1149638351427598</v>
      </c>
      <c r="F16" s="736">
        <v>250.03333333333336</v>
      </c>
      <c r="G16" s="737">
        <v>-2.4858158991930677</v>
      </c>
      <c r="H16" s="737">
        <v>-35.714285714285715</v>
      </c>
      <c r="I16" s="753">
        <v>0.11884325894625644</v>
      </c>
      <c r="J16" s="738">
        <v>-5.6969876806600539E-2</v>
      </c>
    </row>
    <row r="17" spans="1:10" ht="15">
      <c r="A17" s="1079" t="s">
        <v>85</v>
      </c>
      <c r="B17" s="1072">
        <v>8.0441747871003457</v>
      </c>
      <c r="C17" s="739">
        <v>15092.260388555995</v>
      </c>
      <c r="D17" s="740">
        <v>15394.105596327116</v>
      </c>
      <c r="E17" s="741">
        <v>2.0223584777187553</v>
      </c>
      <c r="F17" s="742">
        <v>347.10374084072504</v>
      </c>
      <c r="G17" s="743">
        <v>-0.86853603381872524</v>
      </c>
      <c r="H17" s="743">
        <v>-12.575859743762644</v>
      </c>
      <c r="I17" s="743">
        <v>34.240063383071437</v>
      </c>
      <c r="J17" s="744">
        <v>-3.0072052342838305</v>
      </c>
    </row>
    <row r="18" spans="1:10" ht="15">
      <c r="A18" s="1079" t="s">
        <v>86</v>
      </c>
      <c r="B18" s="1072">
        <v>8.064166763319653</v>
      </c>
      <c r="C18" s="739">
        <v>15129.768786716046</v>
      </c>
      <c r="D18" s="740">
        <v>15432.364162450367</v>
      </c>
      <c r="E18" s="741">
        <v>1.7791824088497314</v>
      </c>
      <c r="F18" s="742">
        <v>379.96982758620692</v>
      </c>
      <c r="G18" s="743">
        <v>-3.3312979966283929</v>
      </c>
      <c r="H18" s="743">
        <v>17.766497461928935</v>
      </c>
      <c r="I18" s="743">
        <v>6.1270302390069986</v>
      </c>
      <c r="J18" s="744">
        <v>1.1791462756765956</v>
      </c>
    </row>
    <row r="19" spans="1:10" ht="15">
      <c r="A19" s="1079" t="s">
        <v>87</v>
      </c>
      <c r="B19" s="1073" t="s">
        <v>81</v>
      </c>
      <c r="C19" s="739" t="s">
        <v>81</v>
      </c>
      <c r="D19" s="740" t="s">
        <v>81</v>
      </c>
      <c r="E19" s="741" t="s">
        <v>81</v>
      </c>
      <c r="F19" s="742" t="s">
        <v>81</v>
      </c>
      <c r="G19" s="743" t="s">
        <v>81</v>
      </c>
      <c r="H19" s="743" t="s">
        <v>81</v>
      </c>
      <c r="I19" s="743" t="s">
        <v>81</v>
      </c>
      <c r="J19" s="744" t="s">
        <v>81</v>
      </c>
    </row>
    <row r="20" spans="1:10" ht="15">
      <c r="A20" s="1079" t="s">
        <v>79</v>
      </c>
      <c r="B20" s="1072">
        <v>5.9146371841106289</v>
      </c>
      <c r="C20" s="739">
        <v>12145.045552588561</v>
      </c>
      <c r="D20" s="740">
        <v>12387.946463640332</v>
      </c>
      <c r="E20" s="741">
        <v>0.34381265646477993</v>
      </c>
      <c r="F20" s="742">
        <v>279.09676296554125</v>
      </c>
      <c r="G20" s="743">
        <v>-0.5025898565150182</v>
      </c>
      <c r="H20" s="743">
        <v>8.9495638983693588</v>
      </c>
      <c r="I20" s="743">
        <v>37.937409216954968</v>
      </c>
      <c r="J20" s="744">
        <v>4.821749289791839</v>
      </c>
    </row>
    <row r="21" spans="1:10" ht="15.75" thickBot="1">
      <c r="A21" s="1080" t="s">
        <v>88</v>
      </c>
      <c r="B21" s="1074">
        <v>7.3918052731278996</v>
      </c>
      <c r="C21" s="745">
        <v>14269.894349667758</v>
      </c>
      <c r="D21" s="746">
        <v>14555.292236661115</v>
      </c>
      <c r="E21" s="747">
        <v>-0.14164622322552037</v>
      </c>
      <c r="F21" s="748">
        <v>286.5168298653611</v>
      </c>
      <c r="G21" s="749">
        <v>5.6309657631294072E-2</v>
      </c>
      <c r="H21" s="749">
        <v>-16.290983606557376</v>
      </c>
      <c r="I21" s="749">
        <v>21.576653902020336</v>
      </c>
      <c r="J21" s="750">
        <v>-2.9367204543780083</v>
      </c>
    </row>
    <row r="22" spans="1:10" ht="16.5" thickBot="1">
      <c r="A22" s="981" t="s">
        <v>281</v>
      </c>
      <c r="B22" s="982"/>
      <c r="C22" s="982"/>
      <c r="D22" s="982"/>
      <c r="E22" s="982"/>
      <c r="F22" s="982"/>
      <c r="G22" s="982"/>
      <c r="H22" s="982"/>
      <c r="I22" s="726"/>
      <c r="J22" s="727"/>
    </row>
    <row r="23" spans="1:10" ht="15.75" thickBot="1">
      <c r="A23" s="1077" t="s">
        <v>22</v>
      </c>
      <c r="B23" s="1075">
        <v>6.5271688939183825</v>
      </c>
      <c r="C23" s="751">
        <v>12600.712150421587</v>
      </c>
      <c r="D23" s="752">
        <v>12852.726393430019</v>
      </c>
      <c r="E23" s="730">
        <v>-0.18937480266726014</v>
      </c>
      <c r="F23" s="730">
        <v>305.914387308534</v>
      </c>
      <c r="G23" s="730">
        <v>-0.9507454177078265</v>
      </c>
      <c r="H23" s="730">
        <v>4.5168667810177245</v>
      </c>
      <c r="I23" s="730">
        <v>100</v>
      </c>
      <c r="J23" s="732" t="s">
        <v>23</v>
      </c>
    </row>
    <row r="24" spans="1:10" ht="15">
      <c r="A24" s="1078" t="s">
        <v>84</v>
      </c>
      <c r="B24" s="1076" t="s">
        <v>81</v>
      </c>
      <c r="C24" s="733" t="s">
        <v>81</v>
      </c>
      <c r="D24" s="734" t="s">
        <v>81</v>
      </c>
      <c r="E24" s="735" t="s">
        <v>81</v>
      </c>
      <c r="F24" s="736" t="s">
        <v>81</v>
      </c>
      <c r="G24" s="737" t="s">
        <v>81</v>
      </c>
      <c r="H24" s="753" t="s">
        <v>81</v>
      </c>
      <c r="I24" s="753" t="s">
        <v>81</v>
      </c>
      <c r="J24" s="760" t="s">
        <v>81</v>
      </c>
    </row>
    <row r="25" spans="1:10" ht="15">
      <c r="A25" s="1079" t="s">
        <v>85</v>
      </c>
      <c r="B25" s="1073">
        <v>7.4849942223460593</v>
      </c>
      <c r="C25" s="739">
        <v>14043.141130105176</v>
      </c>
      <c r="D25" s="740">
        <v>14324.00395270728</v>
      </c>
      <c r="E25" s="741">
        <v>0.93155665340271965</v>
      </c>
      <c r="F25" s="742">
        <v>355.04278074866312</v>
      </c>
      <c r="G25" s="743">
        <v>0.70969496474279026</v>
      </c>
      <c r="H25" s="743">
        <v>-15.192743764172336</v>
      </c>
      <c r="I25" s="941">
        <v>20.459518599562362</v>
      </c>
      <c r="J25" s="942">
        <v>-4.7548896337137982</v>
      </c>
    </row>
    <row r="26" spans="1:10" ht="15">
      <c r="A26" s="1079" t="s">
        <v>86</v>
      </c>
      <c r="B26" s="1072">
        <v>7.8417103263107144</v>
      </c>
      <c r="C26" s="739">
        <v>14712.40211315331</v>
      </c>
      <c r="D26" s="740">
        <v>15006.650155416377</v>
      </c>
      <c r="E26" s="741">
        <v>3.9676571213877745</v>
      </c>
      <c r="F26" s="742">
        <v>381.50973451327434</v>
      </c>
      <c r="G26" s="743">
        <v>-6.0356247558674543</v>
      </c>
      <c r="H26" s="743">
        <v>32.941176470588232</v>
      </c>
      <c r="I26" s="743">
        <v>6.1816192560175054</v>
      </c>
      <c r="J26" s="744">
        <v>1.3216993017579286</v>
      </c>
    </row>
    <row r="27" spans="1:10" ht="15">
      <c r="A27" s="1079" t="s">
        <v>87</v>
      </c>
      <c r="B27" s="1073" t="s">
        <v>81</v>
      </c>
      <c r="C27" s="739" t="s">
        <v>81</v>
      </c>
      <c r="D27" s="740" t="s">
        <v>81</v>
      </c>
      <c r="E27" s="741" t="s">
        <v>81</v>
      </c>
      <c r="F27" s="742" t="s">
        <v>81</v>
      </c>
      <c r="G27" s="743" t="s">
        <v>81</v>
      </c>
      <c r="H27" s="743" t="s">
        <v>81</v>
      </c>
      <c r="I27" s="743" t="s">
        <v>81</v>
      </c>
      <c r="J27" s="744" t="s">
        <v>81</v>
      </c>
    </row>
    <row r="28" spans="1:10" ht="15">
      <c r="A28" s="1079" t="s">
        <v>79</v>
      </c>
      <c r="B28" s="1073">
        <v>5.4558655669148237</v>
      </c>
      <c r="C28" s="739">
        <v>11203.009377648508</v>
      </c>
      <c r="D28" s="740">
        <v>11427.069565201478</v>
      </c>
      <c r="E28" s="741">
        <v>1.2474590126376484</v>
      </c>
      <c r="F28" s="742">
        <v>279.09816138917267</v>
      </c>
      <c r="G28" s="743">
        <v>-1.3637016090396845</v>
      </c>
      <c r="H28" s="743">
        <v>18.666666666666668</v>
      </c>
      <c r="I28" s="743">
        <v>53.55579868708972</v>
      </c>
      <c r="J28" s="744">
        <v>6.3859873663350015</v>
      </c>
    </row>
    <row r="29" spans="1:10" ht="15.75" thickBot="1">
      <c r="A29" s="1080" t="s">
        <v>88</v>
      </c>
      <c r="B29" s="1074">
        <v>6.9945322768344962</v>
      </c>
      <c r="C29" s="745">
        <v>13502.958063387057</v>
      </c>
      <c r="D29" s="746">
        <v>13773.017224654799</v>
      </c>
      <c r="E29" s="747">
        <v>-0.53602246038034962</v>
      </c>
      <c r="F29" s="748">
        <v>304.082320441989</v>
      </c>
      <c r="G29" s="749">
        <v>3.6536548302240219</v>
      </c>
      <c r="H29" s="749">
        <v>-9.0452261306532673</v>
      </c>
      <c r="I29" s="749">
        <v>19.803063457330417</v>
      </c>
      <c r="J29" s="750">
        <v>-2.952797034379131</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24" t="s">
        <v>44</v>
      </c>
      <c r="C33" s="1425"/>
      <c r="D33" s="1425"/>
      <c r="E33" s="1425"/>
      <c r="F33" s="1425"/>
      <c r="G33" s="1425"/>
      <c r="H33" s="1426"/>
    </row>
    <row r="34" spans="1:8" ht="15.75">
      <c r="A34" s="580" t="s">
        <v>47</v>
      </c>
      <c r="B34" s="1430" t="s">
        <v>48</v>
      </c>
      <c r="C34" s="1431"/>
      <c r="D34" s="1431"/>
      <c r="E34" s="1431"/>
      <c r="F34" s="1431"/>
      <c r="G34" s="1431"/>
      <c r="H34" s="1432"/>
    </row>
    <row r="35" spans="1:8" ht="15.75">
      <c r="A35" s="577" t="s">
        <v>49</v>
      </c>
      <c r="B35" s="1427" t="s">
        <v>50</v>
      </c>
      <c r="C35" s="1428"/>
      <c r="D35" s="1428"/>
      <c r="E35" s="1428"/>
      <c r="F35" s="1428"/>
      <c r="G35" s="1428"/>
      <c r="H35" s="1429"/>
    </row>
    <row r="36" spans="1:8" ht="16.5" thickBot="1">
      <c r="A36" s="578" t="s">
        <v>51</v>
      </c>
      <c r="B36" s="1433" t="s">
        <v>46</v>
      </c>
      <c r="C36" s="1434"/>
      <c r="D36" s="1434"/>
      <c r="E36" s="1434"/>
      <c r="F36" s="1434"/>
      <c r="G36" s="1434"/>
      <c r="H36" s="1435"/>
    </row>
    <row r="37" spans="1:8">
      <c r="A37" s="1423"/>
      <c r="B37" s="1423"/>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16" sqref="T16"/>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495</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90" t="s">
        <v>8</v>
      </c>
      <c r="B3" s="881"/>
      <c r="C3" s="881"/>
      <c r="D3" s="881"/>
      <c r="E3" s="881"/>
      <c r="F3" s="881"/>
      <c r="G3" s="881"/>
      <c r="H3" s="881"/>
      <c r="I3" s="881"/>
      <c r="J3" s="881"/>
      <c r="K3" s="881"/>
      <c r="L3" s="891"/>
    </row>
    <row r="4" spans="1:12">
      <c r="A4" s="5"/>
      <c r="B4" s="6"/>
      <c r="C4" s="2" t="s">
        <v>9</v>
      </c>
      <c r="D4" s="2"/>
      <c r="E4" s="2"/>
      <c r="F4" s="2"/>
      <c r="G4" s="882"/>
      <c r="H4" s="1441" t="s">
        <v>10</v>
      </c>
      <c r="I4" s="1442"/>
      <c r="J4" s="912" t="s">
        <v>11</v>
      </c>
      <c r="K4" s="883" t="s">
        <v>12</v>
      </c>
      <c r="L4" s="884"/>
    </row>
    <row r="5" spans="1:12" ht="15.75">
      <c r="A5" s="7" t="s">
        <v>13</v>
      </c>
      <c r="B5" s="8" t="s">
        <v>14</v>
      </c>
      <c r="C5" s="885" t="s">
        <v>40</v>
      </c>
      <c r="D5" s="885"/>
      <c r="E5" s="886" t="s">
        <v>41</v>
      </c>
      <c r="F5" s="887"/>
      <c r="G5" s="913"/>
      <c r="H5" s="1439" t="s">
        <v>15</v>
      </c>
      <c r="I5" s="1440"/>
      <c r="J5" s="914" t="s">
        <v>16</v>
      </c>
      <c r="K5" s="888" t="s">
        <v>17</v>
      </c>
      <c r="L5" s="889"/>
    </row>
    <row r="6" spans="1:12" ht="37.5" customHeight="1" thickBot="1">
      <c r="A6" s="9" t="s">
        <v>18</v>
      </c>
      <c r="B6" s="10" t="s">
        <v>19</v>
      </c>
      <c r="C6" s="814" t="s">
        <v>490</v>
      </c>
      <c r="D6" s="1409" t="s">
        <v>478</v>
      </c>
      <c r="E6" s="879" t="s">
        <v>490</v>
      </c>
      <c r="F6" s="1088" t="s">
        <v>478</v>
      </c>
      <c r="G6" s="911" t="s">
        <v>20</v>
      </c>
      <c r="H6" s="42" t="s">
        <v>490</v>
      </c>
      <c r="I6" s="825" t="s">
        <v>20</v>
      </c>
      <c r="J6" s="915" t="s">
        <v>20</v>
      </c>
      <c r="K6" s="880" t="s">
        <v>490</v>
      </c>
      <c r="L6" s="916" t="s">
        <v>21</v>
      </c>
    </row>
    <row r="7" spans="1:12" ht="15" thickBot="1">
      <c r="A7" s="11" t="s">
        <v>22</v>
      </c>
      <c r="B7" s="12" t="s">
        <v>23</v>
      </c>
      <c r="C7" s="43">
        <v>14101.775312339119</v>
      </c>
      <c r="D7" s="43">
        <v>13998.891593012162</v>
      </c>
      <c r="E7" s="44">
        <v>14383.810818585902</v>
      </c>
      <c r="F7" s="1089">
        <v>14278.869424872406</v>
      </c>
      <c r="G7" s="917">
        <v>0.734941896244938</v>
      </c>
      <c r="H7" s="45">
        <v>312.69266447540036</v>
      </c>
      <c r="I7" s="45">
        <v>-0.92702928788310213</v>
      </c>
      <c r="J7" s="46">
        <v>3.8186545336366589</v>
      </c>
      <c r="K7" s="45">
        <v>100</v>
      </c>
      <c r="L7" s="918" t="s">
        <v>23</v>
      </c>
    </row>
    <row r="8" spans="1:12" ht="15" thickBot="1">
      <c r="A8" s="13"/>
      <c r="B8" s="14"/>
      <c r="C8" s="47"/>
      <c r="D8" s="47"/>
      <c r="E8" s="47"/>
      <c r="F8" s="47"/>
      <c r="G8" s="919"/>
      <c r="H8" s="46"/>
      <c r="I8" s="46"/>
      <c r="J8" s="46"/>
      <c r="K8" s="46"/>
      <c r="L8" s="920"/>
    </row>
    <row r="9" spans="1:12" ht="15">
      <c r="A9" s="15" t="s">
        <v>89</v>
      </c>
      <c r="B9" s="16" t="s">
        <v>23</v>
      </c>
      <c r="C9" s="48">
        <v>13416.067985942598</v>
      </c>
      <c r="D9" s="48">
        <v>13888.337038097576</v>
      </c>
      <c r="E9" s="49">
        <v>13684.38934566145</v>
      </c>
      <c r="F9" s="49">
        <v>14166.103778859528</v>
      </c>
      <c r="G9" s="921">
        <v>-3.4004722873550732</v>
      </c>
      <c r="H9" s="50">
        <v>234.31666666666666</v>
      </c>
      <c r="I9" s="50">
        <v>-5.4872479612037752</v>
      </c>
      <c r="J9" s="50">
        <v>3.4482758620689653</v>
      </c>
      <c r="K9" s="50">
        <v>0.15651901706057286</v>
      </c>
      <c r="L9" s="922">
        <v>-5.603892876017702E-4</v>
      </c>
    </row>
    <row r="10" spans="1:12" ht="15">
      <c r="A10" s="24" t="s">
        <v>90</v>
      </c>
      <c r="B10" s="51" t="s">
        <v>23</v>
      </c>
      <c r="C10" s="52">
        <v>15201.612293745382</v>
      </c>
      <c r="D10" s="52">
        <v>14945.448879258714</v>
      </c>
      <c r="E10" s="53">
        <v>15505.644539620291</v>
      </c>
      <c r="F10" s="53">
        <v>15244.35785684389</v>
      </c>
      <c r="G10" s="923">
        <v>1.7139894328779315</v>
      </c>
      <c r="H10" s="54">
        <v>348.41804936068985</v>
      </c>
      <c r="I10" s="54">
        <v>-0.17065147731131486</v>
      </c>
      <c r="J10" s="54">
        <v>-1.9390581717451523</v>
      </c>
      <c r="K10" s="54">
        <v>35.091563624980438</v>
      </c>
      <c r="L10" s="924">
        <v>-2.0604242419895584</v>
      </c>
    </row>
    <row r="11" spans="1:12" ht="15">
      <c r="A11" s="17" t="s">
        <v>91</v>
      </c>
      <c r="B11" s="18" t="s">
        <v>23</v>
      </c>
      <c r="C11" s="55">
        <v>15201.555174985939</v>
      </c>
      <c r="D11" s="55">
        <v>14877.263524030826</v>
      </c>
      <c r="E11" s="56">
        <v>15505.586278485658</v>
      </c>
      <c r="F11" s="56">
        <v>15174.808794511444</v>
      </c>
      <c r="G11" s="925">
        <v>2.1797802427260411</v>
      </c>
      <c r="H11" s="57">
        <v>385.27393939393943</v>
      </c>
      <c r="I11" s="57">
        <v>-1.1427647617360415</v>
      </c>
      <c r="J11" s="57">
        <v>9.9185788304959299</v>
      </c>
      <c r="K11" s="57">
        <v>7.7476913444983575</v>
      </c>
      <c r="L11" s="926">
        <v>0.42995762117477287</v>
      </c>
    </row>
    <row r="12" spans="1:12" ht="15">
      <c r="A12" s="17" t="s">
        <v>92</v>
      </c>
      <c r="B12" s="18" t="s">
        <v>23</v>
      </c>
      <c r="C12" s="55" t="s">
        <v>81</v>
      </c>
      <c r="D12" s="55" t="s">
        <v>81</v>
      </c>
      <c r="E12" s="56" t="s">
        <v>81</v>
      </c>
      <c r="F12" s="56" t="s">
        <v>81</v>
      </c>
      <c r="G12" s="925" t="s">
        <v>81</v>
      </c>
      <c r="H12" s="57" t="s">
        <v>81</v>
      </c>
      <c r="I12" s="57" t="s">
        <v>81</v>
      </c>
      <c r="J12" s="57" t="s">
        <v>81</v>
      </c>
      <c r="K12" s="57" t="s">
        <v>81</v>
      </c>
      <c r="L12" s="926" t="s">
        <v>81</v>
      </c>
    </row>
    <row r="13" spans="1:12" ht="15">
      <c r="A13" s="17" t="s">
        <v>79</v>
      </c>
      <c r="B13" s="18" t="s">
        <v>23</v>
      </c>
      <c r="C13" s="55">
        <v>12053.67763562945</v>
      </c>
      <c r="D13" s="55">
        <v>12023.45287158867</v>
      </c>
      <c r="E13" s="56">
        <v>12294.751188342039</v>
      </c>
      <c r="F13" s="56">
        <v>12263.921929020444</v>
      </c>
      <c r="G13" s="925">
        <v>0.25138173171702527</v>
      </c>
      <c r="H13" s="57">
        <v>274.85990024183798</v>
      </c>
      <c r="I13" s="57">
        <v>-1.3317576547460015</v>
      </c>
      <c r="J13" s="57">
        <v>12.154602474995762</v>
      </c>
      <c r="K13" s="57">
        <v>34.517660562425</v>
      </c>
      <c r="L13" s="926">
        <v>2.5655426987049239</v>
      </c>
    </row>
    <row r="14" spans="1:12" ht="15.75" thickBot="1">
      <c r="A14" s="19" t="s">
        <v>93</v>
      </c>
      <c r="B14" s="20" t="s">
        <v>23</v>
      </c>
      <c r="C14" s="58">
        <v>14519.192532773812</v>
      </c>
      <c r="D14" s="58">
        <v>14411.689505894157</v>
      </c>
      <c r="E14" s="59">
        <v>14809.576383429288</v>
      </c>
      <c r="F14" s="59">
        <v>14699.923296012041</v>
      </c>
      <c r="G14" s="927">
        <v>0.74594326248624421</v>
      </c>
      <c r="H14" s="60">
        <v>290.5536194895592</v>
      </c>
      <c r="I14" s="60">
        <v>2.2590353265632662E-2</v>
      </c>
      <c r="J14" s="60">
        <v>-0.32377428307123035</v>
      </c>
      <c r="K14" s="60">
        <v>22.486565451035634</v>
      </c>
      <c r="L14" s="928">
        <v>-0.93451568860254142</v>
      </c>
    </row>
    <row r="15" spans="1:12" ht="15" thickBot="1">
      <c r="A15" s="13"/>
      <c r="B15" s="21"/>
      <c r="C15" s="47"/>
      <c r="D15" s="47"/>
      <c r="E15" s="47"/>
      <c r="F15" s="47"/>
      <c r="G15" s="919"/>
      <c r="H15" s="46"/>
      <c r="I15" s="46"/>
      <c r="J15" s="46"/>
      <c r="K15" s="46"/>
      <c r="L15" s="920"/>
    </row>
    <row r="16" spans="1:12" ht="14.25">
      <c r="A16" s="22" t="s">
        <v>94</v>
      </c>
      <c r="B16" s="23" t="s">
        <v>25</v>
      </c>
      <c r="C16" s="61" t="s">
        <v>81</v>
      </c>
      <c r="D16" s="61" t="s">
        <v>81</v>
      </c>
      <c r="E16" s="62" t="s">
        <v>81</v>
      </c>
      <c r="F16" s="62" t="s">
        <v>81</v>
      </c>
      <c r="G16" s="929" t="s">
        <v>81</v>
      </c>
      <c r="H16" s="63" t="s">
        <v>81</v>
      </c>
      <c r="I16" s="63" t="s">
        <v>81</v>
      </c>
      <c r="J16" s="64" t="s">
        <v>81</v>
      </c>
      <c r="K16" s="64" t="s">
        <v>81</v>
      </c>
      <c r="L16" s="930" t="s">
        <v>81</v>
      </c>
    </row>
    <row r="17" spans="1:12" ht="15">
      <c r="A17" s="24" t="s">
        <v>94</v>
      </c>
      <c r="B17" s="25" t="s">
        <v>26</v>
      </c>
      <c r="C17" s="55" t="s">
        <v>81</v>
      </c>
      <c r="D17" s="55" t="s">
        <v>81</v>
      </c>
      <c r="E17" s="56" t="s">
        <v>81</v>
      </c>
      <c r="F17" s="56" t="s">
        <v>81</v>
      </c>
      <c r="G17" s="925" t="s">
        <v>81</v>
      </c>
      <c r="H17" s="57" t="s">
        <v>81</v>
      </c>
      <c r="I17" s="57" t="s">
        <v>81</v>
      </c>
      <c r="J17" s="65" t="s">
        <v>81</v>
      </c>
      <c r="K17" s="65" t="s">
        <v>81</v>
      </c>
      <c r="L17" s="931" t="s">
        <v>81</v>
      </c>
    </row>
    <row r="18" spans="1:12" ht="15">
      <c r="A18" s="24" t="s">
        <v>94</v>
      </c>
      <c r="B18" s="25" t="s">
        <v>27</v>
      </c>
      <c r="C18" s="55" t="s">
        <v>81</v>
      </c>
      <c r="D18" s="55" t="s">
        <v>81</v>
      </c>
      <c r="E18" s="56" t="s">
        <v>81</v>
      </c>
      <c r="F18" s="56" t="s">
        <v>81</v>
      </c>
      <c r="G18" s="925" t="s">
        <v>81</v>
      </c>
      <c r="H18" s="57" t="s">
        <v>81</v>
      </c>
      <c r="I18" s="57" t="s">
        <v>81</v>
      </c>
      <c r="J18" s="65" t="s">
        <v>81</v>
      </c>
      <c r="K18" s="65" t="s">
        <v>81</v>
      </c>
      <c r="L18" s="931" t="s">
        <v>81</v>
      </c>
    </row>
    <row r="19" spans="1:12" ht="14.25">
      <c r="A19" s="22" t="s">
        <v>94</v>
      </c>
      <c r="B19" s="26" t="s">
        <v>28</v>
      </c>
      <c r="C19" s="66" t="s">
        <v>209</v>
      </c>
      <c r="D19" s="66">
        <v>15442.659317525458</v>
      </c>
      <c r="E19" s="67" t="s">
        <v>209</v>
      </c>
      <c r="F19" s="67">
        <v>15751.512503875967</v>
      </c>
      <c r="G19" s="932" t="s">
        <v>81</v>
      </c>
      <c r="H19" s="68" t="s">
        <v>209</v>
      </c>
      <c r="I19" s="68" t="s">
        <v>81</v>
      </c>
      <c r="J19" s="69" t="s">
        <v>81</v>
      </c>
      <c r="K19" s="69">
        <v>5.2173005686857619E-3</v>
      </c>
      <c r="L19" s="933" t="s">
        <v>81</v>
      </c>
    </row>
    <row r="20" spans="1:12" ht="15">
      <c r="A20" s="24" t="s">
        <v>94</v>
      </c>
      <c r="B20" s="25" t="s">
        <v>29</v>
      </c>
      <c r="C20" s="55" t="s">
        <v>209</v>
      </c>
      <c r="D20" s="55" t="s">
        <v>209</v>
      </c>
      <c r="E20" s="56" t="s">
        <v>209</v>
      </c>
      <c r="F20" s="56" t="s">
        <v>209</v>
      </c>
      <c r="G20" s="925" t="s">
        <v>81</v>
      </c>
      <c r="H20" s="57" t="s">
        <v>209</v>
      </c>
      <c r="I20" s="57" t="s">
        <v>81</v>
      </c>
      <c r="J20" s="65" t="s">
        <v>81</v>
      </c>
      <c r="K20" s="65">
        <v>5.2173005686857619E-3</v>
      </c>
      <c r="L20" s="931" t="s">
        <v>81</v>
      </c>
    </row>
    <row r="21" spans="1:12" ht="15">
      <c r="A21" s="24" t="s">
        <v>94</v>
      </c>
      <c r="B21" s="25" t="s">
        <v>30</v>
      </c>
      <c r="C21" s="55" t="s">
        <v>81</v>
      </c>
      <c r="D21" s="55" t="s">
        <v>209</v>
      </c>
      <c r="E21" s="56" t="s">
        <v>81</v>
      </c>
      <c r="F21" s="56" t="s">
        <v>209</v>
      </c>
      <c r="G21" s="925" t="s">
        <v>81</v>
      </c>
      <c r="H21" s="57" t="s">
        <v>81</v>
      </c>
      <c r="I21" s="57" t="s">
        <v>81</v>
      </c>
      <c r="J21" s="65" t="s">
        <v>81</v>
      </c>
      <c r="K21" s="65" t="s">
        <v>81</v>
      </c>
      <c r="L21" s="931" t="s">
        <v>81</v>
      </c>
    </row>
    <row r="22" spans="1:12" ht="14.25">
      <c r="A22" s="22" t="s">
        <v>94</v>
      </c>
      <c r="B22" s="26" t="s">
        <v>31</v>
      </c>
      <c r="C22" s="66">
        <v>13350.115250544659</v>
      </c>
      <c r="D22" s="66">
        <v>13548.493692256563</v>
      </c>
      <c r="E22" s="67">
        <v>13617.117555555553</v>
      </c>
      <c r="F22" s="67">
        <v>13819.463566101695</v>
      </c>
      <c r="G22" s="932">
        <v>-1.4642103116251506</v>
      </c>
      <c r="H22" s="68">
        <v>232.74137931034483</v>
      </c>
      <c r="I22" s="68">
        <v>-5.3223312070192987</v>
      </c>
      <c r="J22" s="69">
        <v>20.833333333333336</v>
      </c>
      <c r="K22" s="69">
        <v>0.15130171649188712</v>
      </c>
      <c r="L22" s="933">
        <v>2.1304966410639142E-2</v>
      </c>
    </row>
    <row r="23" spans="1:12" ht="15">
      <c r="A23" s="24" t="s">
        <v>94</v>
      </c>
      <c r="B23" s="25" t="s">
        <v>32</v>
      </c>
      <c r="C23" s="55">
        <v>12811.193137254901</v>
      </c>
      <c r="D23" s="55">
        <v>13163.050980392156</v>
      </c>
      <c r="E23" s="56">
        <v>13067.416999999999</v>
      </c>
      <c r="F23" s="56">
        <v>13426.312</v>
      </c>
      <c r="G23" s="925">
        <v>-2.6730720990246648</v>
      </c>
      <c r="H23" s="57">
        <v>231.8</v>
      </c>
      <c r="I23" s="57">
        <v>-0.98248611704399114</v>
      </c>
      <c r="J23" s="65">
        <v>29.411764705882355</v>
      </c>
      <c r="K23" s="65">
        <v>0.11478061251108676</v>
      </c>
      <c r="L23" s="931">
        <v>2.2699581203536115E-2</v>
      </c>
    </row>
    <row r="24" spans="1:12" ht="15.75" thickBot="1">
      <c r="A24" s="27" t="s">
        <v>94</v>
      </c>
      <c r="B24" s="28" t="s">
        <v>33</v>
      </c>
      <c r="C24" s="70">
        <v>15015.87450980392</v>
      </c>
      <c r="D24" s="70">
        <v>14347.484313725488</v>
      </c>
      <c r="E24" s="71">
        <v>15316.191999999999</v>
      </c>
      <c r="F24" s="71">
        <v>14634.433999999999</v>
      </c>
      <c r="G24" s="934">
        <v>4.6585880943533571</v>
      </c>
      <c r="H24" s="65">
        <v>235.7</v>
      </c>
      <c r="I24" s="65">
        <v>-14.072183740430194</v>
      </c>
      <c r="J24" s="65">
        <v>0</v>
      </c>
      <c r="K24" s="65">
        <v>3.6521103980800336E-2</v>
      </c>
      <c r="L24" s="931">
        <v>-1.3946147928969865E-3</v>
      </c>
    </row>
    <row r="25" spans="1:12" ht="15" thickBot="1">
      <c r="A25" s="13"/>
      <c r="B25" s="21"/>
      <c r="C25" s="47"/>
      <c r="D25" s="47"/>
      <c r="E25" s="47"/>
      <c r="F25" s="47"/>
      <c r="G25" s="919"/>
      <c r="H25" s="46"/>
      <c r="I25" s="46"/>
      <c r="J25" s="46"/>
      <c r="K25" s="46"/>
      <c r="L25" s="920"/>
    </row>
    <row r="26" spans="1:12" ht="14.25">
      <c r="A26" s="22" t="s">
        <v>95</v>
      </c>
      <c r="B26" s="23" t="s">
        <v>25</v>
      </c>
      <c r="C26" s="61">
        <v>15383.182559339524</v>
      </c>
      <c r="D26" s="61">
        <v>15046.6302957147</v>
      </c>
      <c r="E26" s="62">
        <v>15690.846210526315</v>
      </c>
      <c r="F26" s="62">
        <v>15347.562901628995</v>
      </c>
      <c r="G26" s="929">
        <v>2.2367284701656707</v>
      </c>
      <c r="H26" s="63">
        <v>414.25874673629244</v>
      </c>
      <c r="I26" s="63">
        <v>1.4855408990056127</v>
      </c>
      <c r="J26" s="64">
        <v>-1.2886597938144329</v>
      </c>
      <c r="K26" s="64">
        <v>1.9982261178066469</v>
      </c>
      <c r="L26" s="930">
        <v>-0.10338800850686214</v>
      </c>
    </row>
    <row r="27" spans="1:12" ht="15">
      <c r="A27" s="24" t="s">
        <v>95</v>
      </c>
      <c r="B27" s="25" t="s">
        <v>26</v>
      </c>
      <c r="C27" s="55">
        <v>15383.817647058824</v>
      </c>
      <c r="D27" s="55">
        <v>14989.078431372549</v>
      </c>
      <c r="E27" s="56">
        <v>15691.494000000001</v>
      </c>
      <c r="F27" s="56">
        <v>15288.86</v>
      </c>
      <c r="G27" s="925">
        <v>2.6335122435551117</v>
      </c>
      <c r="H27" s="57">
        <v>401.3</v>
      </c>
      <c r="I27" s="57">
        <v>1.0322255790533794</v>
      </c>
      <c r="J27" s="65">
        <v>-4.3478260869565215</v>
      </c>
      <c r="K27" s="65">
        <v>1.2625867376219544</v>
      </c>
      <c r="L27" s="931">
        <v>-0.10779566948453456</v>
      </c>
    </row>
    <row r="28" spans="1:12" ht="15">
      <c r="A28" s="24" t="s">
        <v>95</v>
      </c>
      <c r="B28" s="25" t="s">
        <v>27</v>
      </c>
      <c r="C28" s="55">
        <v>15382.180392156863</v>
      </c>
      <c r="D28" s="55">
        <v>15146.533333333333</v>
      </c>
      <c r="E28" s="56">
        <v>15689.824000000001</v>
      </c>
      <c r="F28" s="56">
        <v>15449.464</v>
      </c>
      <c r="G28" s="925">
        <v>1.5557821293994445</v>
      </c>
      <c r="H28" s="57">
        <v>436.5</v>
      </c>
      <c r="I28" s="57">
        <v>1.7957089552238779</v>
      </c>
      <c r="J28" s="65">
        <v>4.4444444444444446</v>
      </c>
      <c r="K28" s="65">
        <v>0.73563938018469244</v>
      </c>
      <c r="L28" s="931">
        <v>4.407660977672645E-3</v>
      </c>
    </row>
    <row r="29" spans="1:12" ht="14.25">
      <c r="A29" s="22" t="s">
        <v>95</v>
      </c>
      <c r="B29" s="26" t="s">
        <v>28</v>
      </c>
      <c r="C29" s="66">
        <v>15504.837126878669</v>
      </c>
      <c r="D29" s="66">
        <v>15178.90114880514</v>
      </c>
      <c r="E29" s="67">
        <v>15814.933869416242</v>
      </c>
      <c r="F29" s="67">
        <v>15482.479171781244</v>
      </c>
      <c r="G29" s="932">
        <v>2.1472962691978803</v>
      </c>
      <c r="H29" s="68">
        <v>378.03795309168441</v>
      </c>
      <c r="I29" s="68">
        <v>-0.26055101527666241</v>
      </c>
      <c r="J29" s="69">
        <v>5.8690744920993225</v>
      </c>
      <c r="K29" s="69">
        <v>9.7876558668544895</v>
      </c>
      <c r="L29" s="933">
        <v>0.18956248585568147</v>
      </c>
    </row>
    <row r="30" spans="1:12" ht="15">
      <c r="A30" s="24" t="s">
        <v>95</v>
      </c>
      <c r="B30" s="25" t="s">
        <v>29</v>
      </c>
      <c r="C30" s="55">
        <v>15473.905882352941</v>
      </c>
      <c r="D30" s="55">
        <v>15129.486274509803</v>
      </c>
      <c r="E30" s="56">
        <v>15783.384</v>
      </c>
      <c r="F30" s="56">
        <v>15432.075999999999</v>
      </c>
      <c r="G30" s="925">
        <v>2.2764791982621193</v>
      </c>
      <c r="H30" s="57">
        <v>365.7</v>
      </c>
      <c r="I30" s="57">
        <v>-0.16380016380017001</v>
      </c>
      <c r="J30" s="65">
        <v>8.486707566462167</v>
      </c>
      <c r="K30" s="65">
        <v>5.5355559033755934</v>
      </c>
      <c r="L30" s="931">
        <v>0.23818833756473889</v>
      </c>
    </row>
    <row r="31" spans="1:12" ht="15">
      <c r="A31" s="24" t="s">
        <v>95</v>
      </c>
      <c r="B31" s="25" t="s">
        <v>30</v>
      </c>
      <c r="C31" s="55">
        <v>15542.199019607842</v>
      </c>
      <c r="D31" s="55">
        <v>15235.38137254902</v>
      </c>
      <c r="E31" s="56">
        <v>15853.043</v>
      </c>
      <c r="F31" s="56">
        <v>15540.089</v>
      </c>
      <c r="G31" s="925">
        <v>2.0138494702314751</v>
      </c>
      <c r="H31" s="57">
        <v>394.1</v>
      </c>
      <c r="I31" s="57">
        <v>-0.15201418799087052</v>
      </c>
      <c r="J31" s="65">
        <v>2.644836272040302</v>
      </c>
      <c r="K31" s="65">
        <v>4.2520999634788961</v>
      </c>
      <c r="L31" s="931">
        <v>-4.8625851709057422E-2</v>
      </c>
    </row>
    <row r="32" spans="1:12" ht="14.25">
      <c r="A32" s="22" t="s">
        <v>95</v>
      </c>
      <c r="B32" s="26" t="s">
        <v>31</v>
      </c>
      <c r="C32" s="66">
        <v>15036.34637102347</v>
      </c>
      <c r="D32" s="66">
        <v>14834.951880282793</v>
      </c>
      <c r="E32" s="67">
        <v>15337.07329844394</v>
      </c>
      <c r="F32" s="67">
        <v>15131.65091788845</v>
      </c>
      <c r="G32" s="932">
        <v>1.3575675362206674</v>
      </c>
      <c r="H32" s="68">
        <v>330.33344526527873</v>
      </c>
      <c r="I32" s="68">
        <v>-0.74398302331783595</v>
      </c>
      <c r="J32" s="69">
        <v>-4.9372206852521812</v>
      </c>
      <c r="K32" s="69">
        <v>23.3056816403193</v>
      </c>
      <c r="L32" s="933">
        <v>-2.1465987193383747</v>
      </c>
    </row>
    <row r="33" spans="1:12" ht="15">
      <c r="A33" s="24" t="s">
        <v>95</v>
      </c>
      <c r="B33" s="25" t="s">
        <v>32</v>
      </c>
      <c r="C33" s="55">
        <v>15012.447058823529</v>
      </c>
      <c r="D33" s="55">
        <v>14873.791176470588</v>
      </c>
      <c r="E33" s="56">
        <v>15312.696</v>
      </c>
      <c r="F33" s="56">
        <v>15171.267</v>
      </c>
      <c r="G33" s="925">
        <v>0.93221614252784613</v>
      </c>
      <c r="H33" s="57">
        <v>318</v>
      </c>
      <c r="I33" s="57">
        <v>-1.5174976772994666</v>
      </c>
      <c r="J33" s="65">
        <v>-3.6802030456852792</v>
      </c>
      <c r="K33" s="65">
        <v>15.839724526529974</v>
      </c>
      <c r="L33" s="931">
        <v>-1.2331819841405931</v>
      </c>
    </row>
    <row r="34" spans="1:12" ht="15.75" thickBot="1">
      <c r="A34" s="27" t="s">
        <v>95</v>
      </c>
      <c r="B34" s="28" t="s">
        <v>33</v>
      </c>
      <c r="C34" s="70">
        <v>15081.578431372547</v>
      </c>
      <c r="D34" s="70">
        <v>14762.561764705883</v>
      </c>
      <c r="E34" s="71">
        <v>15383.21</v>
      </c>
      <c r="F34" s="71">
        <v>15057.813</v>
      </c>
      <c r="G34" s="934">
        <v>2.1609844670006129</v>
      </c>
      <c r="H34" s="65">
        <v>356.5</v>
      </c>
      <c r="I34" s="65">
        <v>0.99150141643059486</v>
      </c>
      <c r="J34" s="65">
        <v>-7.4983839689722043</v>
      </c>
      <c r="K34" s="65">
        <v>7.4659571137893259</v>
      </c>
      <c r="L34" s="931">
        <v>-0.91341673519778155</v>
      </c>
    </row>
    <row r="35" spans="1:12" ht="15.75" thickBot="1">
      <c r="A35" s="29"/>
      <c r="B35" s="30"/>
      <c r="C35" s="72"/>
      <c r="D35" s="72"/>
      <c r="E35" s="72"/>
      <c r="F35" s="72"/>
      <c r="G35" s="935"/>
      <c r="H35" s="73"/>
      <c r="I35" s="73"/>
      <c r="J35" s="73"/>
      <c r="K35" s="73"/>
      <c r="L35" s="936"/>
    </row>
    <row r="36" spans="1:12" ht="15">
      <c r="A36" s="24" t="s">
        <v>96</v>
      </c>
      <c r="B36" s="31" t="s">
        <v>30</v>
      </c>
      <c r="C36" s="74">
        <v>15445.433333333334</v>
      </c>
      <c r="D36" s="74">
        <v>15078.038235294118</v>
      </c>
      <c r="E36" s="75">
        <v>15754.342000000001</v>
      </c>
      <c r="F36" s="75">
        <v>15379.599</v>
      </c>
      <c r="G36" s="937">
        <v>2.4366239978038462</v>
      </c>
      <c r="H36" s="76">
        <v>405</v>
      </c>
      <c r="I36" s="76">
        <v>-1.6990291262135921</v>
      </c>
      <c r="J36" s="76">
        <v>11.377245508982035</v>
      </c>
      <c r="K36" s="76">
        <v>2.9112537173266553</v>
      </c>
      <c r="L36" s="938">
        <v>0.197571559380604</v>
      </c>
    </row>
    <row r="37" spans="1:12" ht="15.75" thickBot="1">
      <c r="A37" s="27" t="s">
        <v>96</v>
      </c>
      <c r="B37" s="28" t="s">
        <v>33</v>
      </c>
      <c r="C37" s="70">
        <v>15042.342156862745</v>
      </c>
      <c r="D37" s="70">
        <v>14747.824509803922</v>
      </c>
      <c r="E37" s="71">
        <v>15343.189</v>
      </c>
      <c r="F37" s="71">
        <v>15042.781000000001</v>
      </c>
      <c r="G37" s="934">
        <v>1.9970243534091165</v>
      </c>
      <c r="H37" s="65">
        <v>373.4</v>
      </c>
      <c r="I37" s="65">
        <v>-0.84970791290495096</v>
      </c>
      <c r="J37" s="65">
        <v>9.0588235294117645</v>
      </c>
      <c r="K37" s="65">
        <v>4.8364376271717013</v>
      </c>
      <c r="L37" s="931">
        <v>0.23238606179416887</v>
      </c>
    </row>
    <row r="38" spans="1:12" ht="15.75" thickBot="1">
      <c r="A38" s="29"/>
      <c r="B38" s="30"/>
      <c r="C38" s="72"/>
      <c r="D38" s="72"/>
      <c r="E38" s="72"/>
      <c r="F38" s="72"/>
      <c r="G38" s="935"/>
      <c r="H38" s="73"/>
      <c r="I38" s="73"/>
      <c r="J38" s="73"/>
      <c r="K38" s="73"/>
      <c r="L38" s="936"/>
    </row>
    <row r="39" spans="1:12" ht="14.25">
      <c r="A39" s="22" t="s">
        <v>97</v>
      </c>
      <c r="B39" s="23" t="s">
        <v>25</v>
      </c>
      <c r="C39" s="61" t="s">
        <v>81</v>
      </c>
      <c r="D39" s="61" t="s">
        <v>81</v>
      </c>
      <c r="E39" s="62" t="s">
        <v>81</v>
      </c>
      <c r="F39" s="62" t="s">
        <v>81</v>
      </c>
      <c r="G39" s="929" t="s">
        <v>81</v>
      </c>
      <c r="H39" s="63" t="s">
        <v>81</v>
      </c>
      <c r="I39" s="63" t="s">
        <v>81</v>
      </c>
      <c r="J39" s="64" t="s">
        <v>81</v>
      </c>
      <c r="K39" s="64" t="s">
        <v>81</v>
      </c>
      <c r="L39" s="930" t="s">
        <v>81</v>
      </c>
    </row>
    <row r="40" spans="1:12" ht="15">
      <c r="A40" s="17" t="s">
        <v>97</v>
      </c>
      <c r="B40" s="25" t="s">
        <v>26</v>
      </c>
      <c r="C40" s="55" t="s">
        <v>81</v>
      </c>
      <c r="D40" s="55" t="s">
        <v>81</v>
      </c>
      <c r="E40" s="56" t="s">
        <v>81</v>
      </c>
      <c r="F40" s="56" t="s">
        <v>81</v>
      </c>
      <c r="G40" s="925" t="s">
        <v>81</v>
      </c>
      <c r="H40" s="57" t="s">
        <v>81</v>
      </c>
      <c r="I40" s="57" t="s">
        <v>81</v>
      </c>
      <c r="J40" s="65" t="s">
        <v>81</v>
      </c>
      <c r="K40" s="65" t="s">
        <v>81</v>
      </c>
      <c r="L40" s="931" t="s">
        <v>81</v>
      </c>
    </row>
    <row r="41" spans="1:12" ht="15">
      <c r="A41" s="17" t="s">
        <v>97</v>
      </c>
      <c r="B41" s="25" t="s">
        <v>27</v>
      </c>
      <c r="C41" s="55" t="s">
        <v>81</v>
      </c>
      <c r="D41" s="55" t="s">
        <v>81</v>
      </c>
      <c r="E41" s="56" t="s">
        <v>81</v>
      </c>
      <c r="F41" s="56" t="s">
        <v>81</v>
      </c>
      <c r="G41" s="925" t="s">
        <v>81</v>
      </c>
      <c r="H41" s="57" t="s">
        <v>81</v>
      </c>
      <c r="I41" s="57" t="s">
        <v>81</v>
      </c>
      <c r="J41" s="65" t="s">
        <v>81</v>
      </c>
      <c r="K41" s="65" t="s">
        <v>81</v>
      </c>
      <c r="L41" s="931" t="s">
        <v>81</v>
      </c>
    </row>
    <row r="42" spans="1:12" ht="15">
      <c r="A42" s="17" t="s">
        <v>97</v>
      </c>
      <c r="B42" s="25" t="s">
        <v>34</v>
      </c>
      <c r="C42" s="55" t="s">
        <v>81</v>
      </c>
      <c r="D42" s="55" t="s">
        <v>81</v>
      </c>
      <c r="E42" s="56" t="s">
        <v>81</v>
      </c>
      <c r="F42" s="56" t="s">
        <v>81</v>
      </c>
      <c r="G42" s="925" t="s">
        <v>81</v>
      </c>
      <c r="H42" s="57" t="s">
        <v>81</v>
      </c>
      <c r="I42" s="57" t="s">
        <v>81</v>
      </c>
      <c r="J42" s="65" t="s">
        <v>81</v>
      </c>
      <c r="K42" s="65" t="s">
        <v>81</v>
      </c>
      <c r="L42" s="931" t="s">
        <v>81</v>
      </c>
    </row>
    <row r="43" spans="1:12" ht="14.25">
      <c r="A43" s="32" t="s">
        <v>97</v>
      </c>
      <c r="B43" s="26" t="s">
        <v>28</v>
      </c>
      <c r="C43" s="66" t="s">
        <v>81</v>
      </c>
      <c r="D43" s="66" t="s">
        <v>81</v>
      </c>
      <c r="E43" s="67" t="s">
        <v>81</v>
      </c>
      <c r="F43" s="67" t="s">
        <v>81</v>
      </c>
      <c r="G43" s="932" t="s">
        <v>81</v>
      </c>
      <c r="H43" s="68" t="s">
        <v>81</v>
      </c>
      <c r="I43" s="68" t="s">
        <v>81</v>
      </c>
      <c r="J43" s="69" t="s">
        <v>81</v>
      </c>
      <c r="K43" s="69" t="s">
        <v>81</v>
      </c>
      <c r="L43" s="933" t="s">
        <v>81</v>
      </c>
    </row>
    <row r="44" spans="1:12" ht="15">
      <c r="A44" s="17" t="s">
        <v>97</v>
      </c>
      <c r="B44" s="25" t="s">
        <v>30</v>
      </c>
      <c r="C44" s="55" t="s">
        <v>81</v>
      </c>
      <c r="D44" s="55" t="s">
        <v>81</v>
      </c>
      <c r="E44" s="56" t="s">
        <v>81</v>
      </c>
      <c r="F44" s="56" t="s">
        <v>81</v>
      </c>
      <c r="G44" s="925" t="s">
        <v>81</v>
      </c>
      <c r="H44" s="57" t="s">
        <v>81</v>
      </c>
      <c r="I44" s="57" t="s">
        <v>81</v>
      </c>
      <c r="J44" s="65" t="s">
        <v>81</v>
      </c>
      <c r="K44" s="65" t="s">
        <v>81</v>
      </c>
      <c r="L44" s="931" t="s">
        <v>81</v>
      </c>
    </row>
    <row r="45" spans="1:12" ht="15">
      <c r="A45" s="17" t="s">
        <v>97</v>
      </c>
      <c r="B45" s="25" t="s">
        <v>35</v>
      </c>
      <c r="C45" s="55" t="s">
        <v>81</v>
      </c>
      <c r="D45" s="55" t="s">
        <v>81</v>
      </c>
      <c r="E45" s="56" t="s">
        <v>81</v>
      </c>
      <c r="F45" s="56" t="s">
        <v>81</v>
      </c>
      <c r="G45" s="925" t="s">
        <v>81</v>
      </c>
      <c r="H45" s="57" t="s">
        <v>81</v>
      </c>
      <c r="I45" s="57" t="s">
        <v>81</v>
      </c>
      <c r="J45" s="65" t="s">
        <v>81</v>
      </c>
      <c r="K45" s="65" t="s">
        <v>81</v>
      </c>
      <c r="L45" s="931" t="s">
        <v>81</v>
      </c>
    </row>
    <row r="46" spans="1:12" ht="14.25">
      <c r="A46" s="32" t="s">
        <v>97</v>
      </c>
      <c r="B46" s="26" t="s">
        <v>31</v>
      </c>
      <c r="C46" s="66" t="s">
        <v>81</v>
      </c>
      <c r="D46" s="66" t="s">
        <v>81</v>
      </c>
      <c r="E46" s="67" t="s">
        <v>81</v>
      </c>
      <c r="F46" s="67" t="s">
        <v>81</v>
      </c>
      <c r="G46" s="932" t="s">
        <v>81</v>
      </c>
      <c r="H46" s="68" t="s">
        <v>81</v>
      </c>
      <c r="I46" s="68" t="s">
        <v>81</v>
      </c>
      <c r="J46" s="69" t="s">
        <v>81</v>
      </c>
      <c r="K46" s="69" t="s">
        <v>81</v>
      </c>
      <c r="L46" s="933" t="s">
        <v>81</v>
      </c>
    </row>
    <row r="47" spans="1:12" ht="15">
      <c r="A47" s="17" t="s">
        <v>97</v>
      </c>
      <c r="B47" s="25" t="s">
        <v>33</v>
      </c>
      <c r="C47" s="55" t="s">
        <v>81</v>
      </c>
      <c r="D47" s="55" t="s">
        <v>81</v>
      </c>
      <c r="E47" s="56" t="s">
        <v>81</v>
      </c>
      <c r="F47" s="56" t="s">
        <v>81</v>
      </c>
      <c r="G47" s="925" t="s">
        <v>81</v>
      </c>
      <c r="H47" s="57" t="s">
        <v>81</v>
      </c>
      <c r="I47" s="57" t="s">
        <v>81</v>
      </c>
      <c r="J47" s="65" t="s">
        <v>81</v>
      </c>
      <c r="K47" s="65" t="s">
        <v>81</v>
      </c>
      <c r="L47" s="931" t="s">
        <v>81</v>
      </c>
    </row>
    <row r="48" spans="1:12" ht="15.75" thickBot="1">
      <c r="A48" s="33" t="s">
        <v>97</v>
      </c>
      <c r="B48" s="25" t="s">
        <v>36</v>
      </c>
      <c r="C48" s="70" t="s">
        <v>81</v>
      </c>
      <c r="D48" s="70" t="s">
        <v>81</v>
      </c>
      <c r="E48" s="71" t="s">
        <v>81</v>
      </c>
      <c r="F48" s="71" t="s">
        <v>81</v>
      </c>
      <c r="G48" s="934" t="s">
        <v>81</v>
      </c>
      <c r="H48" s="65" t="s">
        <v>81</v>
      </c>
      <c r="I48" s="65" t="s">
        <v>81</v>
      </c>
      <c r="J48" s="65" t="s">
        <v>81</v>
      </c>
      <c r="K48" s="65" t="s">
        <v>81</v>
      </c>
      <c r="L48" s="931" t="s">
        <v>81</v>
      </c>
    </row>
    <row r="49" spans="1:12" ht="15.75" thickBot="1">
      <c r="A49" s="29"/>
      <c r="B49" s="30"/>
      <c r="C49" s="72"/>
      <c r="D49" s="72"/>
      <c r="E49" s="72"/>
      <c r="F49" s="72"/>
      <c r="G49" s="935"/>
      <c r="H49" s="73"/>
      <c r="I49" s="73"/>
      <c r="J49" s="73"/>
      <c r="K49" s="73"/>
      <c r="L49" s="936"/>
    </row>
    <row r="50" spans="1:12" ht="14.25">
      <c r="A50" s="22" t="s">
        <v>24</v>
      </c>
      <c r="B50" s="23" t="s">
        <v>28</v>
      </c>
      <c r="C50" s="61">
        <v>13105.543804276365</v>
      </c>
      <c r="D50" s="61">
        <v>13050.935740683712</v>
      </c>
      <c r="E50" s="62">
        <v>13367.654680361893</v>
      </c>
      <c r="F50" s="62">
        <v>13311.954455497385</v>
      </c>
      <c r="G50" s="929">
        <v>0.41842259189450065</v>
      </c>
      <c r="H50" s="63">
        <v>347.98500000000001</v>
      </c>
      <c r="I50" s="63">
        <v>-2.276528601483137</v>
      </c>
      <c r="J50" s="64">
        <v>14.40677966101695</v>
      </c>
      <c r="K50" s="64">
        <v>2.8173423070903114</v>
      </c>
      <c r="L50" s="930">
        <v>0.26073955549243477</v>
      </c>
    </row>
    <row r="51" spans="1:12" ht="15">
      <c r="A51" s="24" t="s">
        <v>24</v>
      </c>
      <c r="B51" s="25" t="s">
        <v>29</v>
      </c>
      <c r="C51" s="55">
        <v>12482.346078431372</v>
      </c>
      <c r="D51" s="55">
        <v>12728.766666666666</v>
      </c>
      <c r="E51" s="56">
        <v>12731.993</v>
      </c>
      <c r="F51" s="56">
        <v>12983.342000000001</v>
      </c>
      <c r="G51" s="925">
        <v>-1.935934522867842</v>
      </c>
      <c r="H51" s="57">
        <v>313.89999999999998</v>
      </c>
      <c r="I51" s="57">
        <v>-3.2367447595561041</v>
      </c>
      <c r="J51" s="65">
        <v>0</v>
      </c>
      <c r="K51" s="65">
        <v>0.42260134606354671</v>
      </c>
      <c r="L51" s="931">
        <v>-1.613768546066513E-2</v>
      </c>
    </row>
    <row r="52" spans="1:12" ht="15">
      <c r="A52" s="24" t="s">
        <v>24</v>
      </c>
      <c r="B52" s="25" t="s">
        <v>30</v>
      </c>
      <c r="C52" s="55">
        <v>13009.659803921568</v>
      </c>
      <c r="D52" s="55">
        <v>12856.203921568627</v>
      </c>
      <c r="E52" s="56">
        <v>13269.852999999999</v>
      </c>
      <c r="F52" s="56">
        <v>13113.328</v>
      </c>
      <c r="G52" s="925">
        <v>1.1936329206437881</v>
      </c>
      <c r="H52" s="57">
        <v>337.6</v>
      </c>
      <c r="I52" s="57">
        <v>-3.0998851894374155</v>
      </c>
      <c r="J52" s="65">
        <v>16.393442622950818</v>
      </c>
      <c r="K52" s="65">
        <v>1.1112850211300673</v>
      </c>
      <c r="L52" s="931">
        <v>0.12005980176055164</v>
      </c>
    </row>
    <row r="53" spans="1:12" ht="15">
      <c r="A53" s="24" t="s">
        <v>24</v>
      </c>
      <c r="B53" s="25" t="s">
        <v>35</v>
      </c>
      <c r="C53" s="55">
        <v>13356.642156862745</v>
      </c>
      <c r="D53" s="55">
        <v>13318.525490196078</v>
      </c>
      <c r="E53" s="56">
        <v>13623.775</v>
      </c>
      <c r="F53" s="56">
        <v>13584.896000000001</v>
      </c>
      <c r="G53" s="925">
        <v>0.28619284240379167</v>
      </c>
      <c r="H53" s="57">
        <v>368.2</v>
      </c>
      <c r="I53" s="57">
        <v>-1.8656716417910451</v>
      </c>
      <c r="J53" s="65">
        <v>18.269230769230766</v>
      </c>
      <c r="K53" s="65">
        <v>1.2834559398966974</v>
      </c>
      <c r="L53" s="931">
        <v>0.15681743919254831</v>
      </c>
    </row>
    <row r="54" spans="1:12" ht="14.25">
      <c r="A54" s="22" t="s">
        <v>24</v>
      </c>
      <c r="B54" s="26" t="s">
        <v>31</v>
      </c>
      <c r="C54" s="66">
        <v>12567.139370420848</v>
      </c>
      <c r="D54" s="66">
        <v>12517.652198795577</v>
      </c>
      <c r="E54" s="67">
        <v>12818.482157829265</v>
      </c>
      <c r="F54" s="67">
        <v>12768.005242771489</v>
      </c>
      <c r="G54" s="932">
        <v>0.3953390846730187</v>
      </c>
      <c r="H54" s="68">
        <v>292.97092291557425</v>
      </c>
      <c r="I54" s="68">
        <v>-0.92787311526345906</v>
      </c>
      <c r="J54" s="69">
        <v>9.2523632197078189</v>
      </c>
      <c r="K54" s="69">
        <v>19.898784368967494</v>
      </c>
      <c r="L54" s="933">
        <v>0.98967376339929913</v>
      </c>
    </row>
    <row r="55" spans="1:12" ht="15">
      <c r="A55" s="24" t="s">
        <v>24</v>
      </c>
      <c r="B55" s="25" t="s">
        <v>32</v>
      </c>
      <c r="C55" s="55">
        <v>12024.663725490194</v>
      </c>
      <c r="D55" s="55">
        <v>12044.846078431372</v>
      </c>
      <c r="E55" s="56">
        <v>12265.156999999999</v>
      </c>
      <c r="F55" s="56">
        <v>12285.743</v>
      </c>
      <c r="G55" s="925">
        <v>-0.16756007349332597</v>
      </c>
      <c r="H55" s="57">
        <v>266.89999999999998</v>
      </c>
      <c r="I55" s="57">
        <v>-1.9470977222630463</v>
      </c>
      <c r="J55" s="65">
        <v>9.8360655737704921</v>
      </c>
      <c r="K55" s="65">
        <v>7.6903010382428141</v>
      </c>
      <c r="L55" s="931">
        <v>0.4213160961996989</v>
      </c>
    </row>
    <row r="56" spans="1:12" ht="15">
      <c r="A56" s="24" t="s">
        <v>24</v>
      </c>
      <c r="B56" s="25" t="s">
        <v>33</v>
      </c>
      <c r="C56" s="55">
        <v>12764.21862745098</v>
      </c>
      <c r="D56" s="55">
        <v>12656.524509803921</v>
      </c>
      <c r="E56" s="56">
        <v>13019.503000000001</v>
      </c>
      <c r="F56" s="56">
        <v>12909.655000000001</v>
      </c>
      <c r="G56" s="925">
        <v>0.85089802942061532</v>
      </c>
      <c r="H56" s="57">
        <v>301.5</v>
      </c>
      <c r="I56" s="57">
        <v>-0.13249420337859466</v>
      </c>
      <c r="J56" s="65">
        <v>4.5830681094844046</v>
      </c>
      <c r="K56" s="65">
        <v>8.5720248343507066</v>
      </c>
      <c r="L56" s="931">
        <v>6.2654235282350257E-2</v>
      </c>
    </row>
    <row r="57" spans="1:12" ht="15">
      <c r="A57" s="24" t="s">
        <v>24</v>
      </c>
      <c r="B57" s="25" t="s">
        <v>36</v>
      </c>
      <c r="C57" s="55">
        <v>13073.523529411765</v>
      </c>
      <c r="D57" s="55">
        <v>13071.986274509803</v>
      </c>
      <c r="E57" s="56">
        <v>13334.994000000001</v>
      </c>
      <c r="F57" s="56">
        <v>13333.425999999999</v>
      </c>
      <c r="G57" s="925">
        <v>1.1759918268576438E-2</v>
      </c>
      <c r="H57" s="57">
        <v>328</v>
      </c>
      <c r="I57" s="57">
        <v>-1.6491754122938531</v>
      </c>
      <c r="J57" s="65">
        <v>20.588235294117645</v>
      </c>
      <c r="K57" s="65">
        <v>3.6364584963739759</v>
      </c>
      <c r="L57" s="931">
        <v>0.50570343191725353</v>
      </c>
    </row>
    <row r="58" spans="1:12" ht="14.25">
      <c r="A58" s="22" t="s">
        <v>24</v>
      </c>
      <c r="B58" s="26" t="s">
        <v>37</v>
      </c>
      <c r="C58" s="66">
        <v>10550.544429288697</v>
      </c>
      <c r="D58" s="66">
        <v>10481.370223078844</v>
      </c>
      <c r="E58" s="67">
        <v>10761.55531787447</v>
      </c>
      <c r="F58" s="67">
        <v>10690.997627540421</v>
      </c>
      <c r="G58" s="932">
        <v>0.65997293042410221</v>
      </c>
      <c r="H58" s="68">
        <v>226.865649867374</v>
      </c>
      <c r="I58" s="68">
        <v>-0.82546157288631816</v>
      </c>
      <c r="J58" s="69">
        <v>16.83884297520661</v>
      </c>
      <c r="K58" s="69">
        <v>11.801533886367194</v>
      </c>
      <c r="L58" s="933">
        <v>1.3151293798131913</v>
      </c>
    </row>
    <row r="59" spans="1:12" ht="15">
      <c r="A59" s="24" t="s">
        <v>24</v>
      </c>
      <c r="B59" s="25" t="s">
        <v>83</v>
      </c>
      <c r="C59" s="77">
        <v>10087.498039215685</v>
      </c>
      <c r="D59" s="77">
        <v>10007.372549019608</v>
      </c>
      <c r="E59" s="78">
        <v>10289.248</v>
      </c>
      <c r="F59" s="78">
        <v>10207.52</v>
      </c>
      <c r="G59" s="939">
        <v>0.80066460805366202</v>
      </c>
      <c r="H59" s="79">
        <v>214.8</v>
      </c>
      <c r="I59" s="79">
        <v>9.31966449207908E-2</v>
      </c>
      <c r="J59" s="80">
        <v>12.834224598930483</v>
      </c>
      <c r="K59" s="80">
        <v>6.6051025199561746</v>
      </c>
      <c r="L59" s="940">
        <v>0.52775445365783202</v>
      </c>
    </row>
    <row r="60" spans="1:12" ht="15">
      <c r="A60" s="24" t="s">
        <v>24</v>
      </c>
      <c r="B60" s="25" t="s">
        <v>38</v>
      </c>
      <c r="C60" s="55">
        <v>10988.204901960784</v>
      </c>
      <c r="D60" s="55">
        <v>10980.503921568627</v>
      </c>
      <c r="E60" s="56">
        <v>11207.968999999999</v>
      </c>
      <c r="F60" s="56">
        <v>11200.114</v>
      </c>
      <c r="G60" s="925">
        <v>7.0133214715489181E-2</v>
      </c>
      <c r="H60" s="57">
        <v>233.2</v>
      </c>
      <c r="I60" s="57">
        <v>-2.1812080536912823</v>
      </c>
      <c r="J60" s="65">
        <v>26.73107890499195</v>
      </c>
      <c r="K60" s="65">
        <v>4.1060155475556952</v>
      </c>
      <c r="L60" s="931">
        <v>0.74234963920340435</v>
      </c>
    </row>
    <row r="61" spans="1:12" ht="15.75" thickBot="1">
      <c r="A61" s="24" t="s">
        <v>24</v>
      </c>
      <c r="B61" s="25" t="s">
        <v>39</v>
      </c>
      <c r="C61" s="55">
        <v>11340.479411764707</v>
      </c>
      <c r="D61" s="55">
        <v>11225.240196078432</v>
      </c>
      <c r="E61" s="56">
        <v>11567.289000000001</v>
      </c>
      <c r="F61" s="56">
        <v>11449.745000000001</v>
      </c>
      <c r="G61" s="925">
        <v>1.0266080161610573</v>
      </c>
      <c r="H61" s="57">
        <v>276.10000000000002</v>
      </c>
      <c r="I61" s="57">
        <v>-1.3928571428571348</v>
      </c>
      <c r="J61" s="65">
        <v>8.2901554404145088</v>
      </c>
      <c r="K61" s="65">
        <v>1.0904158188553243</v>
      </c>
      <c r="L61" s="931">
        <v>4.5025286951955179E-2</v>
      </c>
    </row>
    <row r="62" spans="1:12" ht="15.75" thickBot="1">
      <c r="A62" s="29"/>
      <c r="B62" s="30"/>
      <c r="C62" s="72"/>
      <c r="D62" s="72"/>
      <c r="E62" s="72"/>
      <c r="F62" s="72"/>
      <c r="G62" s="935"/>
      <c r="H62" s="73"/>
      <c r="I62" s="73"/>
      <c r="J62" s="73"/>
      <c r="K62" s="73"/>
      <c r="L62" s="936"/>
    </row>
    <row r="63" spans="1:12" ht="14.25">
      <c r="A63" s="22" t="s">
        <v>98</v>
      </c>
      <c r="B63" s="26" t="s">
        <v>25</v>
      </c>
      <c r="C63" s="66">
        <v>15365.944417454481</v>
      </c>
      <c r="D63" s="66">
        <v>15123.394923716285</v>
      </c>
      <c r="E63" s="67">
        <v>15673.26330580357</v>
      </c>
      <c r="F63" s="67">
        <v>15425.862822190611</v>
      </c>
      <c r="G63" s="932">
        <v>1.6038032132443516</v>
      </c>
      <c r="H63" s="68">
        <v>342.22499999999997</v>
      </c>
      <c r="I63" s="68">
        <v>0.15028517602874458</v>
      </c>
      <c r="J63" s="69">
        <v>0</v>
      </c>
      <c r="K63" s="69">
        <v>1.5025825637814996</v>
      </c>
      <c r="L63" s="933">
        <v>-5.7378437193476017E-2</v>
      </c>
    </row>
    <row r="64" spans="1:12" ht="15">
      <c r="A64" s="24" t="s">
        <v>98</v>
      </c>
      <c r="B64" s="25" t="s">
        <v>26</v>
      </c>
      <c r="C64" s="55">
        <v>14603.816666666666</v>
      </c>
      <c r="D64" s="55">
        <v>14988.839215686274</v>
      </c>
      <c r="E64" s="56">
        <v>14895.893</v>
      </c>
      <c r="F64" s="56">
        <v>15288.616</v>
      </c>
      <c r="G64" s="925">
        <v>-2.5687282616032738</v>
      </c>
      <c r="H64" s="57">
        <v>301.5</v>
      </c>
      <c r="I64" s="57">
        <v>-5.8400999375390343</v>
      </c>
      <c r="J64" s="65">
        <v>-19.047619047619047</v>
      </c>
      <c r="K64" s="65">
        <v>0.1773882193353159</v>
      </c>
      <c r="L64" s="931">
        <v>-5.0106093306868021E-2</v>
      </c>
    </row>
    <row r="65" spans="1:12" ht="15">
      <c r="A65" s="24" t="s">
        <v>98</v>
      </c>
      <c r="B65" s="25" t="s">
        <v>27</v>
      </c>
      <c r="C65" s="55">
        <v>15413.63431372549</v>
      </c>
      <c r="D65" s="55">
        <v>15100.081372549021</v>
      </c>
      <c r="E65" s="56">
        <v>15721.906999999999</v>
      </c>
      <c r="F65" s="56">
        <v>15402.083000000001</v>
      </c>
      <c r="G65" s="925">
        <v>2.0764983541511803</v>
      </c>
      <c r="H65" s="57">
        <v>340.2</v>
      </c>
      <c r="I65" s="57">
        <v>1.6129032258064446</v>
      </c>
      <c r="J65" s="65">
        <v>11.564625850340136</v>
      </c>
      <c r="K65" s="65">
        <v>0.85563729326446503</v>
      </c>
      <c r="L65" s="931">
        <v>5.9407199016821233E-2</v>
      </c>
    </row>
    <row r="66" spans="1:12" ht="15">
      <c r="A66" s="24" t="s">
        <v>98</v>
      </c>
      <c r="B66" s="25" t="s">
        <v>34</v>
      </c>
      <c r="C66" s="55">
        <v>15524.345098039215</v>
      </c>
      <c r="D66" s="55">
        <v>15206.115686274508</v>
      </c>
      <c r="E66" s="56">
        <v>15834.832</v>
      </c>
      <c r="F66" s="56">
        <v>15510.237999999999</v>
      </c>
      <c r="G66" s="925">
        <v>2.0927725287000816</v>
      </c>
      <c r="H66" s="57">
        <v>361.3</v>
      </c>
      <c r="I66" s="57">
        <v>5.5386319579060816E-2</v>
      </c>
      <c r="J66" s="65">
        <v>-9.0909090909090917</v>
      </c>
      <c r="K66" s="65">
        <v>0.46955705118171853</v>
      </c>
      <c r="L66" s="931">
        <v>-6.6679542903429256E-2</v>
      </c>
    </row>
    <row r="67" spans="1:12" ht="14.25">
      <c r="A67" s="22" t="s">
        <v>98</v>
      </c>
      <c r="B67" s="26" t="s">
        <v>28</v>
      </c>
      <c r="C67" s="66">
        <v>15070.113299140014</v>
      </c>
      <c r="D67" s="66">
        <v>14924.00556450723</v>
      </c>
      <c r="E67" s="67">
        <v>15371.515565122814</v>
      </c>
      <c r="F67" s="67">
        <v>15222.485675797374</v>
      </c>
      <c r="G67" s="932">
        <v>0.97901152610303854</v>
      </c>
      <c r="H67" s="68">
        <v>310.13994029850744</v>
      </c>
      <c r="I67" s="68">
        <v>-0.15806659537054127</v>
      </c>
      <c r="J67" s="69">
        <v>-2.3892773892773893</v>
      </c>
      <c r="K67" s="69">
        <v>8.7389784525486505</v>
      </c>
      <c r="L67" s="933">
        <v>-0.55578917826057861</v>
      </c>
    </row>
    <row r="68" spans="1:12" ht="15">
      <c r="A68" s="24" t="s">
        <v>98</v>
      </c>
      <c r="B68" s="25" t="s">
        <v>29</v>
      </c>
      <c r="C68" s="55">
        <v>14821.448039215686</v>
      </c>
      <c r="D68" s="55">
        <v>14204.200980392157</v>
      </c>
      <c r="E68" s="56">
        <v>15117.877</v>
      </c>
      <c r="F68" s="56">
        <v>14488.285</v>
      </c>
      <c r="G68" s="925">
        <v>4.3455246773513947</v>
      </c>
      <c r="H68" s="57">
        <v>273.89999999999998</v>
      </c>
      <c r="I68" s="57">
        <v>-1.4038876889848935</v>
      </c>
      <c r="J68" s="65">
        <v>-14.009661835748794</v>
      </c>
      <c r="K68" s="65">
        <v>0.92867950122606568</v>
      </c>
      <c r="L68" s="931">
        <v>-0.192542468224698</v>
      </c>
    </row>
    <row r="69" spans="1:12" ht="15">
      <c r="A69" s="24" t="s">
        <v>98</v>
      </c>
      <c r="B69" s="25" t="s">
        <v>30</v>
      </c>
      <c r="C69" s="55">
        <v>15274.190196078433</v>
      </c>
      <c r="D69" s="55">
        <v>15057.84019607843</v>
      </c>
      <c r="E69" s="56">
        <v>15579.674000000001</v>
      </c>
      <c r="F69" s="56">
        <v>15358.996999999999</v>
      </c>
      <c r="G69" s="925">
        <v>1.4367930405872305</v>
      </c>
      <c r="H69" s="57">
        <v>306.2</v>
      </c>
      <c r="I69" s="57">
        <v>-9.7879282218600761E-2</v>
      </c>
      <c r="J69" s="65">
        <v>-2.2564102564102564</v>
      </c>
      <c r="K69" s="65">
        <v>4.9720874419575312</v>
      </c>
      <c r="L69" s="931">
        <v>-0.3090305300931675</v>
      </c>
    </row>
    <row r="70" spans="1:12" ht="15">
      <c r="A70" s="24" t="s">
        <v>98</v>
      </c>
      <c r="B70" s="25" t="s">
        <v>35</v>
      </c>
      <c r="C70" s="55">
        <v>14804.974509803922</v>
      </c>
      <c r="D70" s="55">
        <v>14931.956862745097</v>
      </c>
      <c r="E70" s="56">
        <v>15101.074000000001</v>
      </c>
      <c r="F70" s="56">
        <v>15230.596</v>
      </c>
      <c r="G70" s="925">
        <v>-0.85040664199877036</v>
      </c>
      <c r="H70" s="57">
        <v>328.9</v>
      </c>
      <c r="I70" s="57">
        <v>-0.60441220912662441</v>
      </c>
      <c r="J70" s="65">
        <v>1.8726591760299627</v>
      </c>
      <c r="K70" s="65">
        <v>2.8382115093650544</v>
      </c>
      <c r="L70" s="931">
        <v>-5.4216179942712994E-2</v>
      </c>
    </row>
    <row r="71" spans="1:12" ht="14.25">
      <c r="A71" s="22" t="s">
        <v>98</v>
      </c>
      <c r="B71" s="26" t="s">
        <v>31</v>
      </c>
      <c r="C71" s="66">
        <v>13936.417799661132</v>
      </c>
      <c r="D71" s="66">
        <v>13862.369920132127</v>
      </c>
      <c r="E71" s="67">
        <v>14215.146155654355</v>
      </c>
      <c r="F71" s="67">
        <v>14139.617318534769</v>
      </c>
      <c r="G71" s="932">
        <v>0.53416464829341226</v>
      </c>
      <c r="H71" s="68">
        <v>270.23472518108224</v>
      </c>
      <c r="I71" s="68">
        <v>0.37304007833804009</v>
      </c>
      <c r="J71" s="69">
        <v>1.163793103448276</v>
      </c>
      <c r="K71" s="69">
        <v>12.245004434705484</v>
      </c>
      <c r="L71" s="933">
        <v>-0.32134807314848679</v>
      </c>
    </row>
    <row r="72" spans="1:12" ht="15">
      <c r="A72" s="24" t="s">
        <v>98</v>
      </c>
      <c r="B72" s="25" t="s">
        <v>32</v>
      </c>
      <c r="C72" s="55">
        <v>13375.578431372549</v>
      </c>
      <c r="D72" s="55">
        <v>13357.951960784314</v>
      </c>
      <c r="E72" s="56">
        <v>13643.09</v>
      </c>
      <c r="F72" s="56">
        <v>13625.111000000001</v>
      </c>
      <c r="G72" s="925">
        <v>0.13195488829411633</v>
      </c>
      <c r="H72" s="57">
        <v>237</v>
      </c>
      <c r="I72" s="57">
        <v>-1.3732833957553106</v>
      </c>
      <c r="J72" s="65">
        <v>1.5706806282722512</v>
      </c>
      <c r="K72" s="65">
        <v>3.0364689309751136</v>
      </c>
      <c r="L72" s="931">
        <v>-6.7203477214681673E-2</v>
      </c>
    </row>
    <row r="73" spans="1:12" ht="15">
      <c r="A73" s="24" t="s">
        <v>98</v>
      </c>
      <c r="B73" s="25" t="s">
        <v>33</v>
      </c>
      <c r="C73" s="55">
        <v>14115.97156862745</v>
      </c>
      <c r="D73" s="55">
        <v>14014.58725490196</v>
      </c>
      <c r="E73" s="56">
        <v>14398.290999999999</v>
      </c>
      <c r="F73" s="56">
        <v>14294.879000000001</v>
      </c>
      <c r="G73" s="925">
        <v>0.72341990442870097</v>
      </c>
      <c r="H73" s="57">
        <v>273.60000000000002</v>
      </c>
      <c r="I73" s="57">
        <v>0.29325513196481356</v>
      </c>
      <c r="J73" s="57">
        <v>-4.838709677419355</v>
      </c>
      <c r="K73" s="57">
        <v>6.7720561381541184</v>
      </c>
      <c r="L73" s="926">
        <v>-0.61609249146347445</v>
      </c>
    </row>
    <row r="74" spans="1:12" ht="15.75" thickBot="1">
      <c r="A74" s="34" t="s">
        <v>98</v>
      </c>
      <c r="B74" s="35" t="s">
        <v>36</v>
      </c>
      <c r="C74" s="58">
        <v>14032.579411764706</v>
      </c>
      <c r="D74" s="58">
        <v>13974.078431372549</v>
      </c>
      <c r="E74" s="59">
        <v>14313.231</v>
      </c>
      <c r="F74" s="59">
        <v>14253.56</v>
      </c>
      <c r="G74" s="927">
        <v>0.41863927327629219</v>
      </c>
      <c r="H74" s="60">
        <v>302.3</v>
      </c>
      <c r="I74" s="60">
        <v>0.83388925950633763</v>
      </c>
      <c r="J74" s="60">
        <v>21.932114882506529</v>
      </c>
      <c r="K74" s="60">
        <v>2.4364793655762509</v>
      </c>
      <c r="L74" s="928">
        <v>0.36194789552966888</v>
      </c>
    </row>
    <row r="75" spans="1:12">
      <c r="A75" s="3"/>
      <c r="B75" s="3"/>
      <c r="C75" s="1000"/>
      <c r="D75" s="1000"/>
      <c r="E75" s="1000"/>
      <c r="F75" s="1000"/>
      <c r="G75" s="1001"/>
      <c r="H75" s="1001"/>
      <c r="I75" s="1001"/>
      <c r="J75" s="1001"/>
      <c r="K75" s="1001"/>
      <c r="L75" s="41"/>
    </row>
    <row r="76" spans="1:12" ht="13.5" thickBot="1">
      <c r="G76" s="41"/>
      <c r="H76" s="41"/>
      <c r="I76" s="41"/>
      <c r="J76" s="41"/>
      <c r="K76" s="41"/>
      <c r="L76" s="1002"/>
    </row>
    <row r="77" spans="1:12" ht="21" thickBot="1">
      <c r="A77" s="890" t="s">
        <v>282</v>
      </c>
      <c r="B77" s="881"/>
      <c r="C77" s="881"/>
      <c r="D77" s="881"/>
      <c r="E77" s="881"/>
      <c r="F77" s="881"/>
      <c r="G77" s="983"/>
      <c r="H77" s="983"/>
      <c r="I77" s="983"/>
      <c r="J77" s="983"/>
      <c r="K77" s="983"/>
      <c r="L77" s="984"/>
    </row>
    <row r="78" spans="1:12" ht="12.75" customHeight="1">
      <c r="A78" s="5"/>
      <c r="B78" s="6"/>
      <c r="C78" s="2" t="s">
        <v>9</v>
      </c>
      <c r="D78" s="2" t="s">
        <v>9</v>
      </c>
      <c r="E78" s="2"/>
      <c r="F78" s="2"/>
      <c r="G78" s="882"/>
      <c r="H78" s="1441" t="s">
        <v>10</v>
      </c>
      <c r="I78" s="1442"/>
      <c r="J78" s="912" t="s">
        <v>11</v>
      </c>
      <c r="K78" s="883" t="s">
        <v>12</v>
      </c>
      <c r="L78" s="884"/>
    </row>
    <row r="79" spans="1:12" ht="15.75" customHeight="1">
      <c r="A79" s="7" t="s">
        <v>13</v>
      </c>
      <c r="B79" s="8" t="s">
        <v>14</v>
      </c>
      <c r="C79" s="885" t="s">
        <v>40</v>
      </c>
      <c r="D79" s="885" t="s">
        <v>40</v>
      </c>
      <c r="E79" s="886" t="s">
        <v>41</v>
      </c>
      <c r="F79" s="887"/>
      <c r="G79" s="913"/>
      <c r="H79" s="1439" t="s">
        <v>15</v>
      </c>
      <c r="I79" s="1440"/>
      <c r="J79" s="914" t="s">
        <v>16</v>
      </c>
      <c r="K79" s="888" t="s">
        <v>17</v>
      </c>
      <c r="L79" s="889"/>
    </row>
    <row r="80" spans="1:12" ht="26.25" thickBot="1">
      <c r="A80" s="9" t="s">
        <v>18</v>
      </c>
      <c r="B80" s="10" t="s">
        <v>19</v>
      </c>
      <c r="C80" s="814" t="s">
        <v>490</v>
      </c>
      <c r="D80" s="1409" t="s">
        <v>478</v>
      </c>
      <c r="E80" s="879" t="s">
        <v>490</v>
      </c>
      <c r="F80" s="1088" t="s">
        <v>478</v>
      </c>
      <c r="G80" s="911" t="s">
        <v>20</v>
      </c>
      <c r="H80" s="42" t="s">
        <v>490</v>
      </c>
      <c r="I80" s="825" t="s">
        <v>20</v>
      </c>
      <c r="J80" s="915" t="s">
        <v>20</v>
      </c>
      <c r="K80" s="880" t="s">
        <v>490</v>
      </c>
      <c r="L80" s="916" t="s">
        <v>21</v>
      </c>
    </row>
    <row r="81" spans="1:12" ht="15" thickBot="1">
      <c r="A81" s="11" t="s">
        <v>22</v>
      </c>
      <c r="B81" s="12" t="s">
        <v>23</v>
      </c>
      <c r="C81" s="43">
        <v>14505.811910576896</v>
      </c>
      <c r="D81" s="43">
        <v>14361.312254340122</v>
      </c>
      <c r="E81" s="44">
        <v>14795.928148788435</v>
      </c>
      <c r="F81" s="1089">
        <v>14648.538499426924</v>
      </c>
      <c r="G81" s="917">
        <v>1.0061730688510417</v>
      </c>
      <c r="H81" s="45">
        <v>315.96798358132378</v>
      </c>
      <c r="I81" s="45">
        <v>-0.96616996907085972</v>
      </c>
      <c r="J81" s="46">
        <v>11.358701862644269</v>
      </c>
      <c r="K81" s="45">
        <v>100</v>
      </c>
      <c r="L81" s="918" t="s">
        <v>23</v>
      </c>
    </row>
    <row r="82" spans="1:12" ht="15" thickBot="1">
      <c r="A82" s="13"/>
      <c r="B82" s="14"/>
      <c r="C82" s="47"/>
      <c r="D82" s="47"/>
      <c r="E82" s="47"/>
      <c r="F82" s="47"/>
      <c r="G82" s="919"/>
      <c r="H82" s="46"/>
      <c r="I82" s="46"/>
      <c r="J82" s="46"/>
      <c r="K82" s="46"/>
      <c r="L82" s="920"/>
    </row>
    <row r="83" spans="1:12" ht="15">
      <c r="A83" s="15" t="s">
        <v>89</v>
      </c>
      <c r="B83" s="16" t="s">
        <v>23</v>
      </c>
      <c r="C83" s="48">
        <v>13297.724686192469</v>
      </c>
      <c r="D83" s="48">
        <v>13373.853763616558</v>
      </c>
      <c r="E83" s="49">
        <v>13563.679179916318</v>
      </c>
      <c r="F83" s="49">
        <v>13641.330838888889</v>
      </c>
      <c r="G83" s="921">
        <v>-0.56923814758014857</v>
      </c>
      <c r="H83" s="50">
        <v>227.61904761904762</v>
      </c>
      <c r="I83" s="50">
        <v>-5.1560956058303224</v>
      </c>
      <c r="J83" s="50">
        <v>40</v>
      </c>
      <c r="K83" s="50">
        <v>0.21549512570548998</v>
      </c>
      <c r="L83" s="922">
        <v>4.4086143874842054E-2</v>
      </c>
    </row>
    <row r="84" spans="1:12" ht="15">
      <c r="A84" s="24" t="s">
        <v>90</v>
      </c>
      <c r="B84" s="51" t="s">
        <v>23</v>
      </c>
      <c r="C84" s="52">
        <v>15394.110088469979</v>
      </c>
      <c r="D84" s="52">
        <v>15210.997260282815</v>
      </c>
      <c r="E84" s="53">
        <v>15701.992290239379</v>
      </c>
      <c r="F84" s="53">
        <v>15515.21720548847</v>
      </c>
      <c r="G84" s="923">
        <v>1.203818691528453</v>
      </c>
      <c r="H84" s="54">
        <v>348.61207768023411</v>
      </c>
      <c r="I84" s="54">
        <v>0.28522762613170988</v>
      </c>
      <c r="J84" s="54">
        <v>8.8933951332560834</v>
      </c>
      <c r="K84" s="54">
        <v>38.573627501282708</v>
      </c>
      <c r="L84" s="924">
        <v>-0.87329285067706763</v>
      </c>
    </row>
    <row r="85" spans="1:12" ht="15">
      <c r="A85" s="17" t="s">
        <v>91</v>
      </c>
      <c r="B85" s="18" t="s">
        <v>23</v>
      </c>
      <c r="C85" s="55">
        <v>15297.221114342765</v>
      </c>
      <c r="D85" s="55">
        <v>14957.099322398672</v>
      </c>
      <c r="E85" s="56">
        <v>15603.16553662962</v>
      </c>
      <c r="F85" s="56">
        <v>15256.241308846646</v>
      </c>
      <c r="G85" s="925">
        <v>2.2739823050766983</v>
      </c>
      <c r="H85" s="57">
        <v>388.49856828193833</v>
      </c>
      <c r="I85" s="57">
        <v>0.46138279828390427</v>
      </c>
      <c r="J85" s="57">
        <v>4.1284403669724776</v>
      </c>
      <c r="K85" s="57">
        <v>9.3175987685992823</v>
      </c>
      <c r="L85" s="926">
        <v>-0.64697670848905098</v>
      </c>
    </row>
    <row r="86" spans="1:12" ht="15">
      <c r="A86" s="17" t="s">
        <v>92</v>
      </c>
      <c r="B86" s="18" t="s">
        <v>23</v>
      </c>
      <c r="C86" s="55" t="s">
        <v>81</v>
      </c>
      <c r="D86" s="55" t="s">
        <v>81</v>
      </c>
      <c r="E86" s="56" t="s">
        <v>81</v>
      </c>
      <c r="F86" s="56" t="s">
        <v>81</v>
      </c>
      <c r="G86" s="925" t="s">
        <v>81</v>
      </c>
      <c r="H86" s="57" t="s">
        <v>81</v>
      </c>
      <c r="I86" s="57" t="s">
        <v>81</v>
      </c>
      <c r="J86" s="57" t="s">
        <v>81</v>
      </c>
      <c r="K86" s="57" t="s">
        <v>81</v>
      </c>
      <c r="L86" s="926" t="s">
        <v>81</v>
      </c>
    </row>
    <row r="87" spans="1:12" ht="15">
      <c r="A87" s="17" t="s">
        <v>79</v>
      </c>
      <c r="B87" s="18" t="s">
        <v>23</v>
      </c>
      <c r="C87" s="55">
        <v>12267.775402023823</v>
      </c>
      <c r="D87" s="55">
        <v>12269.058361428342</v>
      </c>
      <c r="E87" s="56">
        <v>12513.130910064299</v>
      </c>
      <c r="F87" s="56">
        <v>12514.439528656909</v>
      </c>
      <c r="G87" s="925">
        <v>-1.0456869359693463E-2</v>
      </c>
      <c r="H87" s="57">
        <v>268.9809334298119</v>
      </c>
      <c r="I87" s="57">
        <v>-2.1873211607449039</v>
      </c>
      <c r="J87" s="57">
        <v>13.418137053754617</v>
      </c>
      <c r="K87" s="57">
        <v>28.36326321190354</v>
      </c>
      <c r="L87" s="926">
        <v>0.51501729715094058</v>
      </c>
    </row>
    <row r="88" spans="1:12" ht="15.75" thickBot="1">
      <c r="A88" s="19" t="s">
        <v>93</v>
      </c>
      <c r="B88" s="20" t="s">
        <v>23</v>
      </c>
      <c r="C88" s="58">
        <v>14844.809320391825</v>
      </c>
      <c r="D88" s="58">
        <v>14680.109362784751</v>
      </c>
      <c r="E88" s="59">
        <v>15141.705506799663</v>
      </c>
      <c r="F88" s="59">
        <v>14973.711550040447</v>
      </c>
      <c r="G88" s="927">
        <v>1.1219259580218222</v>
      </c>
      <c r="H88" s="60">
        <v>291.17976450065413</v>
      </c>
      <c r="I88" s="60">
        <v>-1.0266266912123239</v>
      </c>
      <c r="J88" s="60">
        <v>16.101265822784811</v>
      </c>
      <c r="K88" s="60">
        <v>23.530015392508979</v>
      </c>
      <c r="L88" s="928">
        <v>0.96116611814033348</v>
      </c>
    </row>
    <row r="89" spans="1:12" ht="15" thickBot="1">
      <c r="A89" s="13"/>
      <c r="B89" s="21"/>
      <c r="C89" s="47"/>
      <c r="D89" s="47"/>
      <c r="E89" s="47"/>
      <c r="F89" s="47"/>
      <c r="G89" s="919"/>
      <c r="H89" s="46"/>
      <c r="I89" s="46"/>
      <c r="J89" s="46"/>
      <c r="K89" s="46"/>
      <c r="L89" s="920"/>
    </row>
    <row r="90" spans="1:12" ht="14.25">
      <c r="A90" s="22" t="s">
        <v>94</v>
      </c>
      <c r="B90" s="23" t="s">
        <v>25</v>
      </c>
      <c r="C90" s="61" t="s">
        <v>81</v>
      </c>
      <c r="D90" s="61" t="s">
        <v>81</v>
      </c>
      <c r="E90" s="62" t="s">
        <v>81</v>
      </c>
      <c r="F90" s="62" t="s">
        <v>81</v>
      </c>
      <c r="G90" s="929" t="s">
        <v>81</v>
      </c>
      <c r="H90" s="63" t="s">
        <v>81</v>
      </c>
      <c r="I90" s="63" t="s">
        <v>81</v>
      </c>
      <c r="J90" s="64" t="s">
        <v>81</v>
      </c>
      <c r="K90" s="64" t="s">
        <v>81</v>
      </c>
      <c r="L90" s="930" t="s">
        <v>81</v>
      </c>
    </row>
    <row r="91" spans="1:12" ht="15">
      <c r="A91" s="24" t="s">
        <v>94</v>
      </c>
      <c r="B91" s="25" t="s">
        <v>26</v>
      </c>
      <c r="C91" s="55" t="s">
        <v>81</v>
      </c>
      <c r="D91" s="55" t="s">
        <v>81</v>
      </c>
      <c r="E91" s="56" t="s">
        <v>81</v>
      </c>
      <c r="F91" s="56" t="s">
        <v>81</v>
      </c>
      <c r="G91" s="925" t="s">
        <v>81</v>
      </c>
      <c r="H91" s="57" t="s">
        <v>81</v>
      </c>
      <c r="I91" s="57" t="s">
        <v>81</v>
      </c>
      <c r="J91" s="65" t="s">
        <v>81</v>
      </c>
      <c r="K91" s="65" t="s">
        <v>81</v>
      </c>
      <c r="L91" s="931" t="s">
        <v>81</v>
      </c>
    </row>
    <row r="92" spans="1:12" ht="15">
      <c r="A92" s="24" t="s">
        <v>94</v>
      </c>
      <c r="B92" s="25" t="s">
        <v>27</v>
      </c>
      <c r="C92" s="55" t="s">
        <v>81</v>
      </c>
      <c r="D92" s="55" t="s">
        <v>81</v>
      </c>
      <c r="E92" s="56" t="s">
        <v>81</v>
      </c>
      <c r="F92" s="56" t="s">
        <v>81</v>
      </c>
      <c r="G92" s="925" t="s">
        <v>81</v>
      </c>
      <c r="H92" s="57" t="s">
        <v>81</v>
      </c>
      <c r="I92" s="57" t="s">
        <v>81</v>
      </c>
      <c r="J92" s="65" t="s">
        <v>81</v>
      </c>
      <c r="K92" s="65" t="s">
        <v>81</v>
      </c>
      <c r="L92" s="931" t="s">
        <v>81</v>
      </c>
    </row>
    <row r="93" spans="1:12" ht="14.25">
      <c r="A93" s="22" t="s">
        <v>94</v>
      </c>
      <c r="B93" s="26" t="s">
        <v>28</v>
      </c>
      <c r="C93" s="66" t="s">
        <v>209</v>
      </c>
      <c r="D93" s="66" t="s">
        <v>209</v>
      </c>
      <c r="E93" s="67" t="s">
        <v>209</v>
      </c>
      <c r="F93" s="67" t="s">
        <v>209</v>
      </c>
      <c r="G93" s="932" t="s">
        <v>81</v>
      </c>
      <c r="H93" s="68" t="s">
        <v>209</v>
      </c>
      <c r="I93" s="68" t="s">
        <v>81</v>
      </c>
      <c r="J93" s="69" t="s">
        <v>81</v>
      </c>
      <c r="K93" s="69">
        <v>1.0261672652642381E-2</v>
      </c>
      <c r="L93" s="933" t="s">
        <v>81</v>
      </c>
    </row>
    <row r="94" spans="1:12" ht="15">
      <c r="A94" s="24" t="s">
        <v>94</v>
      </c>
      <c r="B94" s="25" t="s">
        <v>29</v>
      </c>
      <c r="C94" s="55" t="s">
        <v>209</v>
      </c>
      <c r="D94" s="55" t="s">
        <v>81</v>
      </c>
      <c r="E94" s="56" t="s">
        <v>209</v>
      </c>
      <c r="F94" s="56" t="s">
        <v>81</v>
      </c>
      <c r="G94" s="925" t="s">
        <v>81</v>
      </c>
      <c r="H94" s="57" t="s">
        <v>209</v>
      </c>
      <c r="I94" s="57" t="s">
        <v>81</v>
      </c>
      <c r="J94" s="65" t="s">
        <v>81</v>
      </c>
      <c r="K94" s="65">
        <v>1.0261672652642381E-2</v>
      </c>
      <c r="L94" s="931" t="s">
        <v>81</v>
      </c>
    </row>
    <row r="95" spans="1:12" ht="15">
      <c r="A95" s="24" t="s">
        <v>94</v>
      </c>
      <c r="B95" s="25" t="s">
        <v>30</v>
      </c>
      <c r="C95" s="55" t="s">
        <v>81</v>
      </c>
      <c r="D95" s="55" t="s">
        <v>209</v>
      </c>
      <c r="E95" s="56" t="s">
        <v>81</v>
      </c>
      <c r="F95" s="56" t="s">
        <v>209</v>
      </c>
      <c r="G95" s="925" t="s">
        <v>81</v>
      </c>
      <c r="H95" s="57" t="s">
        <v>81</v>
      </c>
      <c r="I95" s="57" t="s">
        <v>81</v>
      </c>
      <c r="J95" s="65" t="s">
        <v>81</v>
      </c>
      <c r="K95" s="65" t="s">
        <v>81</v>
      </c>
      <c r="L95" s="931" t="s">
        <v>81</v>
      </c>
    </row>
    <row r="96" spans="1:12" ht="14.25">
      <c r="A96" s="22" t="s">
        <v>94</v>
      </c>
      <c r="B96" s="26" t="s">
        <v>31</v>
      </c>
      <c r="C96" s="66">
        <v>13191.432000000001</v>
      </c>
      <c r="D96" s="66">
        <v>12736.205976809328</v>
      </c>
      <c r="E96" s="67">
        <v>13455.26064</v>
      </c>
      <c r="F96" s="67">
        <v>12990.930096345515</v>
      </c>
      <c r="G96" s="932">
        <v>3.5742671249159148</v>
      </c>
      <c r="H96" s="68">
        <v>225</v>
      </c>
      <c r="I96" s="68">
        <v>-2.8206917173328048</v>
      </c>
      <c r="J96" s="69">
        <v>53.846153846153847</v>
      </c>
      <c r="K96" s="69">
        <v>0.2052334530528476</v>
      </c>
      <c r="L96" s="933">
        <v>5.6679002132952711E-2</v>
      </c>
    </row>
    <row r="97" spans="1:12" ht="15">
      <c r="A97" s="24" t="s">
        <v>94</v>
      </c>
      <c r="B97" s="25" t="s">
        <v>32</v>
      </c>
      <c r="C97" s="55">
        <v>12397.523529411765</v>
      </c>
      <c r="D97" s="55">
        <v>12209.742156862745</v>
      </c>
      <c r="E97" s="56">
        <v>12645.474</v>
      </c>
      <c r="F97" s="56">
        <v>12453.937</v>
      </c>
      <c r="G97" s="925">
        <v>1.5379634568570586</v>
      </c>
      <c r="H97" s="57">
        <v>222</v>
      </c>
      <c r="I97" s="57">
        <v>0.49796287913082582</v>
      </c>
      <c r="J97" s="65">
        <v>36.363636363636367</v>
      </c>
      <c r="K97" s="65">
        <v>0.15392508978963571</v>
      </c>
      <c r="L97" s="931">
        <v>2.8225169780493886E-2</v>
      </c>
    </row>
    <row r="98" spans="1:12" ht="15.75" thickBot="1">
      <c r="A98" s="27" t="s">
        <v>94</v>
      </c>
      <c r="B98" s="28" t="s">
        <v>33</v>
      </c>
      <c r="C98" s="70">
        <v>15451.017647058823</v>
      </c>
      <c r="D98" s="70" t="s">
        <v>209</v>
      </c>
      <c r="E98" s="71">
        <v>15760.038</v>
      </c>
      <c r="F98" s="71" t="s">
        <v>209</v>
      </c>
      <c r="G98" s="934" t="s">
        <v>81</v>
      </c>
      <c r="H98" s="65">
        <v>234</v>
      </c>
      <c r="I98" s="65" t="s">
        <v>81</v>
      </c>
      <c r="J98" s="65" t="s">
        <v>81</v>
      </c>
      <c r="K98" s="65">
        <v>5.1308363263211899E-2</v>
      </c>
      <c r="L98" s="931" t="s">
        <v>81</v>
      </c>
    </row>
    <row r="99" spans="1:12" ht="15" thickBot="1">
      <c r="A99" s="13"/>
      <c r="B99" s="21"/>
      <c r="C99" s="47"/>
      <c r="D99" s="47"/>
      <c r="E99" s="47"/>
      <c r="F99" s="47"/>
      <c r="G99" s="919"/>
      <c r="H99" s="46"/>
      <c r="I99" s="46"/>
      <c r="J99" s="46"/>
      <c r="K99" s="46"/>
      <c r="L99" s="920"/>
    </row>
    <row r="100" spans="1:12" ht="14.25">
      <c r="A100" s="22" t="s">
        <v>95</v>
      </c>
      <c r="B100" s="23" t="s">
        <v>25</v>
      </c>
      <c r="C100" s="61">
        <v>15343.269288059151</v>
      </c>
      <c r="D100" s="61">
        <v>14878.246867007671</v>
      </c>
      <c r="E100" s="62">
        <v>15650.134673820334</v>
      </c>
      <c r="F100" s="62">
        <v>15175.811804347824</v>
      </c>
      <c r="G100" s="929">
        <v>3.1255189217397734</v>
      </c>
      <c r="H100" s="63">
        <v>417.737356321839</v>
      </c>
      <c r="I100" s="63">
        <v>2.4888350393721828</v>
      </c>
      <c r="J100" s="64">
        <v>10.126582278481013</v>
      </c>
      <c r="K100" s="64">
        <v>1.7855310415597743</v>
      </c>
      <c r="L100" s="930">
        <v>-1.9976900389717445E-2</v>
      </c>
    </row>
    <row r="101" spans="1:12" ht="15">
      <c r="A101" s="24" t="s">
        <v>95</v>
      </c>
      <c r="B101" s="25" t="s">
        <v>26</v>
      </c>
      <c r="C101" s="55">
        <v>15324.027450980391</v>
      </c>
      <c r="D101" s="55">
        <v>14569.212745098039</v>
      </c>
      <c r="E101" s="56">
        <v>15630.508</v>
      </c>
      <c r="F101" s="56">
        <v>14860.597</v>
      </c>
      <c r="G101" s="925">
        <v>5.1808887624097473</v>
      </c>
      <c r="H101" s="57">
        <v>406.2</v>
      </c>
      <c r="I101" s="57">
        <v>1.830032589621462</v>
      </c>
      <c r="J101" s="65">
        <v>10.989010989010989</v>
      </c>
      <c r="K101" s="65">
        <v>1.0364289379168805</v>
      </c>
      <c r="L101" s="931">
        <v>-3.4522185223835322E-3</v>
      </c>
    </row>
    <row r="102" spans="1:12" ht="15">
      <c r="A102" s="24" t="s">
        <v>95</v>
      </c>
      <c r="B102" s="25" t="s">
        <v>27</v>
      </c>
      <c r="C102" s="55">
        <v>15368.205882352941</v>
      </c>
      <c r="D102" s="55">
        <v>15277.461764705882</v>
      </c>
      <c r="E102" s="56">
        <v>15675.57</v>
      </c>
      <c r="F102" s="56">
        <v>15583.011</v>
      </c>
      <c r="G102" s="925">
        <v>0.59397378337215623</v>
      </c>
      <c r="H102" s="57">
        <v>433.7</v>
      </c>
      <c r="I102" s="57">
        <v>3.4096328087744423</v>
      </c>
      <c r="J102" s="65">
        <v>8.9552238805970141</v>
      </c>
      <c r="K102" s="65">
        <v>0.74910210364289376</v>
      </c>
      <c r="L102" s="931">
        <v>-1.652468186733369E-2</v>
      </c>
    </row>
    <row r="103" spans="1:12" ht="14.25">
      <c r="A103" s="22" t="s">
        <v>95</v>
      </c>
      <c r="B103" s="26" t="s">
        <v>28</v>
      </c>
      <c r="C103" s="66">
        <v>15648.664830542421</v>
      </c>
      <c r="D103" s="66">
        <v>15346.071861816092</v>
      </c>
      <c r="E103" s="67">
        <v>15961.63812715327</v>
      </c>
      <c r="F103" s="67">
        <v>15652.993299052414</v>
      </c>
      <c r="G103" s="932">
        <v>1.9717942901025873</v>
      </c>
      <c r="H103" s="68">
        <v>381.71506849315068</v>
      </c>
      <c r="I103" s="68">
        <v>0.92778190724722254</v>
      </c>
      <c r="J103" s="69">
        <v>18.922305764411025</v>
      </c>
      <c r="K103" s="69">
        <v>9.73832734735762</v>
      </c>
      <c r="L103" s="933">
        <v>0.61936951396715045</v>
      </c>
    </row>
    <row r="104" spans="1:12" ht="15">
      <c r="A104" s="24" t="s">
        <v>95</v>
      </c>
      <c r="B104" s="25" t="s">
        <v>29</v>
      </c>
      <c r="C104" s="55">
        <v>15709.913725490194</v>
      </c>
      <c r="D104" s="55">
        <v>15419.565686274509</v>
      </c>
      <c r="E104" s="56">
        <v>16024.111999999999</v>
      </c>
      <c r="F104" s="56">
        <v>15727.957</v>
      </c>
      <c r="G104" s="925">
        <v>1.8829845478341454</v>
      </c>
      <c r="H104" s="57">
        <v>367.6</v>
      </c>
      <c r="I104" s="57">
        <v>0.35490035490035798</v>
      </c>
      <c r="J104" s="65">
        <v>10.109890109890109</v>
      </c>
      <c r="K104" s="65">
        <v>5.1410979989738328</v>
      </c>
      <c r="L104" s="931">
        <v>-5.8307783222487863E-2</v>
      </c>
    </row>
    <row r="105" spans="1:12" ht="15">
      <c r="A105" s="24" t="s">
        <v>95</v>
      </c>
      <c r="B105" s="25" t="s">
        <v>30</v>
      </c>
      <c r="C105" s="55">
        <v>15585.310784313726</v>
      </c>
      <c r="D105" s="55">
        <v>15255.425490196078</v>
      </c>
      <c r="E105" s="56">
        <v>15897.017</v>
      </c>
      <c r="F105" s="56">
        <v>15560.534</v>
      </c>
      <c r="G105" s="925">
        <v>2.1624129351859018</v>
      </c>
      <c r="H105" s="57">
        <v>397.5</v>
      </c>
      <c r="I105" s="57">
        <v>0.88832487309644681</v>
      </c>
      <c r="J105" s="65">
        <v>30.612244897959183</v>
      </c>
      <c r="K105" s="65">
        <v>4.5972293483837863</v>
      </c>
      <c r="L105" s="931">
        <v>0.67767729718963698</v>
      </c>
    </row>
    <row r="106" spans="1:12" ht="14.25">
      <c r="A106" s="22" t="s">
        <v>95</v>
      </c>
      <c r="B106" s="26" t="s">
        <v>31</v>
      </c>
      <c r="C106" s="66">
        <v>15293.013288796115</v>
      </c>
      <c r="D106" s="66">
        <v>15187.801948849105</v>
      </c>
      <c r="E106" s="67">
        <v>15598.873554572037</v>
      </c>
      <c r="F106" s="67">
        <v>15491.557987826087</v>
      </c>
      <c r="G106" s="932">
        <v>0.69273579087580184</v>
      </c>
      <c r="H106" s="68">
        <v>332.13160091047041</v>
      </c>
      <c r="I106" s="68">
        <v>-0.5729971440198588</v>
      </c>
      <c r="J106" s="69">
        <v>5.6089743589743595</v>
      </c>
      <c r="K106" s="69">
        <v>27.049769112365311</v>
      </c>
      <c r="L106" s="933">
        <v>-1.4726854642545035</v>
      </c>
    </row>
    <row r="107" spans="1:12" ht="15">
      <c r="A107" s="24" t="s">
        <v>95</v>
      </c>
      <c r="B107" s="25" t="s">
        <v>32</v>
      </c>
      <c r="C107" s="55">
        <v>15337.05</v>
      </c>
      <c r="D107" s="55">
        <v>15347.76568627451</v>
      </c>
      <c r="E107" s="56">
        <v>15643.790999999999</v>
      </c>
      <c r="F107" s="56">
        <v>15654.721</v>
      </c>
      <c r="G107" s="925">
        <v>-6.981919383935549E-2</v>
      </c>
      <c r="H107" s="57">
        <v>318.10000000000002</v>
      </c>
      <c r="I107" s="57">
        <v>-1.7603458925262474</v>
      </c>
      <c r="J107" s="65">
        <v>3.4503631961259078</v>
      </c>
      <c r="K107" s="65">
        <v>17.537198563365827</v>
      </c>
      <c r="L107" s="931">
        <v>-1.3406439689161971</v>
      </c>
    </row>
    <row r="108" spans="1:12" ht="15.75" thickBot="1">
      <c r="A108" s="27" t="s">
        <v>95</v>
      </c>
      <c r="B108" s="28" t="s">
        <v>33</v>
      </c>
      <c r="C108" s="70">
        <v>15220.886274509803</v>
      </c>
      <c r="D108" s="70">
        <v>14901.563725490196</v>
      </c>
      <c r="E108" s="71">
        <v>15525.304</v>
      </c>
      <c r="F108" s="71">
        <v>15199.594999999999</v>
      </c>
      <c r="G108" s="934">
        <v>2.1428794648804836</v>
      </c>
      <c r="H108" s="65">
        <v>358</v>
      </c>
      <c r="I108" s="65">
        <v>1.1013837898898551</v>
      </c>
      <c r="J108" s="65">
        <v>9.8341232227488149</v>
      </c>
      <c r="K108" s="65">
        <v>9.5125705489994861</v>
      </c>
      <c r="L108" s="931">
        <v>-0.13204149533830467</v>
      </c>
    </row>
    <row r="109" spans="1:12" ht="15.75" thickBot="1">
      <c r="A109" s="29"/>
      <c r="B109" s="30"/>
      <c r="C109" s="72"/>
      <c r="D109" s="72"/>
      <c r="E109" s="72"/>
      <c r="F109" s="72"/>
      <c r="G109" s="935"/>
      <c r="H109" s="73"/>
      <c r="I109" s="73"/>
      <c r="J109" s="73"/>
      <c r="K109" s="73"/>
      <c r="L109" s="936"/>
    </row>
    <row r="110" spans="1:12" ht="15">
      <c r="A110" s="24" t="s">
        <v>96</v>
      </c>
      <c r="B110" s="31" t="s">
        <v>30</v>
      </c>
      <c r="C110" s="74">
        <v>15531.802941176471</v>
      </c>
      <c r="D110" s="74">
        <v>15197.536274509803</v>
      </c>
      <c r="E110" s="75">
        <v>15842.439</v>
      </c>
      <c r="F110" s="75">
        <v>15501.486999999999</v>
      </c>
      <c r="G110" s="937">
        <v>2.1994793144683547</v>
      </c>
      <c r="H110" s="76">
        <v>407.5</v>
      </c>
      <c r="I110" s="76">
        <v>-1.0201603109059967</v>
      </c>
      <c r="J110" s="76">
        <v>6.8728522336769764</v>
      </c>
      <c r="K110" s="76">
        <v>3.1913801949717802</v>
      </c>
      <c r="L110" s="938">
        <v>-0.1339540525427898</v>
      </c>
    </row>
    <row r="111" spans="1:12" ht="15.75" thickBot="1">
      <c r="A111" s="27" t="s">
        <v>96</v>
      </c>
      <c r="B111" s="28" t="s">
        <v>33</v>
      </c>
      <c r="C111" s="70">
        <v>15165.689215686274</v>
      </c>
      <c r="D111" s="70">
        <v>14824.61568627451</v>
      </c>
      <c r="E111" s="71">
        <v>15469.003000000001</v>
      </c>
      <c r="F111" s="71">
        <v>15121.108</v>
      </c>
      <c r="G111" s="934">
        <v>2.3007242590953019</v>
      </c>
      <c r="H111" s="65">
        <v>378.6</v>
      </c>
      <c r="I111" s="65">
        <v>1.1758417958311154</v>
      </c>
      <c r="J111" s="65">
        <v>2.753872633390706</v>
      </c>
      <c r="K111" s="65">
        <v>6.1262185736275008</v>
      </c>
      <c r="L111" s="931">
        <v>-0.51302265594626206</v>
      </c>
    </row>
    <row r="112" spans="1:12" ht="15.75" thickBot="1">
      <c r="A112" s="29"/>
      <c r="B112" s="30"/>
      <c r="C112" s="72"/>
      <c r="D112" s="72"/>
      <c r="E112" s="72"/>
      <c r="F112" s="72"/>
      <c r="G112" s="935"/>
      <c r="H112" s="73"/>
      <c r="I112" s="73"/>
      <c r="J112" s="73"/>
      <c r="K112" s="73"/>
      <c r="L112" s="936"/>
    </row>
    <row r="113" spans="1:12" ht="14.25">
      <c r="A113" s="22" t="s">
        <v>97</v>
      </c>
      <c r="B113" s="23" t="s">
        <v>25</v>
      </c>
      <c r="C113" s="61" t="s">
        <v>81</v>
      </c>
      <c r="D113" s="61" t="s">
        <v>81</v>
      </c>
      <c r="E113" s="62" t="s">
        <v>81</v>
      </c>
      <c r="F113" s="62" t="s">
        <v>81</v>
      </c>
      <c r="G113" s="929" t="s">
        <v>81</v>
      </c>
      <c r="H113" s="63" t="s">
        <v>81</v>
      </c>
      <c r="I113" s="63" t="s">
        <v>81</v>
      </c>
      <c r="J113" s="64" t="s">
        <v>81</v>
      </c>
      <c r="K113" s="64" t="s">
        <v>81</v>
      </c>
      <c r="L113" s="930" t="s">
        <v>81</v>
      </c>
    </row>
    <row r="114" spans="1:12" ht="15">
      <c r="A114" s="17" t="s">
        <v>97</v>
      </c>
      <c r="B114" s="25" t="s">
        <v>26</v>
      </c>
      <c r="C114" s="55" t="s">
        <v>81</v>
      </c>
      <c r="D114" s="55" t="s">
        <v>81</v>
      </c>
      <c r="E114" s="56" t="s">
        <v>81</v>
      </c>
      <c r="F114" s="56" t="s">
        <v>81</v>
      </c>
      <c r="G114" s="925" t="s">
        <v>81</v>
      </c>
      <c r="H114" s="57" t="s">
        <v>81</v>
      </c>
      <c r="I114" s="57" t="s">
        <v>81</v>
      </c>
      <c r="J114" s="65" t="s">
        <v>81</v>
      </c>
      <c r="K114" s="65" t="s">
        <v>81</v>
      </c>
      <c r="L114" s="931" t="s">
        <v>81</v>
      </c>
    </row>
    <row r="115" spans="1:12" ht="15">
      <c r="A115" s="17" t="s">
        <v>97</v>
      </c>
      <c r="B115" s="25" t="s">
        <v>27</v>
      </c>
      <c r="C115" s="55" t="s">
        <v>81</v>
      </c>
      <c r="D115" s="55" t="s">
        <v>81</v>
      </c>
      <c r="E115" s="56" t="s">
        <v>81</v>
      </c>
      <c r="F115" s="56" t="s">
        <v>81</v>
      </c>
      <c r="G115" s="925" t="s">
        <v>81</v>
      </c>
      <c r="H115" s="57" t="s">
        <v>81</v>
      </c>
      <c r="I115" s="57" t="s">
        <v>81</v>
      </c>
      <c r="J115" s="65" t="s">
        <v>81</v>
      </c>
      <c r="K115" s="65" t="s">
        <v>81</v>
      </c>
      <c r="L115" s="931" t="s">
        <v>81</v>
      </c>
    </row>
    <row r="116" spans="1:12" ht="15">
      <c r="A116" s="17" t="s">
        <v>97</v>
      </c>
      <c r="B116" s="25" t="s">
        <v>34</v>
      </c>
      <c r="C116" s="55" t="s">
        <v>81</v>
      </c>
      <c r="D116" s="55" t="s">
        <v>81</v>
      </c>
      <c r="E116" s="56" t="s">
        <v>81</v>
      </c>
      <c r="F116" s="56" t="s">
        <v>81</v>
      </c>
      <c r="G116" s="925" t="s">
        <v>81</v>
      </c>
      <c r="H116" s="57" t="s">
        <v>81</v>
      </c>
      <c r="I116" s="57" t="s">
        <v>81</v>
      </c>
      <c r="J116" s="65" t="s">
        <v>81</v>
      </c>
      <c r="K116" s="65" t="s">
        <v>81</v>
      </c>
      <c r="L116" s="931" t="s">
        <v>81</v>
      </c>
    </row>
    <row r="117" spans="1:12" ht="14.25">
      <c r="A117" s="32" t="s">
        <v>97</v>
      </c>
      <c r="B117" s="26" t="s">
        <v>28</v>
      </c>
      <c r="C117" s="66" t="s">
        <v>81</v>
      </c>
      <c r="D117" s="66" t="s">
        <v>81</v>
      </c>
      <c r="E117" s="67" t="s">
        <v>81</v>
      </c>
      <c r="F117" s="67" t="s">
        <v>81</v>
      </c>
      <c r="G117" s="932" t="s">
        <v>81</v>
      </c>
      <c r="H117" s="68" t="s">
        <v>81</v>
      </c>
      <c r="I117" s="68" t="s">
        <v>81</v>
      </c>
      <c r="J117" s="69" t="s">
        <v>81</v>
      </c>
      <c r="K117" s="69" t="s">
        <v>81</v>
      </c>
      <c r="L117" s="933" t="s">
        <v>81</v>
      </c>
    </row>
    <row r="118" spans="1:12" ht="15">
      <c r="A118" s="17" t="s">
        <v>97</v>
      </c>
      <c r="B118" s="25" t="s">
        <v>30</v>
      </c>
      <c r="C118" s="55" t="s">
        <v>81</v>
      </c>
      <c r="D118" s="55" t="s">
        <v>81</v>
      </c>
      <c r="E118" s="56" t="s">
        <v>81</v>
      </c>
      <c r="F118" s="56" t="s">
        <v>81</v>
      </c>
      <c r="G118" s="925" t="s">
        <v>81</v>
      </c>
      <c r="H118" s="57" t="s">
        <v>81</v>
      </c>
      <c r="I118" s="57" t="s">
        <v>81</v>
      </c>
      <c r="J118" s="65" t="s">
        <v>81</v>
      </c>
      <c r="K118" s="65" t="s">
        <v>81</v>
      </c>
      <c r="L118" s="931" t="s">
        <v>81</v>
      </c>
    </row>
    <row r="119" spans="1:12" ht="15">
      <c r="A119" s="17" t="s">
        <v>97</v>
      </c>
      <c r="B119" s="25" t="s">
        <v>35</v>
      </c>
      <c r="C119" s="55" t="s">
        <v>81</v>
      </c>
      <c r="D119" s="55" t="s">
        <v>81</v>
      </c>
      <c r="E119" s="56" t="s">
        <v>81</v>
      </c>
      <c r="F119" s="56" t="s">
        <v>81</v>
      </c>
      <c r="G119" s="925" t="s">
        <v>81</v>
      </c>
      <c r="H119" s="57" t="s">
        <v>81</v>
      </c>
      <c r="I119" s="57" t="s">
        <v>81</v>
      </c>
      <c r="J119" s="65" t="s">
        <v>81</v>
      </c>
      <c r="K119" s="65" t="s">
        <v>81</v>
      </c>
      <c r="L119" s="931" t="s">
        <v>81</v>
      </c>
    </row>
    <row r="120" spans="1:12" ht="14.25">
      <c r="A120" s="32" t="s">
        <v>97</v>
      </c>
      <c r="B120" s="26" t="s">
        <v>31</v>
      </c>
      <c r="C120" s="66" t="s">
        <v>81</v>
      </c>
      <c r="D120" s="66" t="s">
        <v>81</v>
      </c>
      <c r="E120" s="67" t="s">
        <v>81</v>
      </c>
      <c r="F120" s="67" t="s">
        <v>81</v>
      </c>
      <c r="G120" s="932" t="s">
        <v>81</v>
      </c>
      <c r="H120" s="68" t="s">
        <v>81</v>
      </c>
      <c r="I120" s="68" t="s">
        <v>81</v>
      </c>
      <c r="J120" s="69" t="s">
        <v>81</v>
      </c>
      <c r="K120" s="69" t="s">
        <v>81</v>
      </c>
      <c r="L120" s="933" t="s">
        <v>81</v>
      </c>
    </row>
    <row r="121" spans="1:12" ht="15">
      <c r="A121" s="17" t="s">
        <v>97</v>
      </c>
      <c r="B121" s="25" t="s">
        <v>33</v>
      </c>
      <c r="C121" s="55" t="s">
        <v>81</v>
      </c>
      <c r="D121" s="55" t="s">
        <v>81</v>
      </c>
      <c r="E121" s="56" t="s">
        <v>81</v>
      </c>
      <c r="F121" s="56" t="s">
        <v>81</v>
      </c>
      <c r="G121" s="925" t="s">
        <v>81</v>
      </c>
      <c r="H121" s="57" t="s">
        <v>81</v>
      </c>
      <c r="I121" s="57" t="s">
        <v>81</v>
      </c>
      <c r="J121" s="65" t="s">
        <v>81</v>
      </c>
      <c r="K121" s="65" t="s">
        <v>81</v>
      </c>
      <c r="L121" s="931" t="s">
        <v>81</v>
      </c>
    </row>
    <row r="122" spans="1:12" ht="15.75" thickBot="1">
      <c r="A122" s="33" t="s">
        <v>97</v>
      </c>
      <c r="B122" s="25" t="s">
        <v>36</v>
      </c>
      <c r="C122" s="70" t="s">
        <v>81</v>
      </c>
      <c r="D122" s="70" t="s">
        <v>81</v>
      </c>
      <c r="E122" s="71" t="s">
        <v>81</v>
      </c>
      <c r="F122" s="71" t="s">
        <v>81</v>
      </c>
      <c r="G122" s="934" t="s">
        <v>81</v>
      </c>
      <c r="H122" s="65" t="s">
        <v>81</v>
      </c>
      <c r="I122" s="65" t="s">
        <v>81</v>
      </c>
      <c r="J122" s="65" t="s">
        <v>81</v>
      </c>
      <c r="K122" s="65" t="s">
        <v>81</v>
      </c>
      <c r="L122" s="931" t="s">
        <v>81</v>
      </c>
    </row>
    <row r="123" spans="1:12" ht="15.75" thickBot="1">
      <c r="A123" s="29"/>
      <c r="B123" s="30"/>
      <c r="C123" s="72"/>
      <c r="D123" s="72"/>
      <c r="E123" s="72"/>
      <c r="F123" s="72"/>
      <c r="G123" s="935"/>
      <c r="H123" s="73"/>
      <c r="I123" s="73"/>
      <c r="J123" s="73"/>
      <c r="K123" s="73"/>
      <c r="L123" s="936"/>
    </row>
    <row r="124" spans="1:12" ht="14.25">
      <c r="A124" s="22" t="s">
        <v>24</v>
      </c>
      <c r="B124" s="23" t="s">
        <v>28</v>
      </c>
      <c r="C124" s="61">
        <v>13491.16673967655</v>
      </c>
      <c r="D124" s="61">
        <v>13317.213032318094</v>
      </c>
      <c r="E124" s="62">
        <v>13760.990074470081</v>
      </c>
      <c r="F124" s="62">
        <v>13583.557292964455</v>
      </c>
      <c r="G124" s="929">
        <v>1.3062320692498302</v>
      </c>
      <c r="H124" s="63">
        <v>353.03509933774836</v>
      </c>
      <c r="I124" s="63">
        <v>0.9070905279171626</v>
      </c>
      <c r="J124" s="64">
        <v>-3.2051282051282048</v>
      </c>
      <c r="K124" s="64">
        <v>1.5495125705489994</v>
      </c>
      <c r="L124" s="930">
        <v>-0.23314084048973904</v>
      </c>
    </row>
    <row r="125" spans="1:12" ht="15">
      <c r="A125" s="24" t="s">
        <v>24</v>
      </c>
      <c r="B125" s="25" t="s">
        <v>29</v>
      </c>
      <c r="C125" s="55">
        <v>13431.184313725491</v>
      </c>
      <c r="D125" s="55">
        <v>13184.993137254902</v>
      </c>
      <c r="E125" s="56">
        <v>13699.808000000001</v>
      </c>
      <c r="F125" s="56">
        <v>13448.692999999999</v>
      </c>
      <c r="G125" s="925">
        <v>1.8672074676699186</v>
      </c>
      <c r="H125" s="57">
        <v>316.89999999999998</v>
      </c>
      <c r="I125" s="57">
        <v>-0.8137715179968773</v>
      </c>
      <c r="J125" s="65">
        <v>-40.909090909090914</v>
      </c>
      <c r="K125" s="65">
        <v>0.13340174448435096</v>
      </c>
      <c r="L125" s="931">
        <v>-0.11799809553393267</v>
      </c>
    </row>
    <row r="126" spans="1:12" ht="15">
      <c r="A126" s="24" t="s">
        <v>24</v>
      </c>
      <c r="B126" s="25" t="s">
        <v>30</v>
      </c>
      <c r="C126" s="55">
        <v>13449.08725490196</v>
      </c>
      <c r="D126" s="55">
        <v>12994.198039215686</v>
      </c>
      <c r="E126" s="56">
        <v>13718.069</v>
      </c>
      <c r="F126" s="56">
        <v>13254.082</v>
      </c>
      <c r="G126" s="925">
        <v>3.5007101963002731</v>
      </c>
      <c r="H126" s="57">
        <v>341</v>
      </c>
      <c r="I126" s="57">
        <v>0.26462805057335403</v>
      </c>
      <c r="J126" s="65">
        <v>2.8985507246376812</v>
      </c>
      <c r="K126" s="65">
        <v>0.7285787583376091</v>
      </c>
      <c r="L126" s="931">
        <v>-5.9902558083371416E-2</v>
      </c>
    </row>
    <row r="127" spans="1:12" ht="15">
      <c r="A127" s="24" t="s">
        <v>24</v>
      </c>
      <c r="B127" s="25" t="s">
        <v>35</v>
      </c>
      <c r="C127" s="55">
        <v>13541.842156862745</v>
      </c>
      <c r="D127" s="55">
        <v>13670.646078431371</v>
      </c>
      <c r="E127" s="56">
        <v>13812.679</v>
      </c>
      <c r="F127" s="56">
        <v>13944.058999999999</v>
      </c>
      <c r="G127" s="925">
        <v>-0.94219337425350247</v>
      </c>
      <c r="H127" s="57">
        <v>372.8</v>
      </c>
      <c r="I127" s="57">
        <v>0.62078272604588702</v>
      </c>
      <c r="J127" s="65">
        <v>3.0769230769230771</v>
      </c>
      <c r="K127" s="65">
        <v>0.68753206772703945</v>
      </c>
      <c r="L127" s="931">
        <v>-5.5240186872434927E-2</v>
      </c>
    </row>
    <row r="128" spans="1:12" ht="14.25">
      <c r="A128" s="22" t="s">
        <v>24</v>
      </c>
      <c r="B128" s="26" t="s">
        <v>31</v>
      </c>
      <c r="C128" s="66">
        <v>12852.908198435833</v>
      </c>
      <c r="D128" s="66">
        <v>12784.95179512964</v>
      </c>
      <c r="E128" s="67">
        <v>13109.96636240455</v>
      </c>
      <c r="F128" s="67">
        <v>13040.650831032233</v>
      </c>
      <c r="G128" s="932">
        <v>0.53153429434188537</v>
      </c>
      <c r="H128" s="68">
        <v>290.17094017094018</v>
      </c>
      <c r="I128" s="68">
        <v>-1.5643113210811812</v>
      </c>
      <c r="J128" s="69">
        <v>8.4105488239486803</v>
      </c>
      <c r="K128" s="69">
        <v>15.60800410466906</v>
      </c>
      <c r="L128" s="933">
        <v>-0.42444932922420975</v>
      </c>
    </row>
    <row r="129" spans="1:12" ht="15">
      <c r="A129" s="24" t="s">
        <v>24</v>
      </c>
      <c r="B129" s="25" t="s">
        <v>32</v>
      </c>
      <c r="C129" s="55">
        <v>12439.687254901961</v>
      </c>
      <c r="D129" s="55">
        <v>12480.542156862744</v>
      </c>
      <c r="E129" s="56">
        <v>12688.481</v>
      </c>
      <c r="F129" s="56">
        <v>12730.153</v>
      </c>
      <c r="G129" s="925">
        <v>-0.32734877577669708</v>
      </c>
      <c r="H129" s="57">
        <v>260</v>
      </c>
      <c r="I129" s="57">
        <v>-3.1657355679702048</v>
      </c>
      <c r="J129" s="65">
        <v>8.2677165354330722</v>
      </c>
      <c r="K129" s="65">
        <v>5.6439199589533091</v>
      </c>
      <c r="L129" s="931">
        <v>-0.16113089237796707</v>
      </c>
    </row>
    <row r="130" spans="1:12" ht="15">
      <c r="A130" s="24" t="s">
        <v>24</v>
      </c>
      <c r="B130" s="25" t="s">
        <v>33</v>
      </c>
      <c r="C130" s="55">
        <v>13036.629411764705</v>
      </c>
      <c r="D130" s="55">
        <v>12824.432352941176</v>
      </c>
      <c r="E130" s="56">
        <v>13297.361999999999</v>
      </c>
      <c r="F130" s="56">
        <v>13080.921</v>
      </c>
      <c r="G130" s="925">
        <v>1.654631199133447</v>
      </c>
      <c r="H130" s="57">
        <v>302.39999999999998</v>
      </c>
      <c r="I130" s="57">
        <v>0.16561775422325276</v>
      </c>
      <c r="J130" s="65">
        <v>11.731843575418994</v>
      </c>
      <c r="K130" s="65">
        <v>8.2093381221139037</v>
      </c>
      <c r="L130" s="931">
        <v>2.7416056064309302E-2</v>
      </c>
    </row>
    <row r="131" spans="1:12" ht="15">
      <c r="A131" s="24" t="s">
        <v>24</v>
      </c>
      <c r="B131" s="25" t="s">
        <v>36</v>
      </c>
      <c r="C131" s="55">
        <v>13112.494117647058</v>
      </c>
      <c r="D131" s="55">
        <v>13325.613725490197</v>
      </c>
      <c r="E131" s="56">
        <v>13374.744000000001</v>
      </c>
      <c r="F131" s="56">
        <v>13592.126</v>
      </c>
      <c r="G131" s="925">
        <v>-1.5993230198130859</v>
      </c>
      <c r="H131" s="57">
        <v>330</v>
      </c>
      <c r="I131" s="57">
        <v>-3.1974185978292691</v>
      </c>
      <c r="J131" s="65">
        <v>-4.4692737430167595</v>
      </c>
      <c r="K131" s="65">
        <v>1.7547460236018471</v>
      </c>
      <c r="L131" s="931">
        <v>-0.29073449291055153</v>
      </c>
    </row>
    <row r="132" spans="1:12" ht="14.25">
      <c r="A132" s="22" t="s">
        <v>24</v>
      </c>
      <c r="B132" s="26" t="s">
        <v>37</v>
      </c>
      <c r="C132" s="66">
        <v>10967.607988040463</v>
      </c>
      <c r="D132" s="66">
        <v>10929.753692024278</v>
      </c>
      <c r="E132" s="67">
        <v>11186.960147801272</v>
      </c>
      <c r="F132" s="67">
        <v>11148.348765864765</v>
      </c>
      <c r="G132" s="932">
        <v>0.34634171165089372</v>
      </c>
      <c r="H132" s="68">
        <v>227.8434065934066</v>
      </c>
      <c r="I132" s="68">
        <v>-0.97065255116472959</v>
      </c>
      <c r="J132" s="69">
        <v>24.373576309794988</v>
      </c>
      <c r="K132" s="69">
        <v>11.20574653668548</v>
      </c>
      <c r="L132" s="933">
        <v>1.1726074668648874</v>
      </c>
    </row>
    <row r="133" spans="1:12" ht="15">
      <c r="A133" s="24" t="s">
        <v>24</v>
      </c>
      <c r="B133" s="25" t="s">
        <v>83</v>
      </c>
      <c r="C133" s="77">
        <v>10346.402941176471</v>
      </c>
      <c r="D133" s="77">
        <v>10382.109803921569</v>
      </c>
      <c r="E133" s="78">
        <v>10553.331</v>
      </c>
      <c r="F133" s="78">
        <v>10589.752</v>
      </c>
      <c r="G133" s="939">
        <v>-0.34392684550120034</v>
      </c>
      <c r="H133" s="79">
        <v>212.5</v>
      </c>
      <c r="I133" s="79">
        <v>-0.3750586029067095</v>
      </c>
      <c r="J133" s="80">
        <v>12.423625254582484</v>
      </c>
      <c r="K133" s="80">
        <v>5.6644433042585947</v>
      </c>
      <c r="L133" s="940">
        <v>5.3655965668719219E-2</v>
      </c>
    </row>
    <row r="134" spans="1:12" ht="15">
      <c r="A134" s="24" t="s">
        <v>24</v>
      </c>
      <c r="B134" s="25" t="s">
        <v>38</v>
      </c>
      <c r="C134" s="55">
        <v>11503.005882352942</v>
      </c>
      <c r="D134" s="55">
        <v>11574.860784313725</v>
      </c>
      <c r="E134" s="56">
        <v>11733.066000000001</v>
      </c>
      <c r="F134" s="56">
        <v>11806.358</v>
      </c>
      <c r="G134" s="925">
        <v>-0.62078415714650914</v>
      </c>
      <c r="H134" s="57">
        <v>232</v>
      </c>
      <c r="I134" s="57">
        <v>-2.9288702928870292</v>
      </c>
      <c r="J134" s="65">
        <v>52.57352941176471</v>
      </c>
      <c r="K134" s="65">
        <v>4.2585941508465881</v>
      </c>
      <c r="L134" s="931">
        <v>1.1503779469841726</v>
      </c>
    </row>
    <row r="135" spans="1:12" ht="15.75" thickBot="1">
      <c r="A135" s="24" t="s">
        <v>24</v>
      </c>
      <c r="B135" s="25" t="s">
        <v>39</v>
      </c>
      <c r="C135" s="55">
        <v>11572.9</v>
      </c>
      <c r="D135" s="55">
        <v>11407.652941176471</v>
      </c>
      <c r="E135" s="56">
        <v>11804.358</v>
      </c>
      <c r="F135" s="56">
        <v>11635.806</v>
      </c>
      <c r="G135" s="925">
        <v>1.4485631678630571</v>
      </c>
      <c r="H135" s="57">
        <v>281.8</v>
      </c>
      <c r="I135" s="57">
        <v>0.42765502494653906</v>
      </c>
      <c r="J135" s="65">
        <v>8.695652173913043</v>
      </c>
      <c r="K135" s="65">
        <v>1.2827090815802977</v>
      </c>
      <c r="L135" s="931">
        <v>-3.142644578800291E-2</v>
      </c>
    </row>
    <row r="136" spans="1:12" ht="15.75" thickBot="1">
      <c r="A136" s="29"/>
      <c r="B136" s="30"/>
      <c r="C136" s="72"/>
      <c r="D136" s="72"/>
      <c r="E136" s="72"/>
      <c r="F136" s="72"/>
      <c r="G136" s="935"/>
      <c r="H136" s="73"/>
      <c r="I136" s="73"/>
      <c r="J136" s="73"/>
      <c r="K136" s="73"/>
      <c r="L136" s="936"/>
    </row>
    <row r="137" spans="1:12" ht="14.25">
      <c r="A137" s="22" t="s">
        <v>98</v>
      </c>
      <c r="B137" s="26" t="s">
        <v>25</v>
      </c>
      <c r="C137" s="66">
        <v>15803.481702890844</v>
      </c>
      <c r="D137" s="66">
        <v>15297.250619449358</v>
      </c>
      <c r="E137" s="67">
        <v>16119.551336948662</v>
      </c>
      <c r="F137" s="67">
        <v>15603.195631838345</v>
      </c>
      <c r="G137" s="932">
        <v>3.3092945656381536</v>
      </c>
      <c r="H137" s="68">
        <v>347.95849056603777</v>
      </c>
      <c r="I137" s="68">
        <v>0.3266337336093767</v>
      </c>
      <c r="J137" s="69">
        <v>35.897435897435898</v>
      </c>
      <c r="K137" s="69">
        <v>1.6316059517701387</v>
      </c>
      <c r="L137" s="933">
        <v>0.29461589349108475</v>
      </c>
    </row>
    <row r="138" spans="1:12" ht="15">
      <c r="A138" s="24" t="s">
        <v>98</v>
      </c>
      <c r="B138" s="25" t="s">
        <v>26</v>
      </c>
      <c r="C138" s="55">
        <v>15420.907843137255</v>
      </c>
      <c r="D138" s="55">
        <v>15309.120588235293</v>
      </c>
      <c r="E138" s="56">
        <v>15729.325999999999</v>
      </c>
      <c r="F138" s="56">
        <v>15615.303</v>
      </c>
      <c r="G138" s="925">
        <v>0.73020036819009682</v>
      </c>
      <c r="H138" s="57">
        <v>302</v>
      </c>
      <c r="I138" s="57">
        <v>-4.8818897637795278</v>
      </c>
      <c r="J138" s="65">
        <v>-6.25</v>
      </c>
      <c r="K138" s="65">
        <v>0.15392508978963571</v>
      </c>
      <c r="L138" s="931">
        <v>-2.8911157496388756E-2</v>
      </c>
    </row>
    <row r="139" spans="1:12" ht="15">
      <c r="A139" s="24" t="s">
        <v>98</v>
      </c>
      <c r="B139" s="25" t="s">
        <v>27</v>
      </c>
      <c r="C139" s="55">
        <v>15904.198039215686</v>
      </c>
      <c r="D139" s="55">
        <v>15388.825490196079</v>
      </c>
      <c r="E139" s="56">
        <v>16222.281999999999</v>
      </c>
      <c r="F139" s="56">
        <v>15696.602000000001</v>
      </c>
      <c r="G139" s="925">
        <v>3.3490050904010844</v>
      </c>
      <c r="H139" s="57">
        <v>347</v>
      </c>
      <c r="I139" s="57">
        <v>1.2842965557501391</v>
      </c>
      <c r="J139" s="65">
        <v>47.826086956521742</v>
      </c>
      <c r="K139" s="65">
        <v>1.0466906105695228</v>
      </c>
      <c r="L139" s="931">
        <v>0.25820929414854232</v>
      </c>
    </row>
    <row r="140" spans="1:12" ht="15">
      <c r="A140" s="24" t="s">
        <v>98</v>
      </c>
      <c r="B140" s="25" t="s">
        <v>34</v>
      </c>
      <c r="C140" s="55">
        <v>15684.566666666666</v>
      </c>
      <c r="D140" s="55">
        <v>15109.63431372549</v>
      </c>
      <c r="E140" s="56">
        <v>15998.258</v>
      </c>
      <c r="F140" s="56">
        <v>15411.826999999999</v>
      </c>
      <c r="G140" s="925">
        <v>3.8050712611814324</v>
      </c>
      <c r="H140" s="57">
        <v>366.7</v>
      </c>
      <c r="I140" s="57">
        <v>-1.0523475445224053</v>
      </c>
      <c r="J140" s="65">
        <v>31.25</v>
      </c>
      <c r="K140" s="65">
        <v>0.43099025141097996</v>
      </c>
      <c r="L140" s="931">
        <v>6.531775683893104E-2</v>
      </c>
    </row>
    <row r="141" spans="1:12" ht="14.25">
      <c r="A141" s="22" t="s">
        <v>98</v>
      </c>
      <c r="B141" s="26" t="s">
        <v>28</v>
      </c>
      <c r="C141" s="66">
        <v>15416.070407011704</v>
      </c>
      <c r="D141" s="66">
        <v>15216.51284683033</v>
      </c>
      <c r="E141" s="67">
        <v>15724.391815151939</v>
      </c>
      <c r="F141" s="67">
        <v>15520.843103766936</v>
      </c>
      <c r="G141" s="932">
        <v>1.311453959196337</v>
      </c>
      <c r="H141" s="68">
        <v>310.45989130434782</v>
      </c>
      <c r="I141" s="68">
        <v>-2.2520496080069967</v>
      </c>
      <c r="J141" s="69">
        <v>14.427860696517413</v>
      </c>
      <c r="K141" s="69">
        <v>9.4407388404309902</v>
      </c>
      <c r="L141" s="933">
        <v>0.25321741430826172</v>
      </c>
    </row>
    <row r="142" spans="1:12" ht="15">
      <c r="A142" s="24" t="s">
        <v>98</v>
      </c>
      <c r="B142" s="25" t="s">
        <v>29</v>
      </c>
      <c r="C142" s="55">
        <v>15564.728431372549</v>
      </c>
      <c r="D142" s="55">
        <v>14599.761764705881</v>
      </c>
      <c r="E142" s="56">
        <v>15876.022999999999</v>
      </c>
      <c r="F142" s="56">
        <v>14891.757</v>
      </c>
      <c r="G142" s="925">
        <v>6.6094685805039628</v>
      </c>
      <c r="H142" s="57">
        <v>270.3</v>
      </c>
      <c r="I142" s="57">
        <v>-4.0809084457061742</v>
      </c>
      <c r="J142" s="65">
        <v>2.2222222222222223</v>
      </c>
      <c r="K142" s="65">
        <v>0.94407388404309911</v>
      </c>
      <c r="L142" s="931">
        <v>-8.438000694078851E-2</v>
      </c>
    </row>
    <row r="143" spans="1:12" ht="15">
      <c r="A143" s="24" t="s">
        <v>98</v>
      </c>
      <c r="B143" s="25" t="s">
        <v>30</v>
      </c>
      <c r="C143" s="55">
        <v>15652.967647058824</v>
      </c>
      <c r="D143" s="55">
        <v>15400.250980392157</v>
      </c>
      <c r="E143" s="56">
        <v>15966.027</v>
      </c>
      <c r="F143" s="56">
        <v>15708.255999999999</v>
      </c>
      <c r="G143" s="925">
        <v>1.6409905720915208</v>
      </c>
      <c r="H143" s="57">
        <v>307.5</v>
      </c>
      <c r="I143" s="57">
        <v>-1.0935992280475966</v>
      </c>
      <c r="J143" s="65">
        <v>20.88607594936709</v>
      </c>
      <c r="K143" s="65">
        <v>5.879938429964084</v>
      </c>
      <c r="L143" s="931">
        <v>0.46341460411560931</v>
      </c>
    </row>
    <row r="144" spans="1:12" ht="15">
      <c r="A144" s="24" t="s">
        <v>98</v>
      </c>
      <c r="B144" s="25" t="s">
        <v>35</v>
      </c>
      <c r="C144" s="55">
        <v>14878.691176470587</v>
      </c>
      <c r="D144" s="55">
        <v>15078.099019607844</v>
      </c>
      <c r="E144" s="56">
        <v>15176.264999999999</v>
      </c>
      <c r="F144" s="56">
        <v>15379.661</v>
      </c>
      <c r="G144" s="925">
        <v>-1.3224998912524837</v>
      </c>
      <c r="H144" s="57">
        <v>331.6</v>
      </c>
      <c r="I144" s="57">
        <v>-3.6886436247458576</v>
      </c>
      <c r="J144" s="65">
        <v>6.25</v>
      </c>
      <c r="K144" s="65">
        <v>2.6167265264238071</v>
      </c>
      <c r="L144" s="931">
        <v>-0.12581718286655974</v>
      </c>
    </row>
    <row r="145" spans="1:12" ht="14.25">
      <c r="A145" s="22" t="s">
        <v>98</v>
      </c>
      <c r="B145" s="26" t="s">
        <v>31</v>
      </c>
      <c r="C145" s="66">
        <v>14183.053771353056</v>
      </c>
      <c r="D145" s="66">
        <v>14111.721549437118</v>
      </c>
      <c r="E145" s="67">
        <v>14466.714846780116</v>
      </c>
      <c r="F145" s="67">
        <v>14393.955980425861</v>
      </c>
      <c r="G145" s="932">
        <v>0.50548206798186235</v>
      </c>
      <c r="H145" s="68">
        <v>269.13237232289953</v>
      </c>
      <c r="I145" s="68">
        <v>-0.50524351352265429</v>
      </c>
      <c r="J145" s="69">
        <v>15.180265654648956</v>
      </c>
      <c r="K145" s="69">
        <v>12.45767060030785</v>
      </c>
      <c r="L145" s="933">
        <v>0.41333281034098945</v>
      </c>
    </row>
    <row r="146" spans="1:12" ht="15">
      <c r="A146" s="24" t="s">
        <v>98</v>
      </c>
      <c r="B146" s="25" t="s">
        <v>32</v>
      </c>
      <c r="C146" s="55">
        <v>13509.694117647059</v>
      </c>
      <c r="D146" s="55">
        <v>13685.556862745098</v>
      </c>
      <c r="E146" s="56">
        <v>13779.888000000001</v>
      </c>
      <c r="F146" s="56">
        <v>13959.268</v>
      </c>
      <c r="G146" s="925">
        <v>-1.2850244009929404</v>
      </c>
      <c r="H146" s="57">
        <v>236.3</v>
      </c>
      <c r="I146" s="57">
        <v>-1.4595496246872393</v>
      </c>
      <c r="J146" s="65">
        <v>7.8291814946619214</v>
      </c>
      <c r="K146" s="65">
        <v>3.1092868137506415</v>
      </c>
      <c r="L146" s="931">
        <v>-0.10177477921016287</v>
      </c>
    </row>
    <row r="147" spans="1:12" ht="15">
      <c r="A147" s="24" t="s">
        <v>98</v>
      </c>
      <c r="B147" s="25" t="s">
        <v>33</v>
      </c>
      <c r="C147" s="55">
        <v>14403.624509803922</v>
      </c>
      <c r="D147" s="55">
        <v>14241.389215686275</v>
      </c>
      <c r="E147" s="56">
        <v>14691.697</v>
      </c>
      <c r="F147" s="56">
        <v>14526.217000000001</v>
      </c>
      <c r="G147" s="925">
        <v>1.1391816603042593</v>
      </c>
      <c r="H147" s="57">
        <v>273.2</v>
      </c>
      <c r="I147" s="57">
        <v>-0.61840669334302978</v>
      </c>
      <c r="J147" s="57">
        <v>14.263322884012538</v>
      </c>
      <c r="K147" s="57">
        <v>7.4807593637762961</v>
      </c>
      <c r="L147" s="926">
        <v>0.19016400324607119</v>
      </c>
    </row>
    <row r="148" spans="1:12" ht="15.75" thickBot="1">
      <c r="A148" s="34" t="s">
        <v>98</v>
      </c>
      <c r="B148" s="35" t="s">
        <v>36</v>
      </c>
      <c r="C148" s="58">
        <v>14259.788235294118</v>
      </c>
      <c r="D148" s="58">
        <v>14252.777450980393</v>
      </c>
      <c r="E148" s="59">
        <v>14544.984</v>
      </c>
      <c r="F148" s="59">
        <v>14537.833000000001</v>
      </c>
      <c r="G148" s="927">
        <v>4.918889906081491E-2</v>
      </c>
      <c r="H148" s="60">
        <v>307.5</v>
      </c>
      <c r="I148" s="60">
        <v>-1.9451530612244967</v>
      </c>
      <c r="J148" s="60">
        <v>34.814814814814817</v>
      </c>
      <c r="K148" s="60">
        <v>1.8676244227809133</v>
      </c>
      <c r="L148" s="928">
        <v>0.32494358630508202</v>
      </c>
    </row>
    <row r="149" spans="1:12">
      <c r="G149" s="41"/>
      <c r="H149" s="41"/>
      <c r="I149" s="41"/>
      <c r="J149" s="41"/>
      <c r="K149" s="41"/>
      <c r="L149" s="41"/>
    </row>
    <row r="150" spans="1:12" ht="13.5" thickBot="1">
      <c r="G150" s="41"/>
      <c r="H150" s="41"/>
      <c r="I150" s="41"/>
      <c r="J150" s="41"/>
      <c r="K150" s="41"/>
      <c r="L150" s="1002"/>
    </row>
    <row r="151" spans="1:12" ht="21" thickBot="1">
      <c r="A151" s="890" t="s">
        <v>283</v>
      </c>
      <c r="B151" s="881"/>
      <c r="C151" s="881"/>
      <c r="D151" s="881"/>
      <c r="E151" s="881"/>
      <c r="F151" s="881"/>
      <c r="G151" s="983"/>
      <c r="H151" s="983"/>
      <c r="I151" s="983"/>
      <c r="J151" s="983"/>
      <c r="K151" s="983"/>
      <c r="L151" s="984"/>
    </row>
    <row r="152" spans="1:12" ht="12.75" customHeight="1">
      <c r="A152" s="5"/>
      <c r="B152" s="6"/>
      <c r="C152" s="2" t="s">
        <v>9</v>
      </c>
      <c r="D152" s="2" t="s">
        <v>9</v>
      </c>
      <c r="E152" s="2"/>
      <c r="F152" s="2"/>
      <c r="G152" s="882"/>
      <c r="H152" s="1441" t="s">
        <v>10</v>
      </c>
      <c r="I152" s="1442"/>
      <c r="J152" s="912" t="s">
        <v>11</v>
      </c>
      <c r="K152" s="883" t="s">
        <v>12</v>
      </c>
      <c r="L152" s="884"/>
    </row>
    <row r="153" spans="1:12" ht="15.75" customHeight="1">
      <c r="A153" s="7" t="s">
        <v>13</v>
      </c>
      <c r="B153" s="8" t="s">
        <v>14</v>
      </c>
      <c r="C153" s="885" t="s">
        <v>40</v>
      </c>
      <c r="D153" s="885" t="s">
        <v>40</v>
      </c>
      <c r="E153" s="886" t="s">
        <v>41</v>
      </c>
      <c r="F153" s="887"/>
      <c r="G153" s="913"/>
      <c r="H153" s="1439" t="s">
        <v>15</v>
      </c>
      <c r="I153" s="1440"/>
      <c r="J153" s="914" t="s">
        <v>16</v>
      </c>
      <c r="K153" s="888" t="s">
        <v>17</v>
      </c>
      <c r="L153" s="889"/>
    </row>
    <row r="154" spans="1:12" ht="26.25" thickBot="1">
      <c r="A154" s="9" t="s">
        <v>18</v>
      </c>
      <c r="B154" s="10" t="s">
        <v>19</v>
      </c>
      <c r="C154" s="814" t="s">
        <v>490</v>
      </c>
      <c r="D154" s="1409" t="s">
        <v>478</v>
      </c>
      <c r="E154" s="879" t="s">
        <v>490</v>
      </c>
      <c r="F154" s="1088" t="s">
        <v>478</v>
      </c>
      <c r="G154" s="911" t="s">
        <v>20</v>
      </c>
      <c r="H154" s="42" t="s">
        <v>490</v>
      </c>
      <c r="I154" s="825" t="s">
        <v>20</v>
      </c>
      <c r="J154" s="915" t="s">
        <v>20</v>
      </c>
      <c r="K154" s="880" t="s">
        <v>490</v>
      </c>
      <c r="L154" s="916" t="s">
        <v>21</v>
      </c>
    </row>
    <row r="155" spans="1:12" ht="15" thickBot="1">
      <c r="A155" s="11" t="s">
        <v>22</v>
      </c>
      <c r="B155" s="12" t="s">
        <v>23</v>
      </c>
      <c r="C155" s="43">
        <v>13923.595059924519</v>
      </c>
      <c r="D155" s="43">
        <v>13887.17187510533</v>
      </c>
      <c r="E155" s="44">
        <v>14202.06696112301</v>
      </c>
      <c r="F155" s="1089">
        <v>14164.915312607438</v>
      </c>
      <c r="G155" s="917">
        <v>0.2622793549814233</v>
      </c>
      <c r="H155" s="45">
        <v>310.12938069457289</v>
      </c>
      <c r="I155" s="45">
        <v>-1.0453491959751628</v>
      </c>
      <c r="J155" s="46">
        <v>-4.8976516388295863</v>
      </c>
      <c r="K155" s="45">
        <v>100</v>
      </c>
      <c r="L155" s="918" t="s">
        <v>23</v>
      </c>
    </row>
    <row r="156" spans="1:12" ht="15" thickBot="1">
      <c r="A156" s="13"/>
      <c r="B156" s="14"/>
      <c r="C156" s="47"/>
      <c r="D156" s="47"/>
      <c r="E156" s="47"/>
      <c r="F156" s="47"/>
      <c r="G156" s="919"/>
      <c r="H156" s="46"/>
      <c r="I156" s="46"/>
      <c r="J156" s="46"/>
      <c r="K156" s="46"/>
      <c r="L156" s="920"/>
    </row>
    <row r="157" spans="1:12" ht="15">
      <c r="A157" s="15" t="s">
        <v>89</v>
      </c>
      <c r="B157" s="16" t="s">
        <v>23</v>
      </c>
      <c r="C157" s="48">
        <v>13667.481281045752</v>
      </c>
      <c r="D157" s="48">
        <v>14404.253645747993</v>
      </c>
      <c r="E157" s="49">
        <v>13940.830906666666</v>
      </c>
      <c r="F157" s="49">
        <v>14692.338718662953</v>
      </c>
      <c r="G157" s="921">
        <v>-5.1149638351427598</v>
      </c>
      <c r="H157" s="50">
        <v>250.03333333333336</v>
      </c>
      <c r="I157" s="50">
        <v>-2.4858158991930677</v>
      </c>
      <c r="J157" s="50">
        <v>-35.714285714285715</v>
      </c>
      <c r="K157" s="50">
        <v>0.11884325894625644</v>
      </c>
      <c r="L157" s="922">
        <v>-5.6969876806600539E-2</v>
      </c>
    </row>
    <row r="158" spans="1:12" ht="15">
      <c r="A158" s="24" t="s">
        <v>90</v>
      </c>
      <c r="B158" s="51" t="s">
        <v>23</v>
      </c>
      <c r="C158" s="52">
        <v>15092.260388555995</v>
      </c>
      <c r="D158" s="52">
        <v>14793.091057439218</v>
      </c>
      <c r="E158" s="53">
        <v>15394.105596327116</v>
      </c>
      <c r="F158" s="53">
        <v>15088.952878588003</v>
      </c>
      <c r="G158" s="923">
        <v>2.0223584777187553</v>
      </c>
      <c r="H158" s="54">
        <v>347.10374084072504</v>
      </c>
      <c r="I158" s="54">
        <v>-0.86853603381872524</v>
      </c>
      <c r="J158" s="54">
        <v>-12.575859743762644</v>
      </c>
      <c r="K158" s="54">
        <v>34.240063383071437</v>
      </c>
      <c r="L158" s="924">
        <v>-3.0072052342838305</v>
      </c>
    </row>
    <row r="159" spans="1:12" ht="15">
      <c r="A159" s="17" t="s">
        <v>91</v>
      </c>
      <c r="B159" s="18" t="s">
        <v>23</v>
      </c>
      <c r="C159" s="55">
        <v>15129.768786716046</v>
      </c>
      <c r="D159" s="55">
        <v>14865.288194141072</v>
      </c>
      <c r="E159" s="56">
        <v>15432.364162450367</v>
      </c>
      <c r="F159" s="56">
        <v>15162.593958023894</v>
      </c>
      <c r="G159" s="925">
        <v>1.7791824088497314</v>
      </c>
      <c r="H159" s="57">
        <v>379.96982758620692</v>
      </c>
      <c r="I159" s="57">
        <v>-3.3312979966283929</v>
      </c>
      <c r="J159" s="57">
        <v>17.766497461928935</v>
      </c>
      <c r="K159" s="57">
        <v>6.1270302390069986</v>
      </c>
      <c r="L159" s="926">
        <v>1.1791462756765956</v>
      </c>
    </row>
    <row r="160" spans="1:12" ht="15">
      <c r="A160" s="17" t="s">
        <v>92</v>
      </c>
      <c r="B160" s="18" t="s">
        <v>23</v>
      </c>
      <c r="C160" s="55" t="s">
        <v>81</v>
      </c>
      <c r="D160" s="55" t="s">
        <v>81</v>
      </c>
      <c r="E160" s="56" t="s">
        <v>81</v>
      </c>
      <c r="F160" s="56" t="s">
        <v>81</v>
      </c>
      <c r="G160" s="925" t="s">
        <v>81</v>
      </c>
      <c r="H160" s="57" t="s">
        <v>81</v>
      </c>
      <c r="I160" s="57" t="s">
        <v>81</v>
      </c>
      <c r="J160" s="57" t="s">
        <v>81</v>
      </c>
      <c r="K160" s="57" t="s">
        <v>81</v>
      </c>
      <c r="L160" s="926" t="s">
        <v>81</v>
      </c>
    </row>
    <row r="161" spans="1:12" ht="15">
      <c r="A161" s="17" t="s">
        <v>79</v>
      </c>
      <c r="B161" s="18" t="s">
        <v>23</v>
      </c>
      <c r="C161" s="55">
        <v>12145.045552588561</v>
      </c>
      <c r="D161" s="55">
        <v>12103.432420061727</v>
      </c>
      <c r="E161" s="56">
        <v>12387.946463640332</v>
      </c>
      <c r="F161" s="56">
        <v>12345.501068462961</v>
      </c>
      <c r="G161" s="925">
        <v>0.34381265646477993</v>
      </c>
      <c r="H161" s="57">
        <v>279.09676296554125</v>
      </c>
      <c r="I161" s="57">
        <v>-0.5025898565150182</v>
      </c>
      <c r="J161" s="57">
        <v>8.9495638983693588</v>
      </c>
      <c r="K161" s="57">
        <v>37.937409216954968</v>
      </c>
      <c r="L161" s="926">
        <v>4.821749289791839</v>
      </c>
    </row>
    <row r="162" spans="1:12" ht="15.75" thickBot="1">
      <c r="A162" s="19" t="s">
        <v>93</v>
      </c>
      <c r="B162" s="20" t="s">
        <v>23</v>
      </c>
      <c r="C162" s="58">
        <v>14269.894349667758</v>
      </c>
      <c r="D162" s="58">
        <v>14290.135787304274</v>
      </c>
      <c r="E162" s="59">
        <v>14555.292236661115</v>
      </c>
      <c r="F162" s="59">
        <v>14575.93850305036</v>
      </c>
      <c r="G162" s="927">
        <v>-0.14164622322552037</v>
      </c>
      <c r="H162" s="60">
        <v>286.5168298653611</v>
      </c>
      <c r="I162" s="60">
        <v>5.6309657631294072E-2</v>
      </c>
      <c r="J162" s="60">
        <v>-16.290983606557376</v>
      </c>
      <c r="K162" s="60">
        <v>21.576653902020336</v>
      </c>
      <c r="L162" s="928">
        <v>-2.9367204543780083</v>
      </c>
    </row>
    <row r="163" spans="1:12" ht="15" thickBot="1">
      <c r="A163" s="13"/>
      <c r="B163" s="21"/>
      <c r="C163" s="47"/>
      <c r="D163" s="47"/>
      <c r="E163" s="47"/>
      <c r="F163" s="47"/>
      <c r="G163" s="919"/>
      <c r="H163" s="46"/>
      <c r="I163" s="46"/>
      <c r="J163" s="46"/>
      <c r="K163" s="46"/>
      <c r="L163" s="920"/>
    </row>
    <row r="164" spans="1:12" ht="14.25">
      <c r="A164" s="22" t="s">
        <v>94</v>
      </c>
      <c r="B164" s="23" t="s">
        <v>25</v>
      </c>
      <c r="C164" s="61" t="s">
        <v>81</v>
      </c>
      <c r="D164" s="61" t="s">
        <v>81</v>
      </c>
      <c r="E164" s="62" t="s">
        <v>81</v>
      </c>
      <c r="F164" s="62" t="s">
        <v>81</v>
      </c>
      <c r="G164" s="929" t="s">
        <v>81</v>
      </c>
      <c r="H164" s="63" t="s">
        <v>81</v>
      </c>
      <c r="I164" s="63" t="s">
        <v>81</v>
      </c>
      <c r="J164" s="64" t="s">
        <v>81</v>
      </c>
      <c r="K164" s="64" t="s">
        <v>81</v>
      </c>
      <c r="L164" s="930" t="s">
        <v>81</v>
      </c>
    </row>
    <row r="165" spans="1:12" ht="15">
      <c r="A165" s="24" t="s">
        <v>94</v>
      </c>
      <c r="B165" s="25" t="s">
        <v>26</v>
      </c>
      <c r="C165" s="55" t="s">
        <v>81</v>
      </c>
      <c r="D165" s="55" t="s">
        <v>81</v>
      </c>
      <c r="E165" s="56" t="s">
        <v>81</v>
      </c>
      <c r="F165" s="56" t="s">
        <v>81</v>
      </c>
      <c r="G165" s="925" t="s">
        <v>81</v>
      </c>
      <c r="H165" s="57" t="s">
        <v>81</v>
      </c>
      <c r="I165" s="57" t="s">
        <v>81</v>
      </c>
      <c r="J165" s="65" t="s">
        <v>81</v>
      </c>
      <c r="K165" s="65" t="s">
        <v>81</v>
      </c>
      <c r="L165" s="931" t="s">
        <v>81</v>
      </c>
    </row>
    <row r="166" spans="1:12" ht="15">
      <c r="A166" s="24" t="s">
        <v>94</v>
      </c>
      <c r="B166" s="25" t="s">
        <v>27</v>
      </c>
      <c r="C166" s="55" t="s">
        <v>81</v>
      </c>
      <c r="D166" s="55" t="s">
        <v>81</v>
      </c>
      <c r="E166" s="56" t="s">
        <v>81</v>
      </c>
      <c r="F166" s="56" t="s">
        <v>81</v>
      </c>
      <c r="G166" s="925" t="s">
        <v>81</v>
      </c>
      <c r="H166" s="57" t="s">
        <v>81</v>
      </c>
      <c r="I166" s="57" t="s">
        <v>81</v>
      </c>
      <c r="J166" s="65" t="s">
        <v>81</v>
      </c>
      <c r="K166" s="65" t="s">
        <v>81</v>
      </c>
      <c r="L166" s="931" t="s">
        <v>81</v>
      </c>
    </row>
    <row r="167" spans="1:12" ht="14.25">
      <c r="A167" s="22" t="s">
        <v>94</v>
      </c>
      <c r="B167" s="26" t="s">
        <v>28</v>
      </c>
      <c r="C167" s="66" t="s">
        <v>81</v>
      </c>
      <c r="D167" s="66" t="s">
        <v>209</v>
      </c>
      <c r="E167" s="67" t="s">
        <v>81</v>
      </c>
      <c r="F167" s="67" t="s">
        <v>209</v>
      </c>
      <c r="G167" s="932" t="s">
        <v>81</v>
      </c>
      <c r="H167" s="68" t="s">
        <v>81</v>
      </c>
      <c r="I167" s="68" t="s">
        <v>81</v>
      </c>
      <c r="J167" s="69" t="s">
        <v>81</v>
      </c>
      <c r="K167" s="69" t="s">
        <v>81</v>
      </c>
      <c r="L167" s="933" t="s">
        <v>81</v>
      </c>
    </row>
    <row r="168" spans="1:12" ht="15">
      <c r="A168" s="24" t="s">
        <v>94</v>
      </c>
      <c r="B168" s="25" t="s">
        <v>29</v>
      </c>
      <c r="C168" s="55" t="s">
        <v>81</v>
      </c>
      <c r="D168" s="55" t="s">
        <v>209</v>
      </c>
      <c r="E168" s="56" t="s">
        <v>81</v>
      </c>
      <c r="F168" s="56" t="s">
        <v>209</v>
      </c>
      <c r="G168" s="925" t="s">
        <v>81</v>
      </c>
      <c r="H168" s="57" t="s">
        <v>81</v>
      </c>
      <c r="I168" s="57" t="s">
        <v>81</v>
      </c>
      <c r="J168" s="65" t="s">
        <v>81</v>
      </c>
      <c r="K168" s="65" t="s">
        <v>81</v>
      </c>
      <c r="L168" s="931" t="s">
        <v>81</v>
      </c>
    </row>
    <row r="169" spans="1:12" ht="15">
      <c r="A169" s="24" t="s">
        <v>94</v>
      </c>
      <c r="B169" s="25" t="s">
        <v>30</v>
      </c>
      <c r="C169" s="55" t="s">
        <v>81</v>
      </c>
      <c r="D169" s="55" t="s">
        <v>81</v>
      </c>
      <c r="E169" s="56" t="s">
        <v>81</v>
      </c>
      <c r="F169" s="56" t="s">
        <v>81</v>
      </c>
      <c r="G169" s="925" t="s">
        <v>81</v>
      </c>
      <c r="H169" s="57" t="s">
        <v>81</v>
      </c>
      <c r="I169" s="57" t="s">
        <v>81</v>
      </c>
      <c r="J169" s="65" t="s">
        <v>81</v>
      </c>
      <c r="K169" s="65" t="s">
        <v>81</v>
      </c>
      <c r="L169" s="931" t="s">
        <v>81</v>
      </c>
    </row>
    <row r="170" spans="1:12" ht="14.25">
      <c r="A170" s="22" t="s">
        <v>94</v>
      </c>
      <c r="B170" s="26" t="s">
        <v>31</v>
      </c>
      <c r="C170" s="66">
        <v>13667.481281045752</v>
      </c>
      <c r="D170" s="66">
        <v>14394.509905692379</v>
      </c>
      <c r="E170" s="67">
        <v>13940.830906666666</v>
      </c>
      <c r="F170" s="67">
        <v>14682.400103806227</v>
      </c>
      <c r="G170" s="932" t="s">
        <v>81</v>
      </c>
      <c r="H170" s="68">
        <v>250.03333333333336</v>
      </c>
      <c r="I170" s="68">
        <v>-4.8250167254942706</v>
      </c>
      <c r="J170" s="69">
        <v>-18.181818181818183</v>
      </c>
      <c r="K170" s="69">
        <v>0.11884325894625644</v>
      </c>
      <c r="L170" s="933">
        <v>-1.9295633430988307E-2</v>
      </c>
    </row>
    <row r="171" spans="1:12" ht="15">
      <c r="A171" s="24" t="s">
        <v>94</v>
      </c>
      <c r="B171" s="25" t="s">
        <v>32</v>
      </c>
      <c r="C171" s="55">
        <v>13589.452941176471</v>
      </c>
      <c r="D171" s="55">
        <v>14657.594117647057</v>
      </c>
      <c r="E171" s="56">
        <v>13861.242</v>
      </c>
      <c r="F171" s="56">
        <v>14950.745999999999</v>
      </c>
      <c r="G171" s="925" t="s">
        <v>81</v>
      </c>
      <c r="H171" s="57">
        <v>252.9</v>
      </c>
      <c r="I171" s="57">
        <v>-2.0905923344947759</v>
      </c>
      <c r="J171" s="65">
        <v>16.666666666666664</v>
      </c>
      <c r="K171" s="65">
        <v>9.2433645847088339E-2</v>
      </c>
      <c r="L171" s="931">
        <v>1.708515909586393E-2</v>
      </c>
    </row>
    <row r="172" spans="1:12" ht="15.75" thickBot="1">
      <c r="A172" s="27" t="s">
        <v>94</v>
      </c>
      <c r="B172" s="28" t="s">
        <v>33</v>
      </c>
      <c r="C172" s="70" t="s">
        <v>209</v>
      </c>
      <c r="D172" s="70" t="s">
        <v>209</v>
      </c>
      <c r="E172" s="71" t="s">
        <v>209</v>
      </c>
      <c r="F172" s="71" t="s">
        <v>209</v>
      </c>
      <c r="G172" s="934" t="s">
        <v>81</v>
      </c>
      <c r="H172" s="65" t="s">
        <v>209</v>
      </c>
      <c r="I172" s="65" t="s">
        <v>81</v>
      </c>
      <c r="J172" s="65" t="s">
        <v>81</v>
      </c>
      <c r="K172" s="65">
        <v>2.6409613099168096E-2</v>
      </c>
      <c r="L172" s="931" t="s">
        <v>81</v>
      </c>
    </row>
    <row r="173" spans="1:12" ht="15" thickBot="1">
      <c r="A173" s="13"/>
      <c r="B173" s="21"/>
      <c r="C173" s="47"/>
      <c r="D173" s="47"/>
      <c r="E173" s="47"/>
      <c r="F173" s="47"/>
      <c r="G173" s="919"/>
      <c r="H173" s="46"/>
      <c r="I173" s="46"/>
      <c r="J173" s="46"/>
      <c r="K173" s="46"/>
      <c r="L173" s="920"/>
    </row>
    <row r="174" spans="1:12" ht="14.25">
      <c r="A174" s="22" t="s">
        <v>95</v>
      </c>
      <c r="B174" s="23" t="s">
        <v>25</v>
      </c>
      <c r="C174" s="61">
        <v>15560.488696179504</v>
      </c>
      <c r="D174" s="61">
        <v>15202.804722815123</v>
      </c>
      <c r="E174" s="62">
        <v>15871.698470103094</v>
      </c>
      <c r="F174" s="62">
        <v>15506.860817271425</v>
      </c>
      <c r="G174" s="929">
        <v>2.3527499029675689</v>
      </c>
      <c r="H174" s="63">
        <v>411.00734463276831</v>
      </c>
      <c r="I174" s="63">
        <v>-3.6971955748361311E-2</v>
      </c>
      <c r="J174" s="64">
        <v>-5.3475935828877006</v>
      </c>
      <c r="K174" s="64">
        <v>2.3372507592763765</v>
      </c>
      <c r="L174" s="930">
        <v>-1.111041113678457E-2</v>
      </c>
    </row>
    <row r="175" spans="1:12" ht="15">
      <c r="A175" s="24" t="s">
        <v>95</v>
      </c>
      <c r="B175" s="25" t="s">
        <v>26</v>
      </c>
      <c r="C175" s="55">
        <v>15630.680392156863</v>
      </c>
      <c r="D175" s="55">
        <v>15290.212745098039</v>
      </c>
      <c r="E175" s="56">
        <v>15943.294</v>
      </c>
      <c r="F175" s="56">
        <v>15596.017</v>
      </c>
      <c r="G175" s="925">
        <v>2.2267031383718039</v>
      </c>
      <c r="H175" s="57">
        <v>397.9</v>
      </c>
      <c r="I175" s="57">
        <v>0.4544306993183424</v>
      </c>
      <c r="J175" s="65">
        <v>-4.032258064516129</v>
      </c>
      <c r="K175" s="65">
        <v>1.5713719794005019</v>
      </c>
      <c r="L175" s="931">
        <v>1.4169919875197445E-2</v>
      </c>
    </row>
    <row r="176" spans="1:12" ht="15">
      <c r="A176" s="24" t="s">
        <v>95</v>
      </c>
      <c r="B176" s="25" t="s">
        <v>27</v>
      </c>
      <c r="C176" s="55">
        <v>15429.639215686275</v>
      </c>
      <c r="D176" s="55">
        <v>15048.196078431372</v>
      </c>
      <c r="E176" s="56">
        <v>15738.232</v>
      </c>
      <c r="F176" s="56">
        <v>15349.16</v>
      </c>
      <c r="G176" s="925">
        <v>2.5348097224864428</v>
      </c>
      <c r="H176" s="57">
        <v>437.9</v>
      </c>
      <c r="I176" s="57">
        <v>-0.65789473684211297</v>
      </c>
      <c r="J176" s="65">
        <v>-7.9365079365079358</v>
      </c>
      <c r="K176" s="65">
        <v>0.76587877987587483</v>
      </c>
      <c r="L176" s="931">
        <v>-2.5280331011981461E-2</v>
      </c>
    </row>
    <row r="177" spans="1:12" ht="14.25">
      <c r="A177" s="22" t="s">
        <v>95</v>
      </c>
      <c r="B177" s="26" t="s">
        <v>28</v>
      </c>
      <c r="C177" s="66">
        <v>15437.82313944777</v>
      </c>
      <c r="D177" s="66">
        <v>15183.757384876066</v>
      </c>
      <c r="E177" s="67">
        <v>15746.579602236725</v>
      </c>
      <c r="F177" s="67">
        <v>15487.432532573588</v>
      </c>
      <c r="G177" s="932">
        <v>1.6732732757226971</v>
      </c>
      <c r="H177" s="68">
        <v>373.94561611374405</v>
      </c>
      <c r="I177" s="68">
        <v>-1.5519990339899936</v>
      </c>
      <c r="J177" s="69">
        <v>-2.3148148148148149</v>
      </c>
      <c r="K177" s="69">
        <v>11.144856727848937</v>
      </c>
      <c r="L177" s="933">
        <v>0.29467463567262264</v>
      </c>
    </row>
    <row r="178" spans="1:12" ht="15">
      <c r="A178" s="24" t="s">
        <v>95</v>
      </c>
      <c r="B178" s="25" t="s">
        <v>29</v>
      </c>
      <c r="C178" s="55">
        <v>15352.700980392156</v>
      </c>
      <c r="D178" s="55">
        <v>15049.569607843137</v>
      </c>
      <c r="E178" s="56">
        <v>15659.754999999999</v>
      </c>
      <c r="F178" s="56">
        <v>15350.561</v>
      </c>
      <c r="G178" s="925">
        <v>2.0142195454615601</v>
      </c>
      <c r="H178" s="57">
        <v>362.9</v>
      </c>
      <c r="I178" s="57">
        <v>-0.87407812073205282</v>
      </c>
      <c r="J178" s="65">
        <v>14.772727272727273</v>
      </c>
      <c r="K178" s="65">
        <v>6.6684273075399441</v>
      </c>
      <c r="L178" s="931">
        <v>1.1428716124501541</v>
      </c>
    </row>
    <row r="179" spans="1:12" ht="15">
      <c r="A179" s="24" t="s">
        <v>95</v>
      </c>
      <c r="B179" s="25" t="s">
        <v>30</v>
      </c>
      <c r="C179" s="55">
        <v>15555.707843137256</v>
      </c>
      <c r="D179" s="55">
        <v>15313.095098039215</v>
      </c>
      <c r="E179" s="56">
        <v>15866.822</v>
      </c>
      <c r="F179" s="56">
        <v>15619.357</v>
      </c>
      <c r="G179" s="925">
        <v>1.5843481905177026</v>
      </c>
      <c r="H179" s="57">
        <v>390.4</v>
      </c>
      <c r="I179" s="57">
        <v>-0.93884800811977809</v>
      </c>
      <c r="J179" s="65">
        <v>-20.047169811320757</v>
      </c>
      <c r="K179" s="65">
        <v>4.4764294203089925</v>
      </c>
      <c r="L179" s="931">
        <v>-0.84819697677753236</v>
      </c>
    </row>
    <row r="180" spans="1:12" ht="14.25">
      <c r="A180" s="22" t="s">
        <v>95</v>
      </c>
      <c r="B180" s="26" t="s">
        <v>31</v>
      </c>
      <c r="C180" s="66">
        <v>14812.542894475073</v>
      </c>
      <c r="D180" s="66">
        <v>14540.965020958656</v>
      </c>
      <c r="E180" s="67">
        <v>15108.793752364574</v>
      </c>
      <c r="F180" s="67">
        <v>14831.784321377829</v>
      </c>
      <c r="G180" s="932">
        <v>1.8676743470944168</v>
      </c>
      <c r="H180" s="68">
        <v>325.49720101781168</v>
      </c>
      <c r="I180" s="68">
        <v>-1.5996830190502285</v>
      </c>
      <c r="J180" s="69">
        <v>-17.911227154046998</v>
      </c>
      <c r="K180" s="69">
        <v>20.757955895946122</v>
      </c>
      <c r="L180" s="933">
        <v>-3.2907694588196712</v>
      </c>
    </row>
    <row r="181" spans="1:12" ht="15">
      <c r="A181" s="24" t="s">
        <v>95</v>
      </c>
      <c r="B181" s="25" t="s">
        <v>32</v>
      </c>
      <c r="C181" s="55">
        <v>14771.105882352942</v>
      </c>
      <c r="D181" s="55">
        <v>14506.591176470589</v>
      </c>
      <c r="E181" s="56">
        <v>15066.528</v>
      </c>
      <c r="F181" s="56">
        <v>14796.723</v>
      </c>
      <c r="G181" s="925">
        <v>1.8234104943371605</v>
      </c>
      <c r="H181" s="57">
        <v>314.60000000000002</v>
      </c>
      <c r="I181" s="57">
        <v>-1.8408736349453909</v>
      </c>
      <c r="J181" s="65">
        <v>-10.559495665878645</v>
      </c>
      <c r="K181" s="65">
        <v>14.987455433777896</v>
      </c>
      <c r="L181" s="931">
        <v>-0.94874951410606734</v>
      </c>
    </row>
    <row r="182" spans="1:12" ht="15.75" thickBot="1">
      <c r="A182" s="27" t="s">
        <v>95</v>
      </c>
      <c r="B182" s="28" t="s">
        <v>33</v>
      </c>
      <c r="C182" s="70">
        <v>14908.260784313725</v>
      </c>
      <c r="D182" s="70">
        <v>14602.632352941177</v>
      </c>
      <c r="E182" s="71">
        <v>15206.425999999999</v>
      </c>
      <c r="F182" s="71">
        <v>14894.684999999999</v>
      </c>
      <c r="G182" s="934">
        <v>2.0929680620973183</v>
      </c>
      <c r="H182" s="65">
        <v>353.8</v>
      </c>
      <c r="I182" s="65">
        <v>0.79772079772080096</v>
      </c>
      <c r="J182" s="65">
        <v>-32.352941176470587</v>
      </c>
      <c r="K182" s="65">
        <v>5.7705004621682292</v>
      </c>
      <c r="L182" s="931">
        <v>-2.3420199447136003</v>
      </c>
    </row>
    <row r="183" spans="1:12" ht="15.75" thickBot="1">
      <c r="A183" s="29"/>
      <c r="B183" s="30"/>
      <c r="C183" s="72"/>
      <c r="D183" s="72"/>
      <c r="E183" s="72"/>
      <c r="F183" s="72"/>
      <c r="G183" s="935"/>
      <c r="H183" s="73"/>
      <c r="I183" s="73"/>
      <c r="J183" s="73"/>
      <c r="K183" s="73"/>
      <c r="L183" s="936"/>
    </row>
    <row r="184" spans="1:12" ht="15">
      <c r="A184" s="24" t="s">
        <v>96</v>
      </c>
      <c r="B184" s="31" t="s">
        <v>30</v>
      </c>
      <c r="C184" s="74">
        <v>15423.334313725489</v>
      </c>
      <c r="D184" s="74">
        <v>15112.533333333333</v>
      </c>
      <c r="E184" s="75">
        <v>15731.800999999999</v>
      </c>
      <c r="F184" s="75">
        <v>15414.784</v>
      </c>
      <c r="G184" s="937">
        <v>2.056577633523764</v>
      </c>
      <c r="H184" s="76">
        <v>403.5</v>
      </c>
      <c r="I184" s="76">
        <v>-1.6093635698610151</v>
      </c>
      <c r="J184" s="76">
        <v>18.452380952380953</v>
      </c>
      <c r="K184" s="76">
        <v>2.6277565033672254</v>
      </c>
      <c r="L184" s="938">
        <v>0.51799887433294201</v>
      </c>
    </row>
    <row r="185" spans="1:12" ht="15.75" thickBot="1">
      <c r="A185" s="27" t="s">
        <v>96</v>
      </c>
      <c r="B185" s="28" t="s">
        <v>33</v>
      </c>
      <c r="C185" s="70">
        <v>14884.269607843136</v>
      </c>
      <c r="D185" s="70">
        <v>14667.141176470588</v>
      </c>
      <c r="E185" s="71">
        <v>15181.955</v>
      </c>
      <c r="F185" s="71">
        <v>14960.484</v>
      </c>
      <c r="G185" s="934">
        <v>1.4803732285666664</v>
      </c>
      <c r="H185" s="65">
        <v>362.3</v>
      </c>
      <c r="I185" s="65">
        <v>-4.7581493165089288</v>
      </c>
      <c r="J185" s="65">
        <v>17.256637168141591</v>
      </c>
      <c r="K185" s="65">
        <v>3.4992737356397727</v>
      </c>
      <c r="L185" s="931">
        <v>0.66114740134365313</v>
      </c>
    </row>
    <row r="186" spans="1:12" ht="15.75" thickBot="1">
      <c r="A186" s="29"/>
      <c r="B186" s="30"/>
      <c r="C186" s="72"/>
      <c r="D186" s="72"/>
      <c r="E186" s="72"/>
      <c r="F186" s="72"/>
      <c r="G186" s="935"/>
      <c r="H186" s="73"/>
      <c r="I186" s="73"/>
      <c r="J186" s="73"/>
      <c r="K186" s="73"/>
      <c r="L186" s="936"/>
    </row>
    <row r="187" spans="1:12" ht="14.25">
      <c r="A187" s="22" t="s">
        <v>97</v>
      </c>
      <c r="B187" s="23" t="s">
        <v>25</v>
      </c>
      <c r="C187" s="61" t="s">
        <v>81</v>
      </c>
      <c r="D187" s="61" t="s">
        <v>81</v>
      </c>
      <c r="E187" s="62" t="s">
        <v>81</v>
      </c>
      <c r="F187" s="62" t="s">
        <v>81</v>
      </c>
      <c r="G187" s="929" t="s">
        <v>81</v>
      </c>
      <c r="H187" s="63" t="s">
        <v>81</v>
      </c>
      <c r="I187" s="63" t="s">
        <v>81</v>
      </c>
      <c r="J187" s="64" t="s">
        <v>81</v>
      </c>
      <c r="K187" s="64" t="s">
        <v>81</v>
      </c>
      <c r="L187" s="930" t="s">
        <v>81</v>
      </c>
    </row>
    <row r="188" spans="1:12" ht="15">
      <c r="A188" s="17" t="s">
        <v>97</v>
      </c>
      <c r="B188" s="25" t="s">
        <v>26</v>
      </c>
      <c r="C188" s="55" t="s">
        <v>81</v>
      </c>
      <c r="D188" s="55" t="s">
        <v>81</v>
      </c>
      <c r="E188" s="56" t="s">
        <v>81</v>
      </c>
      <c r="F188" s="56" t="s">
        <v>81</v>
      </c>
      <c r="G188" s="925" t="s">
        <v>81</v>
      </c>
      <c r="H188" s="57" t="s">
        <v>81</v>
      </c>
      <c r="I188" s="57" t="s">
        <v>81</v>
      </c>
      <c r="J188" s="65" t="s">
        <v>81</v>
      </c>
      <c r="K188" s="65" t="s">
        <v>81</v>
      </c>
      <c r="L188" s="931" t="s">
        <v>81</v>
      </c>
    </row>
    <row r="189" spans="1:12" ht="15">
      <c r="A189" s="17" t="s">
        <v>97</v>
      </c>
      <c r="B189" s="25" t="s">
        <v>27</v>
      </c>
      <c r="C189" s="55" t="s">
        <v>81</v>
      </c>
      <c r="D189" s="55" t="s">
        <v>81</v>
      </c>
      <c r="E189" s="56" t="s">
        <v>81</v>
      </c>
      <c r="F189" s="56" t="s">
        <v>81</v>
      </c>
      <c r="G189" s="925" t="s">
        <v>81</v>
      </c>
      <c r="H189" s="57" t="s">
        <v>81</v>
      </c>
      <c r="I189" s="57" t="s">
        <v>81</v>
      </c>
      <c r="J189" s="65" t="s">
        <v>81</v>
      </c>
      <c r="K189" s="65" t="s">
        <v>81</v>
      </c>
      <c r="L189" s="931" t="s">
        <v>81</v>
      </c>
    </row>
    <row r="190" spans="1:12" ht="15">
      <c r="A190" s="17" t="s">
        <v>97</v>
      </c>
      <c r="B190" s="25" t="s">
        <v>34</v>
      </c>
      <c r="C190" s="55" t="s">
        <v>81</v>
      </c>
      <c r="D190" s="55" t="s">
        <v>81</v>
      </c>
      <c r="E190" s="56" t="s">
        <v>81</v>
      </c>
      <c r="F190" s="56" t="s">
        <v>81</v>
      </c>
      <c r="G190" s="925" t="s">
        <v>81</v>
      </c>
      <c r="H190" s="57" t="s">
        <v>81</v>
      </c>
      <c r="I190" s="57" t="s">
        <v>81</v>
      </c>
      <c r="J190" s="65" t="s">
        <v>81</v>
      </c>
      <c r="K190" s="65" t="s">
        <v>81</v>
      </c>
      <c r="L190" s="931" t="s">
        <v>81</v>
      </c>
    </row>
    <row r="191" spans="1:12" ht="14.25">
      <c r="A191" s="32" t="s">
        <v>97</v>
      </c>
      <c r="B191" s="26" t="s">
        <v>28</v>
      </c>
      <c r="C191" s="66" t="s">
        <v>81</v>
      </c>
      <c r="D191" s="66" t="s">
        <v>81</v>
      </c>
      <c r="E191" s="67" t="s">
        <v>81</v>
      </c>
      <c r="F191" s="67" t="s">
        <v>81</v>
      </c>
      <c r="G191" s="932" t="s">
        <v>81</v>
      </c>
      <c r="H191" s="68" t="s">
        <v>81</v>
      </c>
      <c r="I191" s="68" t="s">
        <v>81</v>
      </c>
      <c r="J191" s="69" t="s">
        <v>81</v>
      </c>
      <c r="K191" s="69" t="s">
        <v>81</v>
      </c>
      <c r="L191" s="933" t="s">
        <v>81</v>
      </c>
    </row>
    <row r="192" spans="1:12" ht="15">
      <c r="A192" s="17" t="s">
        <v>97</v>
      </c>
      <c r="B192" s="25" t="s">
        <v>30</v>
      </c>
      <c r="C192" s="55" t="s">
        <v>81</v>
      </c>
      <c r="D192" s="55" t="s">
        <v>81</v>
      </c>
      <c r="E192" s="56" t="s">
        <v>81</v>
      </c>
      <c r="F192" s="56" t="s">
        <v>81</v>
      </c>
      <c r="G192" s="925" t="s">
        <v>81</v>
      </c>
      <c r="H192" s="57" t="s">
        <v>81</v>
      </c>
      <c r="I192" s="57" t="s">
        <v>81</v>
      </c>
      <c r="J192" s="65" t="s">
        <v>81</v>
      </c>
      <c r="K192" s="65" t="s">
        <v>81</v>
      </c>
      <c r="L192" s="931" t="s">
        <v>81</v>
      </c>
    </row>
    <row r="193" spans="1:12" ht="15">
      <c r="A193" s="17" t="s">
        <v>97</v>
      </c>
      <c r="B193" s="25" t="s">
        <v>35</v>
      </c>
      <c r="C193" s="55" t="s">
        <v>81</v>
      </c>
      <c r="D193" s="55" t="s">
        <v>81</v>
      </c>
      <c r="E193" s="56" t="s">
        <v>81</v>
      </c>
      <c r="F193" s="56" t="s">
        <v>81</v>
      </c>
      <c r="G193" s="925" t="s">
        <v>81</v>
      </c>
      <c r="H193" s="57" t="s">
        <v>81</v>
      </c>
      <c r="I193" s="57" t="s">
        <v>81</v>
      </c>
      <c r="J193" s="65" t="s">
        <v>81</v>
      </c>
      <c r="K193" s="65" t="s">
        <v>81</v>
      </c>
      <c r="L193" s="931" t="s">
        <v>81</v>
      </c>
    </row>
    <row r="194" spans="1:12" ht="14.25">
      <c r="A194" s="32" t="s">
        <v>97</v>
      </c>
      <c r="B194" s="26" t="s">
        <v>31</v>
      </c>
      <c r="C194" s="66" t="s">
        <v>81</v>
      </c>
      <c r="D194" s="66" t="s">
        <v>81</v>
      </c>
      <c r="E194" s="67" t="s">
        <v>81</v>
      </c>
      <c r="F194" s="67" t="s">
        <v>81</v>
      </c>
      <c r="G194" s="932" t="s">
        <v>81</v>
      </c>
      <c r="H194" s="68" t="s">
        <v>81</v>
      </c>
      <c r="I194" s="68" t="s">
        <v>81</v>
      </c>
      <c r="J194" s="69" t="s">
        <v>81</v>
      </c>
      <c r="K194" s="69" t="s">
        <v>81</v>
      </c>
      <c r="L194" s="933" t="s">
        <v>81</v>
      </c>
    </row>
    <row r="195" spans="1:12" ht="15">
      <c r="A195" s="17" t="s">
        <v>97</v>
      </c>
      <c r="B195" s="25" t="s">
        <v>33</v>
      </c>
      <c r="C195" s="55" t="s">
        <v>81</v>
      </c>
      <c r="D195" s="55" t="s">
        <v>81</v>
      </c>
      <c r="E195" s="56" t="s">
        <v>81</v>
      </c>
      <c r="F195" s="56" t="s">
        <v>81</v>
      </c>
      <c r="G195" s="925" t="s">
        <v>81</v>
      </c>
      <c r="H195" s="57" t="s">
        <v>81</v>
      </c>
      <c r="I195" s="57" t="s">
        <v>81</v>
      </c>
      <c r="J195" s="65" t="s">
        <v>81</v>
      </c>
      <c r="K195" s="65" t="s">
        <v>81</v>
      </c>
      <c r="L195" s="931" t="s">
        <v>81</v>
      </c>
    </row>
    <row r="196" spans="1:12" ht="15.75" thickBot="1">
      <c r="A196" s="33" t="s">
        <v>97</v>
      </c>
      <c r="B196" s="25" t="s">
        <v>36</v>
      </c>
      <c r="C196" s="70" t="s">
        <v>81</v>
      </c>
      <c r="D196" s="70" t="s">
        <v>81</v>
      </c>
      <c r="E196" s="71" t="s">
        <v>81</v>
      </c>
      <c r="F196" s="71" t="s">
        <v>81</v>
      </c>
      <c r="G196" s="934" t="s">
        <v>81</v>
      </c>
      <c r="H196" s="65" t="s">
        <v>81</v>
      </c>
      <c r="I196" s="65" t="s">
        <v>81</v>
      </c>
      <c r="J196" s="65" t="s">
        <v>81</v>
      </c>
      <c r="K196" s="65" t="s">
        <v>81</v>
      </c>
      <c r="L196" s="931" t="s">
        <v>81</v>
      </c>
    </row>
    <row r="197" spans="1:12" ht="15.75" thickBot="1">
      <c r="A197" s="29"/>
      <c r="B197" s="30"/>
      <c r="C197" s="72"/>
      <c r="D197" s="72"/>
      <c r="E197" s="72"/>
      <c r="F197" s="72"/>
      <c r="G197" s="935"/>
      <c r="H197" s="73"/>
      <c r="I197" s="73"/>
      <c r="J197" s="73"/>
      <c r="K197" s="73"/>
      <c r="L197" s="936"/>
    </row>
    <row r="198" spans="1:12" ht="14.25">
      <c r="A198" s="22" t="s">
        <v>24</v>
      </c>
      <c r="B198" s="23" t="s">
        <v>28</v>
      </c>
      <c r="C198" s="61">
        <v>13065.059010053939</v>
      </c>
      <c r="D198" s="61">
        <v>13104.0123816013</v>
      </c>
      <c r="E198" s="62">
        <v>13326.360190255018</v>
      </c>
      <c r="F198" s="62">
        <v>13366.092629233326</v>
      </c>
      <c r="G198" s="929">
        <v>-0.29726293300862017</v>
      </c>
      <c r="H198" s="63">
        <v>351.07538461538462</v>
      </c>
      <c r="I198" s="63">
        <v>-3.3574534570201902</v>
      </c>
      <c r="J198" s="64">
        <v>22.641509433962266</v>
      </c>
      <c r="K198" s="64">
        <v>4.2915621286148156</v>
      </c>
      <c r="L198" s="930">
        <v>0.96367063043573742</v>
      </c>
    </row>
    <row r="199" spans="1:12" ht="15">
      <c r="A199" s="24" t="s">
        <v>24</v>
      </c>
      <c r="B199" s="25" t="s">
        <v>29</v>
      </c>
      <c r="C199" s="55">
        <v>12356.212745098039</v>
      </c>
      <c r="D199" s="55">
        <v>12636.310784313726</v>
      </c>
      <c r="E199" s="56">
        <v>12603.337</v>
      </c>
      <c r="F199" s="56">
        <v>12889.037</v>
      </c>
      <c r="G199" s="925">
        <v>-2.2166124590999368</v>
      </c>
      <c r="H199" s="57">
        <v>321</v>
      </c>
      <c r="I199" s="57">
        <v>-2.401945880206743</v>
      </c>
      <c r="J199" s="65">
        <v>-12.727272727272727</v>
      </c>
      <c r="K199" s="65">
        <v>0.63383071438003435</v>
      </c>
      <c r="L199" s="931">
        <v>-5.6863747506189388E-2</v>
      </c>
    </row>
    <row r="200" spans="1:12" ht="15">
      <c r="A200" s="24" t="s">
        <v>24</v>
      </c>
      <c r="B200" s="25" t="s">
        <v>30</v>
      </c>
      <c r="C200" s="55">
        <v>12896.679411764706</v>
      </c>
      <c r="D200" s="55">
        <v>13026.895098039216</v>
      </c>
      <c r="E200" s="56">
        <v>13154.612999999999</v>
      </c>
      <c r="F200" s="56">
        <v>13287.433000000001</v>
      </c>
      <c r="G200" s="925">
        <v>-0.99959111741147832</v>
      </c>
      <c r="H200" s="57">
        <v>338</v>
      </c>
      <c r="I200" s="57">
        <v>-5.1094890510948874</v>
      </c>
      <c r="J200" s="65">
        <v>19.148936170212767</v>
      </c>
      <c r="K200" s="65">
        <v>1.4789383335534134</v>
      </c>
      <c r="L200" s="931">
        <v>0.29847870778423102</v>
      </c>
    </row>
    <row r="201" spans="1:12" ht="15">
      <c r="A201" s="24" t="s">
        <v>24</v>
      </c>
      <c r="B201" s="25" t="s">
        <v>35</v>
      </c>
      <c r="C201" s="55">
        <v>13349.38137254902</v>
      </c>
      <c r="D201" s="55">
        <v>13351.105882352942</v>
      </c>
      <c r="E201" s="56">
        <v>13616.369000000001</v>
      </c>
      <c r="F201" s="56">
        <v>13618.128000000001</v>
      </c>
      <c r="G201" s="925">
        <v>-1.2916606452810654E-2</v>
      </c>
      <c r="H201" s="57">
        <v>368.7</v>
      </c>
      <c r="I201" s="57">
        <v>-4.3083311705164862</v>
      </c>
      <c r="J201" s="65">
        <v>42.241379310344826</v>
      </c>
      <c r="K201" s="65">
        <v>2.178793080681368</v>
      </c>
      <c r="L201" s="931">
        <v>0.72205567015769612</v>
      </c>
    </row>
    <row r="202" spans="1:12" ht="14.25">
      <c r="A202" s="22" t="s">
        <v>24</v>
      </c>
      <c r="B202" s="26" t="s">
        <v>31</v>
      </c>
      <c r="C202" s="66">
        <v>12769.355643018163</v>
      </c>
      <c r="D202" s="66">
        <v>12678.977364756976</v>
      </c>
      <c r="E202" s="67">
        <v>13024.742755878528</v>
      </c>
      <c r="F202" s="67">
        <v>12932.556912052116</v>
      </c>
      <c r="G202" s="932">
        <v>0.71281993540273358</v>
      </c>
      <c r="H202" s="68">
        <v>295.36109756097562</v>
      </c>
      <c r="I202" s="68">
        <v>0.2145791345827634</v>
      </c>
      <c r="J202" s="69">
        <v>4.2593769866497144</v>
      </c>
      <c r="K202" s="69">
        <v>21.655882741317839</v>
      </c>
      <c r="L202" s="933">
        <v>1.9020211313718391</v>
      </c>
    </row>
    <row r="203" spans="1:12" ht="15">
      <c r="A203" s="24" t="s">
        <v>24</v>
      </c>
      <c r="B203" s="25" t="s">
        <v>32</v>
      </c>
      <c r="C203" s="55">
        <v>12229.286274509803</v>
      </c>
      <c r="D203" s="55">
        <v>12086.1</v>
      </c>
      <c r="E203" s="56">
        <v>12473.871999999999</v>
      </c>
      <c r="F203" s="56">
        <v>12327.822</v>
      </c>
      <c r="G203" s="925">
        <v>1.184718598305518</v>
      </c>
      <c r="H203" s="57">
        <v>266.3</v>
      </c>
      <c r="I203" s="57">
        <v>-2.4184683034078294</v>
      </c>
      <c r="J203" s="65">
        <v>-8.0139372822299642</v>
      </c>
      <c r="K203" s="65">
        <v>6.9721378581803775</v>
      </c>
      <c r="L203" s="931">
        <v>-0.23620070768675827</v>
      </c>
    </row>
    <row r="204" spans="1:12" ht="15">
      <c r="A204" s="24" t="s">
        <v>24</v>
      </c>
      <c r="B204" s="25" t="s">
        <v>33</v>
      </c>
      <c r="C204" s="55">
        <v>12854.146078431371</v>
      </c>
      <c r="D204" s="55">
        <v>12900.112745098038</v>
      </c>
      <c r="E204" s="56">
        <v>13111.228999999999</v>
      </c>
      <c r="F204" s="56">
        <v>13158.115</v>
      </c>
      <c r="G204" s="925">
        <v>-0.35632763507539206</v>
      </c>
      <c r="H204" s="57">
        <v>296.5</v>
      </c>
      <c r="I204" s="57">
        <v>0.30446549391068239</v>
      </c>
      <c r="J204" s="65">
        <v>-2.147239263803681</v>
      </c>
      <c r="K204" s="65">
        <v>8.4246665786346231</v>
      </c>
      <c r="L204" s="931">
        <v>0.23679768500156939</v>
      </c>
    </row>
    <row r="205" spans="1:12" ht="15">
      <c r="A205" s="24" t="s">
        <v>24</v>
      </c>
      <c r="B205" s="25" t="s">
        <v>36</v>
      </c>
      <c r="C205" s="55">
        <v>13156.677450980391</v>
      </c>
      <c r="D205" s="55">
        <v>13118.83725490196</v>
      </c>
      <c r="E205" s="56">
        <v>13419.811</v>
      </c>
      <c r="F205" s="56">
        <v>13381.214</v>
      </c>
      <c r="G205" s="925">
        <v>0.28844169146386683</v>
      </c>
      <c r="H205" s="57">
        <v>326.2</v>
      </c>
      <c r="I205" s="57">
        <v>-0.91130012150668294</v>
      </c>
      <c r="J205" s="65">
        <v>36.599423631123919</v>
      </c>
      <c r="K205" s="65">
        <v>6.2590783045028395</v>
      </c>
      <c r="L205" s="931">
        <v>1.901424154057028</v>
      </c>
    </row>
    <row r="206" spans="1:12" ht="14.25">
      <c r="A206" s="22" t="s">
        <v>24</v>
      </c>
      <c r="B206" s="26" t="s">
        <v>37</v>
      </c>
      <c r="C206" s="66">
        <v>10141.641075900241</v>
      </c>
      <c r="D206" s="66">
        <v>10084.297649653721</v>
      </c>
      <c r="E206" s="67">
        <v>10344.473897418246</v>
      </c>
      <c r="F206" s="67">
        <v>10285.983602646796</v>
      </c>
      <c r="G206" s="932">
        <v>0.56864075455455987</v>
      </c>
      <c r="H206" s="68">
        <v>223.95737885462557</v>
      </c>
      <c r="I206" s="68">
        <v>-0.48857293531836804</v>
      </c>
      <c r="J206" s="69">
        <v>13.642052565707132</v>
      </c>
      <c r="K206" s="69">
        <v>11.989964347022317</v>
      </c>
      <c r="L206" s="933">
        <v>1.9560575279842674</v>
      </c>
    </row>
    <row r="207" spans="1:12" ht="15">
      <c r="A207" s="24" t="s">
        <v>24</v>
      </c>
      <c r="B207" s="25" t="s">
        <v>83</v>
      </c>
      <c r="C207" s="77">
        <v>9985.8264705882357</v>
      </c>
      <c r="D207" s="77">
        <v>9851.6245098039199</v>
      </c>
      <c r="E207" s="78">
        <v>10185.543</v>
      </c>
      <c r="F207" s="78">
        <v>10048.656999999999</v>
      </c>
      <c r="G207" s="939">
        <v>1.3622317887853115</v>
      </c>
      <c r="H207" s="79">
        <v>216</v>
      </c>
      <c r="I207" s="79">
        <v>0.98176718092566362</v>
      </c>
      <c r="J207" s="80">
        <v>20.842105263157894</v>
      </c>
      <c r="K207" s="80">
        <v>7.5795589594612442</v>
      </c>
      <c r="L207" s="940">
        <v>1.6144704249893111</v>
      </c>
    </row>
    <row r="208" spans="1:12" ht="15">
      <c r="A208" s="24" t="s">
        <v>24</v>
      </c>
      <c r="B208" s="25" t="s">
        <v>38</v>
      </c>
      <c r="C208" s="55">
        <v>10216.572549019607</v>
      </c>
      <c r="D208" s="55">
        <v>10350.15980392157</v>
      </c>
      <c r="E208" s="56">
        <v>10420.904</v>
      </c>
      <c r="F208" s="56">
        <v>10557.163</v>
      </c>
      <c r="G208" s="925">
        <v>-1.2906781869333646</v>
      </c>
      <c r="H208" s="57">
        <v>233.2</v>
      </c>
      <c r="I208" s="57">
        <v>-1.6033755274261652</v>
      </c>
      <c r="J208" s="65">
        <v>-1.0948905109489051</v>
      </c>
      <c r="K208" s="65">
        <v>3.5785025749372772</v>
      </c>
      <c r="L208" s="931">
        <v>0.13758834663136232</v>
      </c>
    </row>
    <row r="209" spans="1:12" ht="15.75" thickBot="1">
      <c r="A209" s="24" t="s">
        <v>24</v>
      </c>
      <c r="B209" s="25" t="s">
        <v>39</v>
      </c>
      <c r="C209" s="55">
        <v>11043.591176470587</v>
      </c>
      <c r="D209" s="55">
        <v>10564.280392156863</v>
      </c>
      <c r="E209" s="56">
        <v>11264.463</v>
      </c>
      <c r="F209" s="56">
        <v>10775.566000000001</v>
      </c>
      <c r="G209" s="925">
        <v>4.5370888174226671</v>
      </c>
      <c r="H209" s="57">
        <v>256.7</v>
      </c>
      <c r="I209" s="57">
        <v>-3.3509036144578439</v>
      </c>
      <c r="J209" s="65">
        <v>26</v>
      </c>
      <c r="K209" s="65">
        <v>0.83190281262379495</v>
      </c>
      <c r="L209" s="931">
        <v>0.20399875636359155</v>
      </c>
    </row>
    <row r="210" spans="1:12" ht="15.75" thickBot="1">
      <c r="A210" s="29"/>
      <c r="B210" s="30"/>
      <c r="C210" s="72"/>
      <c r="D210" s="72"/>
      <c r="E210" s="72"/>
      <c r="F210" s="72"/>
      <c r="G210" s="935"/>
      <c r="H210" s="73"/>
      <c r="I210" s="73"/>
      <c r="J210" s="73"/>
      <c r="K210" s="73"/>
      <c r="L210" s="936"/>
    </row>
    <row r="211" spans="1:12" ht="14.25">
      <c r="A211" s="22" t="s">
        <v>98</v>
      </c>
      <c r="B211" s="26" t="s">
        <v>25</v>
      </c>
      <c r="C211" s="66">
        <v>14815.864867208335</v>
      </c>
      <c r="D211" s="66">
        <v>15070.361788769857</v>
      </c>
      <c r="E211" s="67">
        <v>15112.182164552501</v>
      </c>
      <c r="F211" s="67">
        <v>15371.769024545254</v>
      </c>
      <c r="G211" s="932">
        <v>-1.6887246977120902</v>
      </c>
      <c r="H211" s="68">
        <v>330.01744186046506</v>
      </c>
      <c r="I211" s="68">
        <v>-1.6406125374783587</v>
      </c>
      <c r="J211" s="69">
        <v>-36.764705882352942</v>
      </c>
      <c r="K211" s="69">
        <v>1.1356133632642282</v>
      </c>
      <c r="L211" s="933">
        <v>-0.57228566976352502</v>
      </c>
    </row>
    <row r="212" spans="1:12" ht="15">
      <c r="A212" s="24" t="s">
        <v>98</v>
      </c>
      <c r="B212" s="25" t="s">
        <v>26</v>
      </c>
      <c r="C212" s="55">
        <v>14666.290196078431</v>
      </c>
      <c r="D212" s="55">
        <v>14732.08725490196</v>
      </c>
      <c r="E212" s="56">
        <v>14959.616</v>
      </c>
      <c r="F212" s="56">
        <v>15026.728999999999</v>
      </c>
      <c r="G212" s="925">
        <v>-0.44662414554757313</v>
      </c>
      <c r="H212" s="57">
        <v>292.5</v>
      </c>
      <c r="I212" s="57">
        <v>-8.192090395480232</v>
      </c>
      <c r="J212" s="65">
        <v>-27.27272727272727</v>
      </c>
      <c r="K212" s="65">
        <v>0.21127690479334477</v>
      </c>
      <c r="L212" s="931">
        <v>-6.5000879961144731E-2</v>
      </c>
    </row>
    <row r="213" spans="1:12" ht="15">
      <c r="A213" s="24" t="s">
        <v>98</v>
      </c>
      <c r="B213" s="25" t="s">
        <v>27</v>
      </c>
      <c r="C213" s="55">
        <v>14490.612745098038</v>
      </c>
      <c r="D213" s="55">
        <v>14995.149019607843</v>
      </c>
      <c r="E213" s="56">
        <v>14780.424999999999</v>
      </c>
      <c r="F213" s="56">
        <v>15295.052</v>
      </c>
      <c r="G213" s="925">
        <v>-3.3646632911087875</v>
      </c>
      <c r="H213" s="57">
        <v>324.89999999999998</v>
      </c>
      <c r="I213" s="57">
        <v>0.15413070283600494</v>
      </c>
      <c r="J213" s="65">
        <v>-21.818181818181817</v>
      </c>
      <c r="K213" s="65">
        <v>0.56780668163211412</v>
      </c>
      <c r="L213" s="931">
        <v>-0.12288778025410962</v>
      </c>
    </row>
    <row r="214" spans="1:12" ht="15">
      <c r="A214" s="24" t="s">
        <v>98</v>
      </c>
      <c r="B214" s="25" t="s">
        <v>34</v>
      </c>
      <c r="C214" s="55">
        <v>15354.794117647058</v>
      </c>
      <c r="D214" s="55">
        <v>15249.048039215686</v>
      </c>
      <c r="E214" s="56">
        <v>15661.89</v>
      </c>
      <c r="F214" s="56">
        <v>15554.029</v>
      </c>
      <c r="G214" s="925">
        <v>0.69346019606880616</v>
      </c>
      <c r="H214" s="57">
        <v>360.4</v>
      </c>
      <c r="I214" s="57">
        <v>2.3282226007949998</v>
      </c>
      <c r="J214" s="65">
        <v>-54.237288135593218</v>
      </c>
      <c r="K214" s="65">
        <v>0.3565297768387693</v>
      </c>
      <c r="L214" s="931">
        <v>-0.38439700954827072</v>
      </c>
    </row>
    <row r="215" spans="1:12" ht="14.25">
      <c r="A215" s="22" t="s">
        <v>98</v>
      </c>
      <c r="B215" s="26" t="s">
        <v>28</v>
      </c>
      <c r="C215" s="66">
        <v>14773.407003643462</v>
      </c>
      <c r="D215" s="66">
        <v>14784.739358925524</v>
      </c>
      <c r="E215" s="67">
        <v>15068.875143716332</v>
      </c>
      <c r="F215" s="67">
        <v>15080.434146104035</v>
      </c>
      <c r="G215" s="932">
        <v>-7.6649002778804098E-2</v>
      </c>
      <c r="H215" s="68">
        <v>307.87246376811595</v>
      </c>
      <c r="I215" s="68">
        <v>1.2595924671548999</v>
      </c>
      <c r="J215" s="69">
        <v>-19.035202086049544</v>
      </c>
      <c r="K215" s="69">
        <v>8.2001848672916946</v>
      </c>
      <c r="L215" s="933">
        <v>-1.4318633557398268</v>
      </c>
    </row>
    <row r="216" spans="1:12" ht="15">
      <c r="A216" s="24" t="s">
        <v>98</v>
      </c>
      <c r="B216" s="25" t="s">
        <v>29</v>
      </c>
      <c r="C216" s="55">
        <v>14316.962745098039</v>
      </c>
      <c r="D216" s="55">
        <v>14238.061764705883</v>
      </c>
      <c r="E216" s="56">
        <v>14603.302</v>
      </c>
      <c r="F216" s="56">
        <v>14522.823</v>
      </c>
      <c r="G216" s="925">
        <v>0.55415534569277169</v>
      </c>
      <c r="H216" s="57">
        <v>274.8</v>
      </c>
      <c r="I216" s="57">
        <v>0.51207022677397007</v>
      </c>
      <c r="J216" s="65">
        <v>-25.510204081632654</v>
      </c>
      <c r="K216" s="65">
        <v>0.96395087811963553</v>
      </c>
      <c r="L216" s="931">
        <v>-0.26674107215036313</v>
      </c>
    </row>
    <row r="217" spans="1:12" ht="15">
      <c r="A217" s="24" t="s">
        <v>98</v>
      </c>
      <c r="B217" s="25" t="s">
        <v>30</v>
      </c>
      <c r="C217" s="55">
        <v>14924.181372549021</v>
      </c>
      <c r="D217" s="55">
        <v>14882.677450980393</v>
      </c>
      <c r="E217" s="56">
        <v>15222.665000000001</v>
      </c>
      <c r="F217" s="56">
        <v>15180.331</v>
      </c>
      <c r="G217" s="925">
        <v>0.27887402455190696</v>
      </c>
      <c r="H217" s="57">
        <v>301.10000000000002</v>
      </c>
      <c r="I217" s="57">
        <v>0.23302263648470223</v>
      </c>
      <c r="J217" s="65">
        <v>-24.433249370277078</v>
      </c>
      <c r="K217" s="65">
        <v>3.9614419648752146</v>
      </c>
      <c r="L217" s="931">
        <v>-1.0241162418308005</v>
      </c>
    </row>
    <row r="218" spans="1:12" ht="15">
      <c r="A218" s="24" t="s">
        <v>98</v>
      </c>
      <c r="B218" s="25" t="s">
        <v>35</v>
      </c>
      <c r="C218" s="55">
        <v>14718.157843137255</v>
      </c>
      <c r="D218" s="55">
        <v>14818.769607843138</v>
      </c>
      <c r="E218" s="56">
        <v>15012.521000000001</v>
      </c>
      <c r="F218" s="56">
        <v>15115.145</v>
      </c>
      <c r="G218" s="925">
        <v>-0.67894816754983034</v>
      </c>
      <c r="H218" s="57">
        <v>325.8</v>
      </c>
      <c r="I218" s="57">
        <v>1.6853932584269771</v>
      </c>
      <c r="J218" s="65">
        <v>-8.8235294117647065</v>
      </c>
      <c r="K218" s="65">
        <v>3.2747920242968442</v>
      </c>
      <c r="L218" s="931">
        <v>-0.14100604175866227</v>
      </c>
    </row>
    <row r="219" spans="1:12" ht="14.25">
      <c r="A219" s="22" t="s">
        <v>98</v>
      </c>
      <c r="B219" s="26" t="s">
        <v>31</v>
      </c>
      <c r="C219" s="66">
        <v>13820.273295504294</v>
      </c>
      <c r="D219" s="66">
        <v>13751.320525414319</v>
      </c>
      <c r="E219" s="67">
        <v>14096.67876141438</v>
      </c>
      <c r="F219" s="67">
        <v>14026.346935922606</v>
      </c>
      <c r="G219" s="932">
        <v>0.50142653545556126</v>
      </c>
      <c r="H219" s="68">
        <v>268.17497303128374</v>
      </c>
      <c r="I219" s="68">
        <v>0.42167157317639109</v>
      </c>
      <c r="J219" s="69">
        <v>-11.630123927550047</v>
      </c>
      <c r="K219" s="69">
        <v>12.240855671464415</v>
      </c>
      <c r="L219" s="933">
        <v>-0.93257142887465427</v>
      </c>
    </row>
    <row r="220" spans="1:12" ht="15">
      <c r="A220" s="24" t="s">
        <v>98</v>
      </c>
      <c r="B220" s="25" t="s">
        <v>32</v>
      </c>
      <c r="C220" s="55">
        <v>13307.276470588236</v>
      </c>
      <c r="D220" s="55">
        <v>13134.870588235293</v>
      </c>
      <c r="E220" s="56">
        <v>13573.422</v>
      </c>
      <c r="F220" s="56">
        <v>13397.567999999999</v>
      </c>
      <c r="G220" s="925">
        <v>1.3125815073302944</v>
      </c>
      <c r="H220" s="57">
        <v>237.7</v>
      </c>
      <c r="I220" s="57">
        <v>-1.8174308137133439</v>
      </c>
      <c r="J220" s="65">
        <v>8.4745762711864394</v>
      </c>
      <c r="K220" s="65">
        <v>3.3804304766935163</v>
      </c>
      <c r="L220" s="931">
        <v>0.4167233311453562</v>
      </c>
    </row>
    <row r="221" spans="1:12" ht="15">
      <c r="A221" s="24" t="s">
        <v>98</v>
      </c>
      <c r="B221" s="25" t="s">
        <v>33</v>
      </c>
      <c r="C221" s="55">
        <v>14013.046078431373</v>
      </c>
      <c r="D221" s="55">
        <v>13913.753921568628</v>
      </c>
      <c r="E221" s="56">
        <v>14293.307000000001</v>
      </c>
      <c r="F221" s="56">
        <v>14192.029</v>
      </c>
      <c r="G221" s="925">
        <v>0.71362593748927827</v>
      </c>
      <c r="H221" s="57">
        <v>270.2</v>
      </c>
      <c r="I221" s="57">
        <v>1.047120418848172</v>
      </c>
      <c r="J221" s="57">
        <v>-26.020408163265309</v>
      </c>
      <c r="K221" s="57">
        <v>5.7440908490690612</v>
      </c>
      <c r="L221" s="926">
        <v>-1.6400608525509313</v>
      </c>
    </row>
    <row r="222" spans="1:12" ht="15.75" thickBot="1">
      <c r="A222" s="34" t="s">
        <v>98</v>
      </c>
      <c r="B222" s="35" t="s">
        <v>36</v>
      </c>
      <c r="C222" s="58">
        <v>13942.082352941177</v>
      </c>
      <c r="D222" s="58">
        <v>13898.475490196079</v>
      </c>
      <c r="E222" s="59">
        <v>14220.924000000001</v>
      </c>
      <c r="F222" s="59">
        <v>14176.445</v>
      </c>
      <c r="G222" s="927">
        <v>0.31375284847506679</v>
      </c>
      <c r="H222" s="60">
        <v>297.5</v>
      </c>
      <c r="I222" s="60">
        <v>1.7789941840574715</v>
      </c>
      <c r="J222" s="60">
        <v>4.8888888888888893</v>
      </c>
      <c r="K222" s="60">
        <v>3.1163343457018353</v>
      </c>
      <c r="L222" s="928">
        <v>0.2907660925309199</v>
      </c>
    </row>
    <row r="223" spans="1:12">
      <c r="G223" s="41"/>
      <c r="H223" s="41"/>
      <c r="I223" s="41"/>
      <c r="J223" s="41"/>
      <c r="K223" s="41"/>
      <c r="L223" s="41"/>
    </row>
    <row r="224" spans="1:12">
      <c r="G224" s="41"/>
      <c r="H224" s="41"/>
      <c r="I224" s="41"/>
      <c r="J224" s="41"/>
      <c r="K224" s="41"/>
      <c r="L224" s="943"/>
    </row>
    <row r="225" spans="1:12" ht="13.5" thickBot="1">
      <c r="G225" s="41"/>
      <c r="H225" s="41"/>
      <c r="I225" s="41"/>
      <c r="J225" s="41"/>
      <c r="K225" s="41"/>
      <c r="L225" s="1002"/>
    </row>
    <row r="226" spans="1:12" ht="21" thickBot="1">
      <c r="A226" s="890" t="s">
        <v>271</v>
      </c>
      <c r="B226" s="881"/>
      <c r="C226" s="881"/>
      <c r="D226" s="881"/>
      <c r="E226" s="881"/>
      <c r="F226" s="881"/>
      <c r="G226" s="983"/>
      <c r="H226" s="983"/>
      <c r="I226" s="983"/>
      <c r="J226" s="983"/>
      <c r="K226" s="983"/>
      <c r="L226" s="984"/>
    </row>
    <row r="227" spans="1:12" ht="12.75" customHeight="1">
      <c r="A227" s="5"/>
      <c r="B227" s="6"/>
      <c r="C227" s="2" t="s">
        <v>9</v>
      </c>
      <c r="D227" s="2" t="s">
        <v>9</v>
      </c>
      <c r="E227" s="2"/>
      <c r="F227" s="2"/>
      <c r="G227" s="882"/>
      <c r="H227" s="1441" t="s">
        <v>10</v>
      </c>
      <c r="I227" s="1442"/>
      <c r="J227" s="912" t="s">
        <v>11</v>
      </c>
      <c r="K227" s="883" t="s">
        <v>12</v>
      </c>
      <c r="L227" s="884"/>
    </row>
    <row r="228" spans="1:12" ht="15.75" customHeight="1">
      <c r="A228" s="7" t="s">
        <v>13</v>
      </c>
      <c r="B228" s="8" t="s">
        <v>14</v>
      </c>
      <c r="C228" s="885" t="s">
        <v>40</v>
      </c>
      <c r="D228" s="885" t="s">
        <v>40</v>
      </c>
      <c r="E228" s="886" t="s">
        <v>41</v>
      </c>
      <c r="F228" s="887"/>
      <c r="G228" s="913"/>
      <c r="H228" s="1439" t="s">
        <v>15</v>
      </c>
      <c r="I228" s="1440"/>
      <c r="J228" s="914" t="s">
        <v>16</v>
      </c>
      <c r="K228" s="888" t="s">
        <v>17</v>
      </c>
      <c r="L228" s="889"/>
    </row>
    <row r="229" spans="1:12" ht="26.25" thickBot="1">
      <c r="A229" s="9" t="s">
        <v>18</v>
      </c>
      <c r="B229" s="10" t="s">
        <v>19</v>
      </c>
      <c r="C229" s="814" t="s">
        <v>490</v>
      </c>
      <c r="D229" s="1409" t="s">
        <v>478</v>
      </c>
      <c r="E229" s="879" t="s">
        <v>490</v>
      </c>
      <c r="F229" s="1088" t="s">
        <v>478</v>
      </c>
      <c r="G229" s="911" t="s">
        <v>20</v>
      </c>
      <c r="H229" s="42" t="s">
        <v>490</v>
      </c>
      <c r="I229" s="825" t="s">
        <v>20</v>
      </c>
      <c r="J229" s="915" t="s">
        <v>20</v>
      </c>
      <c r="K229" s="880" t="s">
        <v>490</v>
      </c>
      <c r="L229" s="916" t="s">
        <v>21</v>
      </c>
    </row>
    <row r="230" spans="1:12" ht="15" thickBot="1">
      <c r="A230" s="11" t="s">
        <v>22</v>
      </c>
      <c r="B230" s="12" t="s">
        <v>23</v>
      </c>
      <c r="C230" s="43">
        <v>12600.712150421587</v>
      </c>
      <c r="D230" s="43">
        <v>12620.123483305068</v>
      </c>
      <c r="E230" s="44">
        <v>12852.726393430019</v>
      </c>
      <c r="F230" s="1089">
        <v>12877.112399626052</v>
      </c>
      <c r="G230" s="917">
        <v>-0.18937480266726014</v>
      </c>
      <c r="H230" s="45">
        <v>305.914387308534</v>
      </c>
      <c r="I230" s="45">
        <v>-0.9507454177078265</v>
      </c>
      <c r="J230" s="46">
        <v>4.5168667810177245</v>
      </c>
      <c r="K230" s="45">
        <v>100</v>
      </c>
      <c r="L230" s="918" t="s">
        <v>23</v>
      </c>
    </row>
    <row r="231" spans="1:12" ht="15" thickBot="1">
      <c r="A231" s="13"/>
      <c r="B231" s="14"/>
      <c r="C231" s="47"/>
      <c r="D231" s="47"/>
      <c r="E231" s="47"/>
      <c r="F231" s="47"/>
      <c r="G231" s="919"/>
      <c r="H231" s="46"/>
      <c r="I231" s="46"/>
      <c r="J231" s="46"/>
      <c r="K231" s="46"/>
      <c r="L231" s="920"/>
    </row>
    <row r="232" spans="1:12" ht="15">
      <c r="A232" s="15" t="s">
        <v>89</v>
      </c>
      <c r="B232" s="16" t="s">
        <v>23</v>
      </c>
      <c r="C232" s="48" t="s">
        <v>81</v>
      </c>
      <c r="D232" s="48" t="s">
        <v>81</v>
      </c>
      <c r="E232" s="49" t="s">
        <v>81</v>
      </c>
      <c r="F232" s="49" t="s">
        <v>81</v>
      </c>
      <c r="G232" s="921" t="s">
        <v>81</v>
      </c>
      <c r="H232" s="50" t="s">
        <v>81</v>
      </c>
      <c r="I232" s="50" t="s">
        <v>81</v>
      </c>
      <c r="J232" s="50" t="s">
        <v>81</v>
      </c>
      <c r="K232" s="50" t="s">
        <v>81</v>
      </c>
      <c r="L232" s="922" t="s">
        <v>81</v>
      </c>
    </row>
    <row r="233" spans="1:12" ht="15">
      <c r="A233" s="24" t="s">
        <v>90</v>
      </c>
      <c r="B233" s="51" t="s">
        <v>23</v>
      </c>
      <c r="C233" s="52">
        <v>14043.141130105176</v>
      </c>
      <c r="D233" s="52">
        <v>13913.528727520858</v>
      </c>
      <c r="E233" s="53">
        <v>14324.00395270728</v>
      </c>
      <c r="F233" s="53">
        <v>14191.799302071275</v>
      </c>
      <c r="G233" s="923">
        <v>0.93155665340271965</v>
      </c>
      <c r="H233" s="54">
        <v>355.04278074866312</v>
      </c>
      <c r="I233" s="54">
        <v>0.70969496474279026</v>
      </c>
      <c r="J233" s="54">
        <v>-15.192743764172336</v>
      </c>
      <c r="K233" s="54">
        <v>20.459518599562362</v>
      </c>
      <c r="L233" s="924">
        <v>-4.7548896337137982</v>
      </c>
    </row>
    <row r="234" spans="1:12" ht="15">
      <c r="A234" s="17" t="s">
        <v>91</v>
      </c>
      <c r="B234" s="18" t="s">
        <v>23</v>
      </c>
      <c r="C234" s="55">
        <v>14712.40211315331</v>
      </c>
      <c r="D234" s="55">
        <v>14150.941283572254</v>
      </c>
      <c r="E234" s="56">
        <v>15006.650155416377</v>
      </c>
      <c r="F234" s="56">
        <v>14433.960109243699</v>
      </c>
      <c r="G234" s="925">
        <v>3.9676571213877745</v>
      </c>
      <c r="H234" s="57">
        <v>381.50973451327434</v>
      </c>
      <c r="I234" s="57">
        <v>-6.0356247558674543</v>
      </c>
      <c r="J234" s="57">
        <v>32.941176470588232</v>
      </c>
      <c r="K234" s="57">
        <v>6.1816192560175054</v>
      </c>
      <c r="L234" s="926">
        <v>1.3216993017579286</v>
      </c>
    </row>
    <row r="235" spans="1:12" ht="15">
      <c r="A235" s="17" t="s">
        <v>92</v>
      </c>
      <c r="B235" s="18" t="s">
        <v>23</v>
      </c>
      <c r="C235" s="55" t="s">
        <v>81</v>
      </c>
      <c r="D235" s="55" t="s">
        <v>81</v>
      </c>
      <c r="E235" s="56" t="s">
        <v>81</v>
      </c>
      <c r="F235" s="56" t="s">
        <v>81</v>
      </c>
      <c r="G235" s="925" t="s">
        <v>81</v>
      </c>
      <c r="H235" s="57" t="s">
        <v>81</v>
      </c>
      <c r="I235" s="57" t="s">
        <v>81</v>
      </c>
      <c r="J235" s="57" t="s">
        <v>81</v>
      </c>
      <c r="K235" s="57" t="s">
        <v>81</v>
      </c>
      <c r="L235" s="926" t="s">
        <v>81</v>
      </c>
    </row>
    <row r="236" spans="1:12" ht="15">
      <c r="A236" s="17" t="s">
        <v>79</v>
      </c>
      <c r="B236" s="18" t="s">
        <v>23</v>
      </c>
      <c r="C236" s="55">
        <v>11203.009377648508</v>
      </c>
      <c r="D236" s="55">
        <v>11064.978308492813</v>
      </c>
      <c r="E236" s="56">
        <v>11427.069565201478</v>
      </c>
      <c r="F236" s="56">
        <v>11286.27787466267</v>
      </c>
      <c r="G236" s="925">
        <v>1.2474590126376484</v>
      </c>
      <c r="H236" s="57">
        <v>279.09816138917267</v>
      </c>
      <c r="I236" s="57">
        <v>-1.3637016090396845</v>
      </c>
      <c r="J236" s="57">
        <v>18.666666666666668</v>
      </c>
      <c r="K236" s="57">
        <v>53.55579868708972</v>
      </c>
      <c r="L236" s="926">
        <v>6.3859873663350015</v>
      </c>
    </row>
    <row r="237" spans="1:12" ht="15.75" thickBot="1">
      <c r="A237" s="19" t="s">
        <v>93</v>
      </c>
      <c r="B237" s="20" t="s">
        <v>23</v>
      </c>
      <c r="C237" s="58">
        <v>13502.958063387057</v>
      </c>
      <c r="D237" s="58">
        <v>13545.4930424989</v>
      </c>
      <c r="E237" s="59">
        <v>13773.017224654799</v>
      </c>
      <c r="F237" s="59">
        <v>13847.241549503256</v>
      </c>
      <c r="G237" s="927">
        <v>-0.53602246038034962</v>
      </c>
      <c r="H237" s="60">
        <v>304.082320441989</v>
      </c>
      <c r="I237" s="60">
        <v>3.6536548302240219</v>
      </c>
      <c r="J237" s="60">
        <v>-9.0452261306532673</v>
      </c>
      <c r="K237" s="60">
        <v>19.803063457330417</v>
      </c>
      <c r="L237" s="928">
        <v>-2.952797034379131</v>
      </c>
    </row>
    <row r="238" spans="1:12" ht="15" thickBot="1">
      <c r="A238" s="13"/>
      <c r="B238" s="21"/>
      <c r="C238" s="47"/>
      <c r="D238" s="47"/>
      <c r="E238" s="47"/>
      <c r="F238" s="47"/>
      <c r="G238" s="919"/>
      <c r="H238" s="46"/>
      <c r="I238" s="46"/>
      <c r="J238" s="46"/>
      <c r="K238" s="46"/>
      <c r="L238" s="920"/>
    </row>
    <row r="239" spans="1:12" ht="14.25">
      <c r="A239" s="22" t="s">
        <v>94</v>
      </c>
      <c r="B239" s="23" t="s">
        <v>25</v>
      </c>
      <c r="C239" s="61" t="s">
        <v>81</v>
      </c>
      <c r="D239" s="61" t="s">
        <v>81</v>
      </c>
      <c r="E239" s="62" t="s">
        <v>81</v>
      </c>
      <c r="F239" s="62" t="s">
        <v>81</v>
      </c>
      <c r="G239" s="929" t="s">
        <v>81</v>
      </c>
      <c r="H239" s="63" t="s">
        <v>81</v>
      </c>
      <c r="I239" s="63" t="s">
        <v>81</v>
      </c>
      <c r="J239" s="64" t="s">
        <v>81</v>
      </c>
      <c r="K239" s="64" t="s">
        <v>81</v>
      </c>
      <c r="L239" s="930" t="s">
        <v>81</v>
      </c>
    </row>
    <row r="240" spans="1:12" ht="15">
      <c r="A240" s="24" t="s">
        <v>94</v>
      </c>
      <c r="B240" s="25" t="s">
        <v>26</v>
      </c>
      <c r="C240" s="55" t="s">
        <v>81</v>
      </c>
      <c r="D240" s="55" t="s">
        <v>81</v>
      </c>
      <c r="E240" s="56" t="s">
        <v>81</v>
      </c>
      <c r="F240" s="56" t="s">
        <v>81</v>
      </c>
      <c r="G240" s="925" t="s">
        <v>81</v>
      </c>
      <c r="H240" s="57" t="s">
        <v>81</v>
      </c>
      <c r="I240" s="57" t="s">
        <v>81</v>
      </c>
      <c r="J240" s="65" t="s">
        <v>81</v>
      </c>
      <c r="K240" s="65" t="s">
        <v>81</v>
      </c>
      <c r="L240" s="931" t="s">
        <v>81</v>
      </c>
    </row>
    <row r="241" spans="1:12" ht="15">
      <c r="A241" s="24" t="s">
        <v>94</v>
      </c>
      <c r="B241" s="25" t="s">
        <v>27</v>
      </c>
      <c r="C241" s="55" t="s">
        <v>81</v>
      </c>
      <c r="D241" s="55" t="s">
        <v>81</v>
      </c>
      <c r="E241" s="56" t="s">
        <v>81</v>
      </c>
      <c r="F241" s="56" t="s">
        <v>81</v>
      </c>
      <c r="G241" s="925" t="s">
        <v>81</v>
      </c>
      <c r="H241" s="57" t="s">
        <v>81</v>
      </c>
      <c r="I241" s="57" t="s">
        <v>81</v>
      </c>
      <c r="J241" s="65" t="s">
        <v>81</v>
      </c>
      <c r="K241" s="65" t="s">
        <v>81</v>
      </c>
      <c r="L241" s="931" t="s">
        <v>81</v>
      </c>
    </row>
    <row r="242" spans="1:12" ht="14.25">
      <c r="A242" s="22" t="s">
        <v>94</v>
      </c>
      <c r="B242" s="26" t="s">
        <v>28</v>
      </c>
      <c r="C242" s="66" t="s">
        <v>81</v>
      </c>
      <c r="D242" s="66" t="s">
        <v>81</v>
      </c>
      <c r="E242" s="67" t="s">
        <v>81</v>
      </c>
      <c r="F242" s="67" t="s">
        <v>81</v>
      </c>
      <c r="G242" s="932" t="s">
        <v>81</v>
      </c>
      <c r="H242" s="68" t="s">
        <v>81</v>
      </c>
      <c r="I242" s="68" t="s">
        <v>81</v>
      </c>
      <c r="J242" s="69" t="s">
        <v>81</v>
      </c>
      <c r="K242" s="69" t="s">
        <v>81</v>
      </c>
      <c r="L242" s="933" t="s">
        <v>81</v>
      </c>
    </row>
    <row r="243" spans="1:12" ht="15">
      <c r="A243" s="24" t="s">
        <v>94</v>
      </c>
      <c r="B243" s="25" t="s">
        <v>29</v>
      </c>
      <c r="C243" s="55" t="s">
        <v>81</v>
      </c>
      <c r="D243" s="55" t="s">
        <v>81</v>
      </c>
      <c r="E243" s="56" t="s">
        <v>81</v>
      </c>
      <c r="F243" s="56" t="s">
        <v>81</v>
      </c>
      <c r="G243" s="925" t="s">
        <v>81</v>
      </c>
      <c r="H243" s="57" t="s">
        <v>81</v>
      </c>
      <c r="I243" s="57" t="s">
        <v>81</v>
      </c>
      <c r="J243" s="65" t="s">
        <v>81</v>
      </c>
      <c r="K243" s="65" t="s">
        <v>81</v>
      </c>
      <c r="L243" s="931" t="s">
        <v>81</v>
      </c>
    </row>
    <row r="244" spans="1:12" ht="15">
      <c r="A244" s="24" t="s">
        <v>94</v>
      </c>
      <c r="B244" s="25" t="s">
        <v>30</v>
      </c>
      <c r="C244" s="55" t="s">
        <v>81</v>
      </c>
      <c r="D244" s="55" t="s">
        <v>81</v>
      </c>
      <c r="E244" s="56" t="s">
        <v>81</v>
      </c>
      <c r="F244" s="56" t="s">
        <v>81</v>
      </c>
      <c r="G244" s="925" t="s">
        <v>81</v>
      </c>
      <c r="H244" s="57" t="s">
        <v>81</v>
      </c>
      <c r="I244" s="57" t="s">
        <v>81</v>
      </c>
      <c r="J244" s="65" t="s">
        <v>81</v>
      </c>
      <c r="K244" s="65" t="s">
        <v>81</v>
      </c>
      <c r="L244" s="931" t="s">
        <v>81</v>
      </c>
    </row>
    <row r="245" spans="1:12" ht="14.25">
      <c r="A245" s="22" t="s">
        <v>94</v>
      </c>
      <c r="B245" s="26" t="s">
        <v>31</v>
      </c>
      <c r="C245" s="66" t="s">
        <v>81</v>
      </c>
      <c r="D245" s="66" t="s">
        <v>81</v>
      </c>
      <c r="E245" s="67" t="s">
        <v>81</v>
      </c>
      <c r="F245" s="67" t="s">
        <v>81</v>
      </c>
      <c r="G245" s="932" t="s">
        <v>81</v>
      </c>
      <c r="H245" s="68" t="s">
        <v>81</v>
      </c>
      <c r="I245" s="68" t="s">
        <v>81</v>
      </c>
      <c r="J245" s="69" t="s">
        <v>81</v>
      </c>
      <c r="K245" s="69" t="s">
        <v>81</v>
      </c>
      <c r="L245" s="933" t="s">
        <v>81</v>
      </c>
    </row>
    <row r="246" spans="1:12" ht="15">
      <c r="A246" s="24" t="s">
        <v>94</v>
      </c>
      <c r="B246" s="25" t="s">
        <v>32</v>
      </c>
      <c r="C246" s="55" t="s">
        <v>81</v>
      </c>
      <c r="D246" s="55" t="s">
        <v>81</v>
      </c>
      <c r="E246" s="56" t="s">
        <v>81</v>
      </c>
      <c r="F246" s="56" t="s">
        <v>81</v>
      </c>
      <c r="G246" s="925" t="s">
        <v>81</v>
      </c>
      <c r="H246" s="57" t="s">
        <v>81</v>
      </c>
      <c r="I246" s="57" t="s">
        <v>81</v>
      </c>
      <c r="J246" s="65" t="s">
        <v>81</v>
      </c>
      <c r="K246" s="65" t="s">
        <v>81</v>
      </c>
      <c r="L246" s="931" t="s">
        <v>81</v>
      </c>
    </row>
    <row r="247" spans="1:12" ht="15.75" thickBot="1">
      <c r="A247" s="27" t="s">
        <v>94</v>
      </c>
      <c r="B247" s="28" t="s">
        <v>33</v>
      </c>
      <c r="C247" s="70" t="s">
        <v>81</v>
      </c>
      <c r="D247" s="70" t="s">
        <v>81</v>
      </c>
      <c r="E247" s="71" t="s">
        <v>81</v>
      </c>
      <c r="F247" s="71" t="s">
        <v>81</v>
      </c>
      <c r="G247" s="934" t="s">
        <v>81</v>
      </c>
      <c r="H247" s="65" t="s">
        <v>81</v>
      </c>
      <c r="I247" s="65" t="s">
        <v>81</v>
      </c>
      <c r="J247" s="65" t="s">
        <v>81</v>
      </c>
      <c r="K247" s="65" t="s">
        <v>81</v>
      </c>
      <c r="L247" s="931" t="s">
        <v>81</v>
      </c>
    </row>
    <row r="248" spans="1:12" ht="15" thickBot="1">
      <c r="A248" s="13"/>
      <c r="B248" s="21"/>
      <c r="C248" s="47"/>
      <c r="D248" s="47"/>
      <c r="E248" s="47"/>
      <c r="F248" s="47"/>
      <c r="G248" s="919"/>
      <c r="H248" s="46"/>
      <c r="I248" s="46"/>
      <c r="J248" s="46"/>
      <c r="K248" s="46"/>
      <c r="L248" s="920"/>
    </row>
    <row r="249" spans="1:12" ht="14.25">
      <c r="A249" s="22" t="s">
        <v>95</v>
      </c>
      <c r="B249" s="23" t="s">
        <v>25</v>
      </c>
      <c r="C249" s="61">
        <v>14626.351731457155</v>
      </c>
      <c r="D249" s="61">
        <v>14978.499714888883</v>
      </c>
      <c r="E249" s="62">
        <v>14918.878766086298</v>
      </c>
      <c r="F249" s="62">
        <v>15278.06970918666</v>
      </c>
      <c r="G249" s="929">
        <v>-2.3510230672948289</v>
      </c>
      <c r="H249" s="63">
        <v>412.8</v>
      </c>
      <c r="I249" s="63">
        <v>3.8593863365085199</v>
      </c>
      <c r="J249" s="64">
        <v>-25.581395348837212</v>
      </c>
      <c r="K249" s="64">
        <v>1.7505470459518599</v>
      </c>
      <c r="L249" s="930">
        <v>-0.70800069561474932</v>
      </c>
    </row>
    <row r="250" spans="1:12" ht="15">
      <c r="A250" s="24" t="s">
        <v>95</v>
      </c>
      <c r="B250" s="25" t="s">
        <v>26</v>
      </c>
      <c r="C250" s="55">
        <v>14325.88431372549</v>
      </c>
      <c r="D250" s="55">
        <v>15018.899019607843</v>
      </c>
      <c r="E250" s="56">
        <v>14612.402</v>
      </c>
      <c r="F250" s="56">
        <v>15319.277</v>
      </c>
      <c r="G250" s="925">
        <v>-4.6142843425313087</v>
      </c>
      <c r="H250" s="57">
        <v>396.8</v>
      </c>
      <c r="I250" s="57">
        <v>5.0428643469487805E-2</v>
      </c>
      <c r="J250" s="65">
        <v>-42.105263157894733</v>
      </c>
      <c r="K250" s="65">
        <v>1.2035010940919038</v>
      </c>
      <c r="L250" s="931">
        <v>-0.96916900310649545</v>
      </c>
    </row>
    <row r="251" spans="1:12" ht="15">
      <c r="A251" s="24" t="s">
        <v>95</v>
      </c>
      <c r="B251" s="25" t="s">
        <v>27</v>
      </c>
      <c r="C251" s="55">
        <v>15211.860784313725</v>
      </c>
      <c r="D251" s="55">
        <v>14677.104901960785</v>
      </c>
      <c r="E251" s="56">
        <v>15516.098</v>
      </c>
      <c r="F251" s="56">
        <v>14970.647000000001</v>
      </c>
      <c r="G251" s="925">
        <v>3.6434697845724306</v>
      </c>
      <c r="H251" s="57">
        <v>448</v>
      </c>
      <c r="I251" s="57">
        <v>10.891089108910892</v>
      </c>
      <c r="J251" s="65">
        <v>100</v>
      </c>
      <c r="K251" s="65">
        <v>0.54704595185995619</v>
      </c>
      <c r="L251" s="931">
        <v>0.2611683074917458</v>
      </c>
    </row>
    <row r="252" spans="1:12" ht="14.25">
      <c r="A252" s="22" t="s">
        <v>95</v>
      </c>
      <c r="B252" s="26" t="s">
        <v>28</v>
      </c>
      <c r="C252" s="66">
        <v>14516.722887085869</v>
      </c>
      <c r="D252" s="66">
        <v>13928.019245939184</v>
      </c>
      <c r="E252" s="67">
        <v>14807.057344827586</v>
      </c>
      <c r="F252" s="67">
        <v>14206.579630857968</v>
      </c>
      <c r="G252" s="932">
        <v>4.2267578092148685</v>
      </c>
      <c r="H252" s="68">
        <v>377.35060240963855</v>
      </c>
      <c r="I252" s="68">
        <v>-0.24856708386946352</v>
      </c>
      <c r="J252" s="69">
        <v>-24.545454545454547</v>
      </c>
      <c r="K252" s="69">
        <v>4.5404814004376366</v>
      </c>
      <c r="L252" s="933">
        <v>-1.7488267756629927</v>
      </c>
    </row>
    <row r="253" spans="1:12" ht="15">
      <c r="A253" s="24" t="s">
        <v>95</v>
      </c>
      <c r="B253" s="25" t="s">
        <v>29</v>
      </c>
      <c r="C253" s="55">
        <v>14438.232352941175</v>
      </c>
      <c r="D253" s="55">
        <v>13964.73431372549</v>
      </c>
      <c r="E253" s="56">
        <v>14726.996999999999</v>
      </c>
      <c r="F253" s="56">
        <v>14244.029</v>
      </c>
      <c r="G253" s="925">
        <v>3.39066987296922</v>
      </c>
      <c r="H253" s="57">
        <v>373.1</v>
      </c>
      <c r="I253" s="57">
        <v>1.6621253405994612</v>
      </c>
      <c r="J253" s="65">
        <v>-33.734939759036145</v>
      </c>
      <c r="K253" s="65">
        <v>3.0087527352297592</v>
      </c>
      <c r="L253" s="931">
        <v>-1.7368161612825341</v>
      </c>
    </row>
    <row r="254" spans="1:12" ht="15">
      <c r="A254" s="24" t="s">
        <v>95</v>
      </c>
      <c r="B254" s="25" t="s">
        <v>30</v>
      </c>
      <c r="C254" s="55">
        <v>14665.854901960785</v>
      </c>
      <c r="D254" s="55">
        <v>13827.719607843137</v>
      </c>
      <c r="E254" s="56">
        <v>14959.172</v>
      </c>
      <c r="F254" s="56">
        <v>14104.273999999999</v>
      </c>
      <c r="G254" s="925">
        <v>6.061269087653864</v>
      </c>
      <c r="H254" s="57">
        <v>385.7</v>
      </c>
      <c r="I254" s="57">
        <v>-6.6101694915254265</v>
      </c>
      <c r="J254" s="65">
        <v>3.7037037037037033</v>
      </c>
      <c r="K254" s="65">
        <v>1.5317286652078774</v>
      </c>
      <c r="L254" s="931">
        <v>-1.2010614380458806E-2</v>
      </c>
    </row>
    <row r="255" spans="1:12" ht="14.25">
      <c r="A255" s="22" t="s">
        <v>95</v>
      </c>
      <c r="B255" s="26" t="s">
        <v>31</v>
      </c>
      <c r="C255" s="66">
        <v>13787.795643219897</v>
      </c>
      <c r="D255" s="66">
        <v>13719.199411217567</v>
      </c>
      <c r="E255" s="67">
        <v>14063.551556084296</v>
      </c>
      <c r="F255" s="67">
        <v>13993.583399441919</v>
      </c>
      <c r="G255" s="932">
        <v>0.50000171253609949</v>
      </c>
      <c r="H255" s="68">
        <v>340.75791505791506</v>
      </c>
      <c r="I255" s="68">
        <v>1.4163605590290271</v>
      </c>
      <c r="J255" s="69">
        <v>-10.069444444444445</v>
      </c>
      <c r="K255" s="69">
        <v>14.168490153172867</v>
      </c>
      <c r="L255" s="933">
        <v>-2.2980621624360555</v>
      </c>
    </row>
    <row r="256" spans="1:12" ht="15">
      <c r="A256" s="24" t="s">
        <v>95</v>
      </c>
      <c r="B256" s="25" t="s">
        <v>32</v>
      </c>
      <c r="C256" s="55">
        <v>13616.5</v>
      </c>
      <c r="D256" s="55">
        <v>13508.241176470588</v>
      </c>
      <c r="E256" s="56">
        <v>13888.83</v>
      </c>
      <c r="F256" s="56">
        <v>13778.406000000001</v>
      </c>
      <c r="G256" s="925">
        <v>0.8014279735986809</v>
      </c>
      <c r="H256" s="57">
        <v>336.8</v>
      </c>
      <c r="I256" s="57">
        <v>1.9987886129618482</v>
      </c>
      <c r="J256" s="65">
        <v>-16.883116883116884</v>
      </c>
      <c r="K256" s="65">
        <v>10.503282275711159</v>
      </c>
      <c r="L256" s="931">
        <v>-2.7042648941001612</v>
      </c>
    </row>
    <row r="257" spans="1:12" ht="15.75" thickBot="1">
      <c r="A257" s="27" t="s">
        <v>95</v>
      </c>
      <c r="B257" s="28" t="s">
        <v>33</v>
      </c>
      <c r="C257" s="70">
        <v>14257.388235294118</v>
      </c>
      <c r="D257" s="70">
        <v>14504.45</v>
      </c>
      <c r="E257" s="71">
        <v>14542.536</v>
      </c>
      <c r="F257" s="71">
        <v>14794.539000000001</v>
      </c>
      <c r="G257" s="934">
        <v>-1.7033514866532886</v>
      </c>
      <c r="H257" s="65">
        <v>352.1</v>
      </c>
      <c r="I257" s="65">
        <v>-2.058414464534069</v>
      </c>
      <c r="J257" s="65">
        <v>17.543859649122805</v>
      </c>
      <c r="K257" s="65">
        <v>3.665207877461707</v>
      </c>
      <c r="L257" s="931">
        <v>0.40620273166410836</v>
      </c>
    </row>
    <row r="258" spans="1:12" ht="15.75" thickBot="1">
      <c r="A258" s="29"/>
      <c r="B258" s="30"/>
      <c r="C258" s="72"/>
      <c r="D258" s="72"/>
      <c r="E258" s="72"/>
      <c r="F258" s="72"/>
      <c r="G258" s="935"/>
      <c r="H258" s="73"/>
      <c r="I258" s="73"/>
      <c r="J258" s="73"/>
      <c r="K258" s="73"/>
      <c r="L258" s="936"/>
    </row>
    <row r="259" spans="1:12" ht="15">
      <c r="A259" s="24" t="s">
        <v>96</v>
      </c>
      <c r="B259" s="31" t="s">
        <v>30</v>
      </c>
      <c r="C259" s="74">
        <v>14962.017647058823</v>
      </c>
      <c r="D259" s="74">
        <v>14136.112745098038</v>
      </c>
      <c r="E259" s="75">
        <v>15261.258</v>
      </c>
      <c r="F259" s="75">
        <v>14418.834999999999</v>
      </c>
      <c r="G259" s="937">
        <v>5.8425177900988583</v>
      </c>
      <c r="H259" s="76">
        <v>395.2</v>
      </c>
      <c r="I259" s="76">
        <v>-6.3285138658449842</v>
      </c>
      <c r="J259" s="76">
        <v>14.285714285714285</v>
      </c>
      <c r="K259" s="76">
        <v>2.6258205689277898</v>
      </c>
      <c r="L259" s="938">
        <v>0.22444835623482273</v>
      </c>
    </row>
    <row r="260" spans="1:12" ht="15.75" thickBot="1">
      <c r="A260" s="27" t="s">
        <v>96</v>
      </c>
      <c r="B260" s="28" t="s">
        <v>33</v>
      </c>
      <c r="C260" s="70">
        <v>14516.246078431372</v>
      </c>
      <c r="D260" s="70">
        <v>14166.591176470589</v>
      </c>
      <c r="E260" s="71">
        <v>14806.571</v>
      </c>
      <c r="F260" s="71">
        <v>14449.923000000001</v>
      </c>
      <c r="G260" s="934">
        <v>2.4681654012965968</v>
      </c>
      <c r="H260" s="65">
        <v>371.4</v>
      </c>
      <c r="I260" s="65">
        <v>-4.8911651728553194</v>
      </c>
      <c r="J260" s="65">
        <v>51.162790697674424</v>
      </c>
      <c r="K260" s="65">
        <v>3.5557986870897151</v>
      </c>
      <c r="L260" s="931">
        <v>1.0972509455231059</v>
      </c>
    </row>
    <row r="261" spans="1:12" ht="15.75" thickBot="1">
      <c r="A261" s="29"/>
      <c r="B261" s="30"/>
      <c r="C261" s="72"/>
      <c r="D261" s="72"/>
      <c r="E261" s="72"/>
      <c r="F261" s="72"/>
      <c r="G261" s="935"/>
      <c r="H261" s="73"/>
      <c r="I261" s="73"/>
      <c r="J261" s="73"/>
      <c r="K261" s="73"/>
      <c r="L261" s="936"/>
    </row>
    <row r="262" spans="1:12" ht="14.25">
      <c r="A262" s="22" t="s">
        <v>97</v>
      </c>
      <c r="B262" s="23" t="s">
        <v>25</v>
      </c>
      <c r="C262" s="61" t="s">
        <v>81</v>
      </c>
      <c r="D262" s="61" t="s">
        <v>81</v>
      </c>
      <c r="E262" s="62" t="s">
        <v>81</v>
      </c>
      <c r="F262" s="62" t="s">
        <v>81</v>
      </c>
      <c r="G262" s="929" t="s">
        <v>81</v>
      </c>
      <c r="H262" s="63" t="s">
        <v>81</v>
      </c>
      <c r="I262" s="63" t="s">
        <v>81</v>
      </c>
      <c r="J262" s="64" t="s">
        <v>81</v>
      </c>
      <c r="K262" s="64" t="s">
        <v>81</v>
      </c>
      <c r="L262" s="930" t="s">
        <v>81</v>
      </c>
    </row>
    <row r="263" spans="1:12" ht="15">
      <c r="A263" s="17" t="s">
        <v>97</v>
      </c>
      <c r="B263" s="25" t="s">
        <v>26</v>
      </c>
      <c r="C263" s="55" t="s">
        <v>81</v>
      </c>
      <c r="D263" s="55" t="s">
        <v>81</v>
      </c>
      <c r="E263" s="56" t="s">
        <v>81</v>
      </c>
      <c r="F263" s="56" t="s">
        <v>81</v>
      </c>
      <c r="G263" s="925" t="s">
        <v>81</v>
      </c>
      <c r="H263" s="57" t="s">
        <v>81</v>
      </c>
      <c r="I263" s="57" t="s">
        <v>81</v>
      </c>
      <c r="J263" s="65" t="s">
        <v>81</v>
      </c>
      <c r="K263" s="65" t="s">
        <v>81</v>
      </c>
      <c r="L263" s="931" t="s">
        <v>81</v>
      </c>
    </row>
    <row r="264" spans="1:12" ht="15">
      <c r="A264" s="17" t="s">
        <v>97</v>
      </c>
      <c r="B264" s="25" t="s">
        <v>27</v>
      </c>
      <c r="C264" s="55" t="s">
        <v>81</v>
      </c>
      <c r="D264" s="55" t="s">
        <v>81</v>
      </c>
      <c r="E264" s="56" t="s">
        <v>81</v>
      </c>
      <c r="F264" s="56" t="s">
        <v>81</v>
      </c>
      <c r="G264" s="925" t="s">
        <v>81</v>
      </c>
      <c r="H264" s="57" t="s">
        <v>81</v>
      </c>
      <c r="I264" s="57" t="s">
        <v>81</v>
      </c>
      <c r="J264" s="65" t="s">
        <v>81</v>
      </c>
      <c r="K264" s="65" t="s">
        <v>81</v>
      </c>
      <c r="L264" s="931" t="s">
        <v>81</v>
      </c>
    </row>
    <row r="265" spans="1:12" ht="15">
      <c r="A265" s="17" t="s">
        <v>97</v>
      </c>
      <c r="B265" s="25" t="s">
        <v>34</v>
      </c>
      <c r="C265" s="55" t="s">
        <v>81</v>
      </c>
      <c r="D265" s="55" t="s">
        <v>81</v>
      </c>
      <c r="E265" s="56" t="s">
        <v>81</v>
      </c>
      <c r="F265" s="56" t="s">
        <v>81</v>
      </c>
      <c r="G265" s="925" t="s">
        <v>81</v>
      </c>
      <c r="H265" s="57" t="s">
        <v>81</v>
      </c>
      <c r="I265" s="57" t="s">
        <v>81</v>
      </c>
      <c r="J265" s="65" t="s">
        <v>81</v>
      </c>
      <c r="K265" s="65" t="s">
        <v>81</v>
      </c>
      <c r="L265" s="931" t="s">
        <v>81</v>
      </c>
    </row>
    <row r="266" spans="1:12" ht="14.25">
      <c r="A266" s="32" t="s">
        <v>97</v>
      </c>
      <c r="B266" s="26" t="s">
        <v>28</v>
      </c>
      <c r="C266" s="66" t="s">
        <v>81</v>
      </c>
      <c r="D266" s="66" t="s">
        <v>81</v>
      </c>
      <c r="E266" s="67" t="s">
        <v>81</v>
      </c>
      <c r="F266" s="67" t="s">
        <v>81</v>
      </c>
      <c r="G266" s="932" t="s">
        <v>81</v>
      </c>
      <c r="H266" s="68" t="s">
        <v>81</v>
      </c>
      <c r="I266" s="68" t="s">
        <v>81</v>
      </c>
      <c r="J266" s="69" t="s">
        <v>81</v>
      </c>
      <c r="K266" s="69" t="s">
        <v>81</v>
      </c>
      <c r="L266" s="933" t="s">
        <v>81</v>
      </c>
    </row>
    <row r="267" spans="1:12" ht="15">
      <c r="A267" s="17" t="s">
        <v>97</v>
      </c>
      <c r="B267" s="25" t="s">
        <v>30</v>
      </c>
      <c r="C267" s="55" t="s">
        <v>81</v>
      </c>
      <c r="D267" s="55" t="s">
        <v>81</v>
      </c>
      <c r="E267" s="56" t="s">
        <v>81</v>
      </c>
      <c r="F267" s="56" t="s">
        <v>81</v>
      </c>
      <c r="G267" s="925" t="s">
        <v>81</v>
      </c>
      <c r="H267" s="57" t="s">
        <v>81</v>
      </c>
      <c r="I267" s="57" t="s">
        <v>81</v>
      </c>
      <c r="J267" s="65" t="s">
        <v>81</v>
      </c>
      <c r="K267" s="65" t="s">
        <v>81</v>
      </c>
      <c r="L267" s="931" t="s">
        <v>81</v>
      </c>
    </row>
    <row r="268" spans="1:12" ht="15">
      <c r="A268" s="17" t="s">
        <v>97</v>
      </c>
      <c r="B268" s="25" t="s">
        <v>35</v>
      </c>
      <c r="C268" s="55" t="s">
        <v>81</v>
      </c>
      <c r="D268" s="55" t="s">
        <v>81</v>
      </c>
      <c r="E268" s="56" t="s">
        <v>81</v>
      </c>
      <c r="F268" s="56" t="s">
        <v>81</v>
      </c>
      <c r="G268" s="925" t="s">
        <v>81</v>
      </c>
      <c r="H268" s="57" t="s">
        <v>81</v>
      </c>
      <c r="I268" s="57" t="s">
        <v>81</v>
      </c>
      <c r="J268" s="65" t="s">
        <v>81</v>
      </c>
      <c r="K268" s="65" t="s">
        <v>81</v>
      </c>
      <c r="L268" s="931" t="s">
        <v>81</v>
      </c>
    </row>
    <row r="269" spans="1:12" ht="14.25">
      <c r="A269" s="32" t="s">
        <v>97</v>
      </c>
      <c r="B269" s="26" t="s">
        <v>31</v>
      </c>
      <c r="C269" s="66" t="s">
        <v>81</v>
      </c>
      <c r="D269" s="66" t="s">
        <v>81</v>
      </c>
      <c r="E269" s="67" t="s">
        <v>81</v>
      </c>
      <c r="F269" s="67" t="s">
        <v>81</v>
      </c>
      <c r="G269" s="932" t="s">
        <v>81</v>
      </c>
      <c r="H269" s="68" t="s">
        <v>81</v>
      </c>
      <c r="I269" s="68" t="s">
        <v>81</v>
      </c>
      <c r="J269" s="69" t="s">
        <v>81</v>
      </c>
      <c r="K269" s="69" t="s">
        <v>81</v>
      </c>
      <c r="L269" s="933" t="s">
        <v>81</v>
      </c>
    </row>
    <row r="270" spans="1:12" ht="15">
      <c r="A270" s="17" t="s">
        <v>97</v>
      </c>
      <c r="B270" s="25" t="s">
        <v>33</v>
      </c>
      <c r="C270" s="55" t="s">
        <v>81</v>
      </c>
      <c r="D270" s="55" t="s">
        <v>81</v>
      </c>
      <c r="E270" s="56" t="s">
        <v>81</v>
      </c>
      <c r="F270" s="56" t="s">
        <v>81</v>
      </c>
      <c r="G270" s="925" t="s">
        <v>81</v>
      </c>
      <c r="H270" s="57" t="s">
        <v>81</v>
      </c>
      <c r="I270" s="57" t="s">
        <v>81</v>
      </c>
      <c r="J270" s="65" t="s">
        <v>81</v>
      </c>
      <c r="K270" s="65" t="s">
        <v>81</v>
      </c>
      <c r="L270" s="931" t="s">
        <v>81</v>
      </c>
    </row>
    <row r="271" spans="1:12" ht="15.75" thickBot="1">
      <c r="A271" s="33" t="s">
        <v>97</v>
      </c>
      <c r="B271" s="25" t="s">
        <v>36</v>
      </c>
      <c r="C271" s="70" t="s">
        <v>81</v>
      </c>
      <c r="D271" s="70" t="s">
        <v>81</v>
      </c>
      <c r="E271" s="71" t="s">
        <v>81</v>
      </c>
      <c r="F271" s="71" t="s">
        <v>81</v>
      </c>
      <c r="G271" s="934" t="s">
        <v>81</v>
      </c>
      <c r="H271" s="65" t="s">
        <v>81</v>
      </c>
      <c r="I271" s="65" t="s">
        <v>81</v>
      </c>
      <c r="J271" s="65" t="s">
        <v>81</v>
      </c>
      <c r="K271" s="65" t="s">
        <v>81</v>
      </c>
      <c r="L271" s="931" t="s">
        <v>81</v>
      </c>
    </row>
    <row r="272" spans="1:12" ht="15.75" thickBot="1">
      <c r="A272" s="29"/>
      <c r="B272" s="30"/>
      <c r="C272" s="72"/>
      <c r="D272" s="72"/>
      <c r="E272" s="72"/>
      <c r="F272" s="72"/>
      <c r="G272" s="935"/>
      <c r="H272" s="73"/>
      <c r="I272" s="73"/>
      <c r="J272" s="73"/>
      <c r="K272" s="73"/>
      <c r="L272" s="936"/>
    </row>
    <row r="273" spans="1:12" ht="14.25">
      <c r="A273" s="22" t="s">
        <v>24</v>
      </c>
      <c r="B273" s="23" t="s">
        <v>28</v>
      </c>
      <c r="C273" s="61">
        <v>12327.328059895834</v>
      </c>
      <c r="D273" s="61">
        <v>11911.577880897139</v>
      </c>
      <c r="E273" s="62">
        <v>12573.87462109375</v>
      </c>
      <c r="F273" s="62">
        <v>12149.809438515082</v>
      </c>
      <c r="G273" s="929">
        <v>3.4903031584542799</v>
      </c>
      <c r="H273" s="63">
        <v>320.01875000000001</v>
      </c>
      <c r="I273" s="63">
        <v>-5.3259378389823047</v>
      </c>
      <c r="J273" s="64">
        <v>25.490196078431371</v>
      </c>
      <c r="K273" s="64">
        <v>3.5010940919037199</v>
      </c>
      <c r="L273" s="930">
        <v>0.58514211934797355</v>
      </c>
    </row>
    <row r="274" spans="1:12" ht="15">
      <c r="A274" s="24" t="s">
        <v>24</v>
      </c>
      <c r="B274" s="25" t="s">
        <v>29</v>
      </c>
      <c r="C274" s="55">
        <v>12149.210784313726</v>
      </c>
      <c r="D274" s="55">
        <v>11405.706862745097</v>
      </c>
      <c r="E274" s="56">
        <v>12392.195</v>
      </c>
      <c r="F274" s="56">
        <v>11633.821</v>
      </c>
      <c r="G274" s="925">
        <v>6.5187009495848338</v>
      </c>
      <c r="H274" s="57">
        <v>295</v>
      </c>
      <c r="I274" s="57">
        <v>1.7241379310344827</v>
      </c>
      <c r="J274" s="65">
        <v>400</v>
      </c>
      <c r="K274" s="65">
        <v>1.0940919037199124</v>
      </c>
      <c r="L274" s="931">
        <v>0.86538978822534407</v>
      </c>
    </row>
    <row r="275" spans="1:12" ht="15">
      <c r="A275" s="24" t="s">
        <v>24</v>
      </c>
      <c r="B275" s="25" t="s">
        <v>30</v>
      </c>
      <c r="C275" s="55">
        <v>12362.551960784313</v>
      </c>
      <c r="D275" s="55">
        <v>11541.453921568627</v>
      </c>
      <c r="E275" s="56">
        <v>12609.803</v>
      </c>
      <c r="F275" s="56">
        <v>11772.282999999999</v>
      </c>
      <c r="G275" s="925">
        <v>7.1143379750554789</v>
      </c>
      <c r="H275" s="57">
        <v>327.7</v>
      </c>
      <c r="I275" s="57">
        <v>-3.7591776798825292</v>
      </c>
      <c r="J275" s="65">
        <v>50</v>
      </c>
      <c r="K275" s="65">
        <v>1.6411378555798686</v>
      </c>
      <c r="L275" s="931">
        <v>0.497627278107027</v>
      </c>
    </row>
    <row r="276" spans="1:12" ht="15">
      <c r="A276" s="24" t="s">
        <v>24</v>
      </c>
      <c r="B276" s="25" t="s">
        <v>35</v>
      </c>
      <c r="C276" s="55" t="s">
        <v>209</v>
      </c>
      <c r="D276" s="55">
        <v>12246.783333333333</v>
      </c>
      <c r="E276" s="56" t="s">
        <v>209</v>
      </c>
      <c r="F276" s="56">
        <v>12491.718999999999</v>
      </c>
      <c r="G276" s="1410" t="s">
        <v>81</v>
      </c>
      <c r="H276" s="57" t="s">
        <v>209</v>
      </c>
      <c r="I276" s="57" t="s">
        <v>81</v>
      </c>
      <c r="J276" s="65" t="s">
        <v>81</v>
      </c>
      <c r="K276" s="65">
        <v>0.76586433260393871</v>
      </c>
      <c r="L276" s="931" t="s">
        <v>81</v>
      </c>
    </row>
    <row r="277" spans="1:12" ht="14.25">
      <c r="A277" s="22" t="s">
        <v>24</v>
      </c>
      <c r="B277" s="26" t="s">
        <v>31</v>
      </c>
      <c r="C277" s="66">
        <v>11398.220379360468</v>
      </c>
      <c r="D277" s="66">
        <v>11323.729980623313</v>
      </c>
      <c r="E277" s="67">
        <v>11626.184786947677</v>
      </c>
      <c r="F277" s="67">
        <v>11550.204580235779</v>
      </c>
      <c r="G277" s="932">
        <v>0.65782563576330222</v>
      </c>
      <c r="H277" s="68">
        <v>293.5693721286371</v>
      </c>
      <c r="I277" s="68">
        <v>-2.5948217602537271</v>
      </c>
      <c r="J277" s="69">
        <v>26.796116504854368</v>
      </c>
      <c r="K277" s="69">
        <v>35.72210065645514</v>
      </c>
      <c r="L277" s="933">
        <v>6.2767032865294645</v>
      </c>
    </row>
    <row r="278" spans="1:12" ht="15">
      <c r="A278" s="24" t="s">
        <v>24</v>
      </c>
      <c r="B278" s="25" t="s">
        <v>32</v>
      </c>
      <c r="C278" s="55">
        <v>11222.220588235296</v>
      </c>
      <c r="D278" s="55">
        <v>11133.310784313726</v>
      </c>
      <c r="E278" s="56">
        <v>11446.665000000001</v>
      </c>
      <c r="F278" s="56">
        <v>11355.977000000001</v>
      </c>
      <c r="G278" s="925">
        <v>0.79859267062622696</v>
      </c>
      <c r="H278" s="57">
        <v>277.3</v>
      </c>
      <c r="I278" s="57">
        <v>-0.25179856115107502</v>
      </c>
      <c r="J278" s="65">
        <v>52.307692307692314</v>
      </c>
      <c r="K278" s="65">
        <v>21.663019693654267</v>
      </c>
      <c r="L278" s="931">
        <v>6.7973821865073241</v>
      </c>
    </row>
    <row r="279" spans="1:12" ht="15">
      <c r="A279" s="24" t="s">
        <v>24</v>
      </c>
      <c r="B279" s="25" t="s">
        <v>33</v>
      </c>
      <c r="C279" s="55">
        <v>11474.413725490196</v>
      </c>
      <c r="D279" s="55">
        <v>11384.074509803921</v>
      </c>
      <c r="E279" s="56">
        <v>11703.902</v>
      </c>
      <c r="F279" s="56">
        <v>11611.755999999999</v>
      </c>
      <c r="G279" s="925">
        <v>0.7935578391416479</v>
      </c>
      <c r="H279" s="57">
        <v>313.60000000000002</v>
      </c>
      <c r="I279" s="57">
        <v>-2.6691495965238876</v>
      </c>
      <c r="J279" s="65">
        <v>0.98522167487684731</v>
      </c>
      <c r="K279" s="65">
        <v>11.214442013129103</v>
      </c>
      <c r="L279" s="931">
        <v>-0.39219034822023957</v>
      </c>
    </row>
    <row r="280" spans="1:12" ht="15">
      <c r="A280" s="24" t="s">
        <v>24</v>
      </c>
      <c r="B280" s="25" t="s">
        <v>36</v>
      </c>
      <c r="C280" s="55">
        <v>12218.040196078431</v>
      </c>
      <c r="D280" s="55">
        <v>11883.813725490196</v>
      </c>
      <c r="E280" s="56">
        <v>12462.401</v>
      </c>
      <c r="F280" s="56">
        <v>12121.49</v>
      </c>
      <c r="G280" s="925">
        <v>2.8124512745545314</v>
      </c>
      <c r="H280" s="57">
        <v>338.5</v>
      </c>
      <c r="I280" s="57">
        <v>0.41530703055472473</v>
      </c>
      <c r="J280" s="65">
        <v>0</v>
      </c>
      <c r="K280" s="65">
        <v>2.8446389496717726</v>
      </c>
      <c r="L280" s="931">
        <v>-0.12848855175761598</v>
      </c>
    </row>
    <row r="281" spans="1:12" ht="14.25">
      <c r="A281" s="22" t="s">
        <v>24</v>
      </c>
      <c r="B281" s="26" t="s">
        <v>37</v>
      </c>
      <c r="C281" s="66">
        <v>10213.064347668316</v>
      </c>
      <c r="D281" s="66">
        <v>10166.956027530725</v>
      </c>
      <c r="E281" s="67">
        <v>10417.325634621682</v>
      </c>
      <c r="F281" s="67">
        <v>10370.295148081339</v>
      </c>
      <c r="G281" s="932">
        <v>0.45351155264895754</v>
      </c>
      <c r="H281" s="68">
        <v>233.03473282442746</v>
      </c>
      <c r="I281" s="68">
        <v>-1.0305966245083338</v>
      </c>
      <c r="J281" s="69">
        <v>1.1583011583011582</v>
      </c>
      <c r="K281" s="69">
        <v>14.332603938730854</v>
      </c>
      <c r="L281" s="933">
        <v>-0.47585803954244454</v>
      </c>
    </row>
    <row r="282" spans="1:12" ht="15">
      <c r="A282" s="24" t="s">
        <v>24</v>
      </c>
      <c r="B282" s="25" t="s">
        <v>83</v>
      </c>
      <c r="C282" s="77">
        <v>9508.0333333333328</v>
      </c>
      <c r="D282" s="77">
        <v>9326.0313725490196</v>
      </c>
      <c r="E282" s="78">
        <v>9698.1939999999995</v>
      </c>
      <c r="F282" s="78">
        <v>9512.5519999999997</v>
      </c>
      <c r="G282" s="939">
        <v>1.9515478075704589</v>
      </c>
      <c r="H282" s="79">
        <v>218.9</v>
      </c>
      <c r="I282" s="79">
        <v>-0.68058076225045372</v>
      </c>
      <c r="J282" s="80">
        <v>-10.256410256410255</v>
      </c>
      <c r="K282" s="80">
        <v>7.6586433260393871</v>
      </c>
      <c r="L282" s="940">
        <v>-1.2607391782487785</v>
      </c>
    </row>
    <row r="283" spans="1:12" ht="15">
      <c r="A283" s="24" t="s">
        <v>24</v>
      </c>
      <c r="B283" s="25" t="s">
        <v>38</v>
      </c>
      <c r="C283" s="55">
        <v>10954.988235294117</v>
      </c>
      <c r="D283" s="55">
        <v>11107.6</v>
      </c>
      <c r="E283" s="56">
        <v>11174.088</v>
      </c>
      <c r="F283" s="56">
        <v>11329.752</v>
      </c>
      <c r="G283" s="925">
        <v>-1.373940047407928</v>
      </c>
      <c r="H283" s="57">
        <v>238.6</v>
      </c>
      <c r="I283" s="57">
        <v>-1.2008281573498989</v>
      </c>
      <c r="J283" s="65">
        <v>34.666666666666671</v>
      </c>
      <c r="K283" s="65">
        <v>5.5251641137855581</v>
      </c>
      <c r="L283" s="931">
        <v>1.2369994482624023</v>
      </c>
    </row>
    <row r="284" spans="1:12" ht="15.75" thickBot="1">
      <c r="A284" s="24" t="s">
        <v>24</v>
      </c>
      <c r="B284" s="25" t="s">
        <v>39</v>
      </c>
      <c r="C284" s="55">
        <v>10804.004901960783</v>
      </c>
      <c r="D284" s="55">
        <v>11565.769607843136</v>
      </c>
      <c r="E284" s="56">
        <v>11020.084999999999</v>
      </c>
      <c r="F284" s="56">
        <v>11797.084999999999</v>
      </c>
      <c r="G284" s="925">
        <v>-6.5863728200652965</v>
      </c>
      <c r="H284" s="57">
        <v>300.5</v>
      </c>
      <c r="I284" s="57">
        <v>-0.89050131926121001</v>
      </c>
      <c r="J284" s="65">
        <v>-25</v>
      </c>
      <c r="K284" s="65">
        <v>1.1487964989059081</v>
      </c>
      <c r="L284" s="931">
        <v>-0.45211830955607035</v>
      </c>
    </row>
    <row r="285" spans="1:12" ht="15.75" thickBot="1">
      <c r="A285" s="29"/>
      <c r="B285" s="30"/>
      <c r="C285" s="72"/>
      <c r="D285" s="72"/>
      <c r="E285" s="72"/>
      <c r="F285" s="72"/>
      <c r="G285" s="935"/>
      <c r="H285" s="73"/>
      <c r="I285" s="73"/>
      <c r="J285" s="73"/>
      <c r="K285" s="73"/>
      <c r="L285" s="936"/>
    </row>
    <row r="286" spans="1:12" ht="14.25">
      <c r="A286" s="22" t="s">
        <v>98</v>
      </c>
      <c r="B286" s="26" t="s">
        <v>25</v>
      </c>
      <c r="C286" s="66">
        <v>14787.660569234424</v>
      </c>
      <c r="D286" s="66">
        <v>14743.77576721106</v>
      </c>
      <c r="E286" s="67">
        <v>15083.413780619112</v>
      </c>
      <c r="F286" s="67">
        <v>15038.651282555282</v>
      </c>
      <c r="G286" s="932">
        <v>0.29764968428887212</v>
      </c>
      <c r="H286" s="68">
        <v>345.57209302325577</v>
      </c>
      <c r="I286" s="68">
        <v>-0.94084918128770656</v>
      </c>
      <c r="J286" s="69">
        <v>22.857142857142858</v>
      </c>
      <c r="K286" s="69">
        <v>2.3522975929978118</v>
      </c>
      <c r="L286" s="933">
        <v>0.35115408242033919</v>
      </c>
    </row>
    <row r="287" spans="1:12" ht="15">
      <c r="A287" s="24" t="s">
        <v>98</v>
      </c>
      <c r="B287" s="25" t="s">
        <v>26</v>
      </c>
      <c r="C287" s="55" t="s">
        <v>209</v>
      </c>
      <c r="D287" s="55">
        <v>15115.90294117647</v>
      </c>
      <c r="E287" s="56" t="s">
        <v>209</v>
      </c>
      <c r="F287" s="56">
        <v>15418.221</v>
      </c>
      <c r="G287" s="1410" t="s">
        <v>81</v>
      </c>
      <c r="H287" s="57" t="s">
        <v>209</v>
      </c>
      <c r="I287" s="57" t="s">
        <v>81</v>
      </c>
      <c r="J287" s="65" t="s">
        <v>81</v>
      </c>
      <c r="K287" s="65">
        <v>0.16411378555798686</v>
      </c>
      <c r="L287" s="931" t="s">
        <v>81</v>
      </c>
    </row>
    <row r="288" spans="1:12" ht="15">
      <c r="A288" s="24" t="s">
        <v>98</v>
      </c>
      <c r="B288" s="25" t="s">
        <v>27</v>
      </c>
      <c r="C288" s="55">
        <v>14719.008823529412</v>
      </c>
      <c r="D288" s="55">
        <v>14460.041176470588</v>
      </c>
      <c r="E288" s="56">
        <v>15013.388999999999</v>
      </c>
      <c r="F288" s="56">
        <v>14749.242</v>
      </c>
      <c r="G288" s="925">
        <v>1.7909191536758229</v>
      </c>
      <c r="H288" s="57">
        <v>338.4</v>
      </c>
      <c r="I288" s="57">
        <v>0.56463595839523839</v>
      </c>
      <c r="J288" s="65">
        <v>-17.391304347826086</v>
      </c>
      <c r="K288" s="65">
        <v>1.0393873085339167</v>
      </c>
      <c r="L288" s="931">
        <v>-0.27564985555985122</v>
      </c>
    </row>
    <row r="289" spans="1:12" ht="15">
      <c r="A289" s="24" t="s">
        <v>98</v>
      </c>
      <c r="B289" s="25" t="s">
        <v>34</v>
      </c>
      <c r="C289" s="55">
        <v>15413.699019607842</v>
      </c>
      <c r="D289" s="55">
        <v>15287.188235294117</v>
      </c>
      <c r="E289" s="56">
        <v>15721.973</v>
      </c>
      <c r="F289" s="56">
        <v>15592.932000000001</v>
      </c>
      <c r="G289" s="925">
        <v>0.82756084615772874</v>
      </c>
      <c r="H289" s="57">
        <v>351.9</v>
      </c>
      <c r="I289" s="57">
        <v>-9.4907407407407494</v>
      </c>
      <c r="J289" s="65">
        <v>162.5</v>
      </c>
      <c r="K289" s="65">
        <v>1.1487964989059081</v>
      </c>
      <c r="L289" s="931">
        <v>0.69139226791677144</v>
      </c>
    </row>
    <row r="290" spans="1:12" ht="14.25">
      <c r="A290" s="22" t="s">
        <v>98</v>
      </c>
      <c r="B290" s="26" t="s">
        <v>28</v>
      </c>
      <c r="C290" s="66">
        <v>14082.878867179053</v>
      </c>
      <c r="D290" s="66">
        <v>13973.638096278351</v>
      </c>
      <c r="E290" s="67">
        <v>14364.536444522635</v>
      </c>
      <c r="F290" s="67">
        <v>14253.110858203918</v>
      </c>
      <c r="G290" s="932">
        <v>0.78176327559104064</v>
      </c>
      <c r="H290" s="68">
        <v>318.12985074626869</v>
      </c>
      <c r="I290" s="68">
        <v>3.832253323389418</v>
      </c>
      <c r="J290" s="69">
        <v>-7.5862068965517242</v>
      </c>
      <c r="K290" s="69">
        <v>7.3304157549234139</v>
      </c>
      <c r="L290" s="933">
        <v>-0.96003593175468804</v>
      </c>
    </row>
    <row r="291" spans="1:12" ht="15">
      <c r="A291" s="24" t="s">
        <v>98</v>
      </c>
      <c r="B291" s="25" t="s">
        <v>29</v>
      </c>
      <c r="C291" s="55">
        <v>12631.554901960784</v>
      </c>
      <c r="D291" s="55">
        <v>12163.432352941176</v>
      </c>
      <c r="E291" s="56">
        <v>12884.186</v>
      </c>
      <c r="F291" s="56">
        <v>12406.700999999999</v>
      </c>
      <c r="G291" s="925">
        <v>3.8486056849439718</v>
      </c>
      <c r="H291" s="57">
        <v>293.8</v>
      </c>
      <c r="I291" s="57">
        <v>4.1474654377880142</v>
      </c>
      <c r="J291" s="65">
        <v>-31.578947368421051</v>
      </c>
      <c r="K291" s="65">
        <v>0.71115973741794314</v>
      </c>
      <c r="L291" s="931">
        <v>-0.37517531118125647</v>
      </c>
    </row>
    <row r="292" spans="1:12" ht="15">
      <c r="A292" s="24" t="s">
        <v>98</v>
      </c>
      <c r="B292" s="25" t="s">
        <v>30</v>
      </c>
      <c r="C292" s="55">
        <v>13884.773529411763</v>
      </c>
      <c r="D292" s="55">
        <v>14138.520588235293</v>
      </c>
      <c r="E292" s="56">
        <v>14162.468999999999</v>
      </c>
      <c r="F292" s="56">
        <v>14421.290999999999</v>
      </c>
      <c r="G292" s="925">
        <v>-1.7947214295862979</v>
      </c>
      <c r="H292" s="57">
        <v>316</v>
      </c>
      <c r="I292" s="57">
        <v>2.1661817006142869</v>
      </c>
      <c r="J292" s="65">
        <v>-23.076923076923077</v>
      </c>
      <c r="K292" s="65">
        <v>4.3763676148796495</v>
      </c>
      <c r="L292" s="931">
        <v>-1.5698873879791275</v>
      </c>
    </row>
    <row r="293" spans="1:12" ht="15">
      <c r="A293" s="24" t="s">
        <v>98</v>
      </c>
      <c r="B293" s="25" t="s">
        <v>35</v>
      </c>
      <c r="C293" s="55">
        <v>14862.787254901959</v>
      </c>
      <c r="D293" s="55">
        <v>14611.092156862745</v>
      </c>
      <c r="E293" s="56">
        <v>15160.043</v>
      </c>
      <c r="F293" s="56">
        <v>14903.314</v>
      </c>
      <c r="G293" s="925">
        <v>1.7226302820969843</v>
      </c>
      <c r="H293" s="57">
        <v>330</v>
      </c>
      <c r="I293" s="57">
        <v>5.2295918367346861</v>
      </c>
      <c r="J293" s="65">
        <v>86.36363636363636</v>
      </c>
      <c r="K293" s="65">
        <v>2.2428884026258209</v>
      </c>
      <c r="L293" s="931">
        <v>0.98502676740569495</v>
      </c>
    </row>
    <row r="294" spans="1:12" ht="14.25">
      <c r="A294" s="22" t="s">
        <v>98</v>
      </c>
      <c r="B294" s="26" t="s">
        <v>31</v>
      </c>
      <c r="C294" s="66">
        <v>12669.858555827735</v>
      </c>
      <c r="D294" s="66">
        <v>12996.585575394731</v>
      </c>
      <c r="E294" s="67">
        <v>12923.25572694429</v>
      </c>
      <c r="F294" s="67">
        <v>13305.327274284762</v>
      </c>
      <c r="G294" s="932">
        <v>-2.871568203203112</v>
      </c>
      <c r="H294" s="68">
        <v>284.26378378378382</v>
      </c>
      <c r="I294" s="68">
        <v>3.0718978634737506</v>
      </c>
      <c r="J294" s="69">
        <v>-15.137614678899084</v>
      </c>
      <c r="K294" s="69">
        <v>10.120350109409189</v>
      </c>
      <c r="L294" s="933">
        <v>-2.3439151850447839</v>
      </c>
    </row>
    <row r="295" spans="1:12" ht="15">
      <c r="A295" s="24" t="s">
        <v>98</v>
      </c>
      <c r="B295" s="25" t="s">
        <v>32</v>
      </c>
      <c r="C295" s="55">
        <v>12379.496078431372</v>
      </c>
      <c r="D295" s="55">
        <v>12651.96862745098</v>
      </c>
      <c r="E295" s="56">
        <v>12627.085999999999</v>
      </c>
      <c r="F295" s="56">
        <v>12905.008</v>
      </c>
      <c r="G295" s="925">
        <v>-2.1535980450380228</v>
      </c>
      <c r="H295" s="57">
        <v>237.8</v>
      </c>
      <c r="I295" s="57">
        <v>0.80542602797795904</v>
      </c>
      <c r="J295" s="65">
        <v>-58.928571428571431</v>
      </c>
      <c r="K295" s="65">
        <v>1.2582056892778994</v>
      </c>
      <c r="L295" s="931">
        <v>-1.9436239276460574</v>
      </c>
    </row>
    <row r="296" spans="1:12" ht="15">
      <c r="A296" s="24" t="s">
        <v>98</v>
      </c>
      <c r="B296" s="25" t="s">
        <v>33</v>
      </c>
      <c r="C296" s="55">
        <v>12942.325490196079</v>
      </c>
      <c r="D296" s="55">
        <v>13408.704901960786</v>
      </c>
      <c r="E296" s="56">
        <v>13201.172</v>
      </c>
      <c r="F296" s="56">
        <v>13676.879000000001</v>
      </c>
      <c r="G296" s="925">
        <v>-3.4781838751370127</v>
      </c>
      <c r="H296" s="57">
        <v>287.3</v>
      </c>
      <c r="I296" s="57">
        <v>0.4194337644180316</v>
      </c>
      <c r="J296" s="57">
        <v>-2.8985507246376812</v>
      </c>
      <c r="K296" s="57">
        <v>7.3304157549234139</v>
      </c>
      <c r="L296" s="926">
        <v>-0.55980722963919316</v>
      </c>
    </row>
    <row r="297" spans="1:12" ht="15.75" thickBot="1">
      <c r="A297" s="34" t="s">
        <v>98</v>
      </c>
      <c r="B297" s="35" t="s">
        <v>36</v>
      </c>
      <c r="C297" s="58">
        <v>11637.179411764706</v>
      </c>
      <c r="D297" s="58">
        <v>11637.179411764706</v>
      </c>
      <c r="E297" s="59">
        <v>11869.923000000001</v>
      </c>
      <c r="F297" s="59">
        <v>12042.790999999999</v>
      </c>
      <c r="G297" s="927">
        <v>-1.435447978794937</v>
      </c>
      <c r="H297" s="60">
        <v>307.89999999999998</v>
      </c>
      <c r="I297" s="60">
        <v>-0.54909560723515671</v>
      </c>
      <c r="J297" s="60">
        <v>16.666666666666664</v>
      </c>
      <c r="K297" s="60">
        <v>2.5454545454545454</v>
      </c>
      <c r="L297" s="928">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44" t="s">
        <v>429</v>
      </c>
      <c r="B1" s="1444"/>
      <c r="C1" s="1444"/>
      <c r="D1" s="1444"/>
      <c r="E1" s="1444"/>
      <c r="F1" s="1444"/>
      <c r="G1" s="1444"/>
      <c r="H1" s="1444"/>
    </row>
    <row r="2" spans="1:18" ht="40.5">
      <c r="A2" s="1087" t="s">
        <v>108</v>
      </c>
      <c r="B2" s="2" t="s">
        <v>9</v>
      </c>
      <c r="C2" s="2"/>
      <c r="D2" s="781" t="s">
        <v>109</v>
      </c>
      <c r="E2" s="1445" t="s">
        <v>110</v>
      </c>
      <c r="F2" s="1446"/>
      <c r="G2" s="1447"/>
      <c r="H2" s="782" t="s">
        <v>111</v>
      </c>
    </row>
    <row r="3" spans="1:18" ht="41.25" thickBot="1">
      <c r="A3" s="575"/>
      <c r="B3" s="1061" t="s">
        <v>490</v>
      </c>
      <c r="C3" s="1061" t="s">
        <v>478</v>
      </c>
      <c r="D3" s="1062" t="s">
        <v>54</v>
      </c>
      <c r="E3" s="825" t="s">
        <v>490</v>
      </c>
      <c r="F3" s="1063" t="s">
        <v>478</v>
      </c>
      <c r="G3" s="795" t="s">
        <v>112</v>
      </c>
      <c r="H3" s="796" t="s">
        <v>113</v>
      </c>
    </row>
    <row r="4" spans="1:18" ht="15.75">
      <c r="A4" s="602" t="s">
        <v>8</v>
      </c>
      <c r="B4" s="783"/>
      <c r="C4" s="783"/>
      <c r="D4" s="784"/>
      <c r="E4" s="785"/>
      <c r="F4" s="785"/>
      <c r="G4" s="786"/>
      <c r="H4" s="787"/>
    </row>
    <row r="5" spans="1:18" ht="15">
      <c r="A5" s="399" t="s">
        <v>261</v>
      </c>
      <c r="B5" s="90">
        <v>14393.22998654396</v>
      </c>
      <c r="C5" s="90">
        <v>14292.631011531617</v>
      </c>
      <c r="D5" s="761">
        <v>0.70385204047580263</v>
      </c>
      <c r="E5" s="797">
        <v>100</v>
      </c>
      <c r="F5" s="798">
        <v>100</v>
      </c>
      <c r="G5" s="590" t="s">
        <v>81</v>
      </c>
      <c r="H5" s="593">
        <v>-39.709117403914874</v>
      </c>
    </row>
    <row r="6" spans="1:18">
      <c r="A6" s="585" t="s">
        <v>114</v>
      </c>
      <c r="B6" s="55">
        <v>12527.852999999999</v>
      </c>
      <c r="C6" s="55">
        <v>11185.766</v>
      </c>
      <c r="D6" s="762">
        <v>11.998168028903873</v>
      </c>
      <c r="E6" s="799">
        <v>3.8811034418647887</v>
      </c>
      <c r="F6" s="800">
        <v>23.9403662654654</v>
      </c>
      <c r="G6" s="588">
        <v>-83.788454199786486</v>
      </c>
      <c r="H6" s="589">
        <v>-90.225915954582703</v>
      </c>
    </row>
    <row r="7" spans="1:18">
      <c r="A7" s="585" t="s">
        <v>115</v>
      </c>
      <c r="B7" s="55">
        <v>19109.689999999999</v>
      </c>
      <c r="C7" s="55">
        <v>19146.441999999999</v>
      </c>
      <c r="D7" s="762">
        <v>-0.19195211308712296</v>
      </c>
      <c r="E7" s="799">
        <v>2.90501754630598</v>
      </c>
      <c r="F7" s="800">
        <v>14.39420476677549</v>
      </c>
      <c r="G7" s="588">
        <v>-79.818144917520556</v>
      </c>
      <c r="H7" s="589">
        <v>-87.832181446510276</v>
      </c>
    </row>
    <row r="8" spans="1:18" ht="13.5" thickBot="1">
      <c r="A8" s="586" t="s">
        <v>116</v>
      </c>
      <c r="B8" s="58">
        <v>14323.909</v>
      </c>
      <c r="C8" s="58">
        <v>14365.812</v>
      </c>
      <c r="D8" s="763">
        <v>-0.29168556570279669</v>
      </c>
      <c r="E8" s="801">
        <v>93.213879011829235</v>
      </c>
      <c r="F8" s="802">
        <v>61.665428967759105</v>
      </c>
      <c r="G8" s="591">
        <v>51.160675555447433</v>
      </c>
      <c r="H8" s="594">
        <v>-8.8638945694160522</v>
      </c>
    </row>
    <row r="9" spans="1:18" ht="15">
      <c r="A9" s="576" t="s">
        <v>262</v>
      </c>
      <c r="B9" s="91">
        <v>10717.530072684149</v>
      </c>
      <c r="C9" s="91">
        <v>11162.443778405572</v>
      </c>
      <c r="D9" s="764">
        <v>-3.9858091521332959</v>
      </c>
      <c r="E9" s="803">
        <v>100</v>
      </c>
      <c r="F9" s="804">
        <v>100</v>
      </c>
      <c r="G9" s="592" t="s">
        <v>81</v>
      </c>
      <c r="H9" s="595">
        <v>-12.707043343653263</v>
      </c>
    </row>
    <row r="10" spans="1:18">
      <c r="A10" s="585" t="s">
        <v>114</v>
      </c>
      <c r="B10" s="55" t="s">
        <v>209</v>
      </c>
      <c r="C10" s="55" t="s">
        <v>209</v>
      </c>
      <c r="D10" s="762" t="s">
        <v>81</v>
      </c>
      <c r="E10" s="799">
        <v>5.0628421962627179</v>
      </c>
      <c r="F10" s="800">
        <v>4.833591331269349</v>
      </c>
      <c r="G10" s="588" t="s">
        <v>81</v>
      </c>
      <c r="H10" s="589" t="s">
        <v>81</v>
      </c>
    </row>
    <row r="11" spans="1:18">
      <c r="A11" s="585" t="s">
        <v>115</v>
      </c>
      <c r="B11" s="55" t="s">
        <v>81</v>
      </c>
      <c r="C11" s="55" t="s">
        <v>209</v>
      </c>
      <c r="D11" s="762" t="s">
        <v>81</v>
      </c>
      <c r="E11" s="799">
        <v>0</v>
      </c>
      <c r="F11" s="800">
        <v>1.1068111455108358</v>
      </c>
      <c r="G11" s="588" t="s">
        <v>81</v>
      </c>
      <c r="H11" s="589" t="s">
        <v>81</v>
      </c>
    </row>
    <row r="12" spans="1:18" ht="13.5" thickBot="1">
      <c r="A12" s="587" t="s">
        <v>116</v>
      </c>
      <c r="B12" s="55">
        <v>10760.460999999999</v>
      </c>
      <c r="C12" s="55">
        <v>11148.287</v>
      </c>
      <c r="D12" s="762">
        <v>-3.4787945448480193</v>
      </c>
      <c r="E12" s="799">
        <v>94.937157803737279</v>
      </c>
      <c r="F12" s="800">
        <v>94.059597523219807</v>
      </c>
      <c r="G12" s="588">
        <v>0.93298324001528343</v>
      </c>
      <c r="H12" s="589">
        <v>-11.892614688335733</v>
      </c>
      <c r="P12"/>
      <c r="Q12"/>
      <c r="R12"/>
    </row>
    <row r="13" spans="1:18" ht="15.75">
      <c r="A13" s="602" t="s">
        <v>117</v>
      </c>
      <c r="B13" s="603"/>
      <c r="C13" s="603"/>
      <c r="D13" s="765"/>
      <c r="E13" s="805"/>
      <c r="F13" s="805"/>
      <c r="G13" s="604"/>
      <c r="H13" s="605"/>
      <c r="P13"/>
      <c r="Q13"/>
      <c r="R13"/>
    </row>
    <row r="14" spans="1:18" ht="15">
      <c r="A14" s="399" t="s">
        <v>261</v>
      </c>
      <c r="B14" s="90">
        <v>14973.89957311694</v>
      </c>
      <c r="C14" s="90">
        <v>14992.924748809277</v>
      </c>
      <c r="D14" s="761">
        <v>-0.12689435857969009</v>
      </c>
      <c r="E14" s="797">
        <v>100</v>
      </c>
      <c r="F14" s="798">
        <v>100</v>
      </c>
      <c r="G14" s="590" t="s">
        <v>81</v>
      </c>
      <c r="H14" s="593">
        <v>-8.4489542348312234</v>
      </c>
      <c r="P14"/>
      <c r="Q14"/>
      <c r="R14"/>
    </row>
    <row r="15" spans="1:18">
      <c r="A15" s="585" t="s">
        <v>114</v>
      </c>
      <c r="B15" s="55" t="s">
        <v>209</v>
      </c>
      <c r="C15" s="55" t="s">
        <v>209</v>
      </c>
      <c r="D15" s="762" t="s">
        <v>81</v>
      </c>
      <c r="E15" s="799">
        <v>0.4636959963809093</v>
      </c>
      <c r="F15" s="800">
        <v>0.77138123835162553</v>
      </c>
      <c r="G15" s="588" t="s">
        <v>81</v>
      </c>
      <c r="H15" s="589" t="s">
        <v>81</v>
      </c>
    </row>
    <row r="16" spans="1:18">
      <c r="A16" s="585" t="s">
        <v>115</v>
      </c>
      <c r="B16" s="55" t="s">
        <v>209</v>
      </c>
      <c r="C16" s="55" t="s">
        <v>209</v>
      </c>
      <c r="D16" s="762" t="s">
        <v>81</v>
      </c>
      <c r="E16" s="799">
        <v>0.91042750508934633</v>
      </c>
      <c r="F16" s="800">
        <v>0.86974528887968516</v>
      </c>
      <c r="G16" s="588" t="s">
        <v>81</v>
      </c>
      <c r="H16" s="589" t="s">
        <v>81</v>
      </c>
    </row>
    <row r="17" spans="1:13" ht="13.5" thickBot="1">
      <c r="A17" s="586" t="s">
        <v>116</v>
      </c>
      <c r="B17" s="58">
        <v>14970.125</v>
      </c>
      <c r="C17" s="58">
        <v>14991.558999999999</v>
      </c>
      <c r="D17" s="763">
        <v>-0.14297378945044534</v>
      </c>
      <c r="E17" s="801">
        <v>98.625876498529735</v>
      </c>
      <c r="F17" s="802">
        <v>98.358873472768693</v>
      </c>
      <c r="G17" s="591">
        <v>0.27145799492606393</v>
      </c>
      <c r="H17" s="594">
        <v>-8.2004316016632526</v>
      </c>
    </row>
    <row r="18" spans="1:13" ht="15">
      <c r="A18" s="576" t="s">
        <v>262</v>
      </c>
      <c r="B18" s="91">
        <v>11924.777</v>
      </c>
      <c r="C18" s="91">
        <v>11975.035</v>
      </c>
      <c r="D18" s="764">
        <v>-0.4196897963137462</v>
      </c>
      <c r="E18" s="803">
        <v>100</v>
      </c>
      <c r="F18" s="804">
        <v>100</v>
      </c>
      <c r="G18" s="592" t="s">
        <v>81</v>
      </c>
      <c r="H18" s="595">
        <v>-34.503408881518332</v>
      </c>
    </row>
    <row r="19" spans="1:13">
      <c r="A19" s="585" t="s">
        <v>114</v>
      </c>
      <c r="B19" s="55" t="s">
        <v>81</v>
      </c>
      <c r="C19" s="55" t="s">
        <v>81</v>
      </c>
      <c r="D19" s="762" t="s">
        <v>81</v>
      </c>
      <c r="E19" s="799">
        <v>0</v>
      </c>
      <c r="F19" s="800">
        <v>0</v>
      </c>
      <c r="G19" s="588" t="s">
        <v>81</v>
      </c>
      <c r="H19" s="589" t="s">
        <v>81</v>
      </c>
    </row>
    <row r="20" spans="1:13">
      <c r="A20" s="585" t="s">
        <v>115</v>
      </c>
      <c r="B20" s="55" t="s">
        <v>81</v>
      </c>
      <c r="C20" s="55" t="s">
        <v>81</v>
      </c>
      <c r="D20" s="762" t="s">
        <v>81</v>
      </c>
      <c r="E20" s="799">
        <v>0</v>
      </c>
      <c r="F20" s="800">
        <v>0</v>
      </c>
      <c r="G20" s="588" t="s">
        <v>81</v>
      </c>
      <c r="H20" s="589" t="s">
        <v>81</v>
      </c>
    </row>
    <row r="21" spans="1:13" ht="13.5" thickBot="1">
      <c r="A21" s="587" t="s">
        <v>116</v>
      </c>
      <c r="B21" s="55">
        <v>11924.777</v>
      </c>
      <c r="C21" s="55">
        <v>11975.035</v>
      </c>
      <c r="D21" s="762">
        <v>-0.4196897963137462</v>
      </c>
      <c r="E21" s="799">
        <v>100</v>
      </c>
      <c r="F21" s="800">
        <v>100</v>
      </c>
      <c r="G21" s="588">
        <v>0</v>
      </c>
      <c r="H21" s="589">
        <v>-34.503408881518332</v>
      </c>
    </row>
    <row r="22" spans="1:13" ht="15.75">
      <c r="A22" s="602" t="s">
        <v>118</v>
      </c>
      <c r="B22" s="603"/>
      <c r="C22" s="603"/>
      <c r="D22" s="765"/>
      <c r="E22" s="805"/>
      <c r="F22" s="805"/>
      <c r="G22" s="604"/>
      <c r="H22" s="605"/>
    </row>
    <row r="23" spans="1:13" ht="15">
      <c r="A23" s="399" t="s">
        <v>261</v>
      </c>
      <c r="B23" s="90">
        <v>14754.708864687087</v>
      </c>
      <c r="C23" s="90">
        <v>14384.788244465466</v>
      </c>
      <c r="D23" s="761">
        <v>2.5716097723158882</v>
      </c>
      <c r="E23" s="797">
        <v>100</v>
      </c>
      <c r="F23" s="798">
        <v>100</v>
      </c>
      <c r="G23" s="590" t="s">
        <v>81</v>
      </c>
      <c r="H23" s="593">
        <v>-71.233950533855932</v>
      </c>
    </row>
    <row r="24" spans="1:13">
      <c r="A24" s="585" t="s">
        <v>114</v>
      </c>
      <c r="B24" s="55">
        <v>12430.611999999999</v>
      </c>
      <c r="C24" s="55">
        <v>11157.136</v>
      </c>
      <c r="D24" s="762">
        <v>11.414004454189666</v>
      </c>
      <c r="E24" s="799">
        <v>14.922007141514751</v>
      </c>
      <c r="F24" s="800">
        <v>45.781862413839704</v>
      </c>
      <c r="G24" s="588">
        <v>-67.406290712621001</v>
      </c>
      <c r="H24" s="589">
        <v>-90.624077463541369</v>
      </c>
    </row>
    <row r="25" spans="1:13">
      <c r="A25" s="585" t="s">
        <v>115</v>
      </c>
      <c r="B25" s="55" t="s">
        <v>209</v>
      </c>
      <c r="C25" s="55">
        <v>19204.776999999998</v>
      </c>
      <c r="D25" s="762" t="s">
        <v>81</v>
      </c>
      <c r="E25" s="799">
        <v>10.233038902461942</v>
      </c>
      <c r="F25" s="800">
        <v>27.314501959724286</v>
      </c>
      <c r="G25" s="588" t="s">
        <v>81</v>
      </c>
      <c r="H25" s="589" t="s">
        <v>81</v>
      </c>
    </row>
    <row r="26" spans="1:13" ht="16.5" thickBot="1">
      <c r="A26" s="586" t="s">
        <v>116</v>
      </c>
      <c r="B26" s="58">
        <v>14553.103999999999</v>
      </c>
      <c r="C26" s="58">
        <v>14983.679</v>
      </c>
      <c r="D26" s="763">
        <v>-2.8736266974219129</v>
      </c>
      <c r="E26" s="801">
        <v>74.844953956023303</v>
      </c>
      <c r="F26" s="802">
        <v>26.903635626435999</v>
      </c>
      <c r="G26" s="591">
        <v>178.19643038310889</v>
      </c>
      <c r="H26" s="594">
        <v>-19.973877222947849</v>
      </c>
      <c r="J26" s="87"/>
      <c r="K26" s="81"/>
      <c r="L26" s="81"/>
      <c r="M26" s="81"/>
    </row>
    <row r="27" spans="1:13" ht="15">
      <c r="A27" s="576" t="s">
        <v>262</v>
      </c>
      <c r="B27" s="91">
        <v>10563.491</v>
      </c>
      <c r="C27" s="91">
        <v>11841.739101381552</v>
      </c>
      <c r="D27" s="764">
        <v>-10.794428845611211</v>
      </c>
      <c r="E27" s="803">
        <v>100</v>
      </c>
      <c r="F27" s="804">
        <v>100</v>
      </c>
      <c r="G27" s="592" t="s">
        <v>81</v>
      </c>
      <c r="H27" s="595">
        <v>-55.942706216984973</v>
      </c>
      <c r="J27" s="1443"/>
      <c r="K27" s="1443"/>
      <c r="L27" s="1443"/>
      <c r="M27" s="1443"/>
    </row>
    <row r="28" spans="1:13">
      <c r="A28" s="585" t="s">
        <v>114</v>
      </c>
      <c r="B28" s="55" t="s">
        <v>81</v>
      </c>
      <c r="C28" s="55" t="s">
        <v>209</v>
      </c>
      <c r="D28" s="762" t="s">
        <v>81</v>
      </c>
      <c r="E28" s="799">
        <v>0</v>
      </c>
      <c r="F28" s="800">
        <v>6.3287281592848439</v>
      </c>
      <c r="G28" s="588" t="s">
        <v>81</v>
      </c>
      <c r="H28" s="589" t="s">
        <v>81</v>
      </c>
    </row>
    <row r="29" spans="1:13">
      <c r="A29" s="585" t="s">
        <v>115</v>
      </c>
      <c r="B29" s="55" t="s">
        <v>81</v>
      </c>
      <c r="C29" s="55" t="s">
        <v>209</v>
      </c>
      <c r="D29" s="762" t="s">
        <v>81</v>
      </c>
      <c r="E29" s="799">
        <v>0</v>
      </c>
      <c r="F29" s="800">
        <v>5.8106460788297438</v>
      </c>
      <c r="G29" s="588" t="s">
        <v>81</v>
      </c>
      <c r="H29" s="589" t="s">
        <v>81</v>
      </c>
    </row>
    <row r="30" spans="1:13" ht="13.5" thickBot="1">
      <c r="A30" s="587" t="s">
        <v>116</v>
      </c>
      <c r="B30" s="55">
        <v>10563.491</v>
      </c>
      <c r="C30" s="55">
        <v>11593.186</v>
      </c>
      <c r="D30" s="762">
        <v>-8.8818983841025219</v>
      </c>
      <c r="E30" s="799">
        <v>100</v>
      </c>
      <c r="F30" s="800">
        <v>87.860625761885416</v>
      </c>
      <c r="G30" s="588">
        <v>13.816626199560639</v>
      </c>
      <c r="H30" s="589">
        <v>-49.855474621343511</v>
      </c>
    </row>
    <row r="31" spans="1:13" ht="15.75">
      <c r="A31" s="602" t="s">
        <v>119</v>
      </c>
      <c r="B31" s="603"/>
      <c r="C31" s="603"/>
      <c r="D31" s="765"/>
      <c r="E31" s="805"/>
      <c r="F31" s="805"/>
      <c r="G31" s="604"/>
      <c r="H31" s="605"/>
    </row>
    <row r="32" spans="1:13" ht="15">
      <c r="A32" s="399" t="s">
        <v>261</v>
      </c>
      <c r="B32" s="90">
        <v>13433.194</v>
      </c>
      <c r="C32" s="90">
        <v>13167.897000000001</v>
      </c>
      <c r="D32" s="761">
        <v>2.014725661964083</v>
      </c>
      <c r="E32" s="797">
        <v>100</v>
      </c>
      <c r="F32" s="798">
        <v>100</v>
      </c>
      <c r="G32" s="590" t="s">
        <v>81</v>
      </c>
      <c r="H32" s="593">
        <v>-2.3575508035595769</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13433.194</v>
      </c>
      <c r="C35" s="58">
        <v>13167.897000000001</v>
      </c>
      <c r="D35" s="763">
        <v>2.014725661964083</v>
      </c>
      <c r="E35" s="801">
        <v>100</v>
      </c>
      <c r="F35" s="802">
        <v>100</v>
      </c>
      <c r="G35" s="591">
        <v>0</v>
      </c>
      <c r="H35" s="594">
        <v>-2.3575508035595769</v>
      </c>
    </row>
    <row r="36" spans="1:8" ht="15">
      <c r="A36" s="576" t="s">
        <v>262</v>
      </c>
      <c r="B36" s="91">
        <v>10096.37751509903</v>
      </c>
      <c r="C36" s="91">
        <v>9953.8432141295707</v>
      </c>
      <c r="D36" s="764">
        <v>1.4319524419184153</v>
      </c>
      <c r="E36" s="803">
        <v>100</v>
      </c>
      <c r="F36" s="804">
        <v>100</v>
      </c>
      <c r="G36" s="592" t="s">
        <v>81</v>
      </c>
      <c r="H36" s="595">
        <v>31.945548489666127</v>
      </c>
    </row>
    <row r="37" spans="1:8">
      <c r="A37" s="585" t="s">
        <v>114</v>
      </c>
      <c r="B37" s="55" t="s">
        <v>209</v>
      </c>
      <c r="C37" s="55" t="s">
        <v>209</v>
      </c>
      <c r="D37" s="762" t="s">
        <v>81</v>
      </c>
      <c r="E37" s="799">
        <v>8.600045184125312</v>
      </c>
      <c r="F37" s="800">
        <v>9.3153815580286174</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10113.679</v>
      </c>
      <c r="C39" s="58">
        <v>9954.2379999999994</v>
      </c>
      <c r="D39" s="763">
        <v>1.6017398820482365</v>
      </c>
      <c r="E39" s="801">
        <v>91.399954815874693</v>
      </c>
      <c r="F39" s="802">
        <v>90.684618441971381</v>
      </c>
      <c r="G39" s="591">
        <v>0.78881775784396391</v>
      </c>
      <c r="H39" s="594">
        <v>32.986358406837233</v>
      </c>
    </row>
    <row r="40" spans="1:8" ht="14.25" customHeight="1">
      <c r="A40" s="87" t="s">
        <v>263</v>
      </c>
      <c r="B40" s="81"/>
      <c r="C40" s="87"/>
      <c r="D40" s="81"/>
    </row>
    <row r="41" spans="1:8" ht="5.25" customHeight="1">
      <c r="A41" s="1448"/>
      <c r="B41" s="1448"/>
      <c r="C41" s="1448"/>
      <c r="D41" s="1448"/>
    </row>
    <row r="42" spans="1:8" ht="15">
      <c r="A42" s="88" t="s">
        <v>45</v>
      </c>
      <c r="B42" s="89"/>
    </row>
    <row r="43" spans="1:8" ht="15">
      <c r="A43" s="86" t="s">
        <v>77</v>
      </c>
      <c r="B43" s="1449" t="s">
        <v>46</v>
      </c>
      <c r="C43" s="1450"/>
      <c r="D43" s="1450"/>
      <c r="E43" s="1450"/>
      <c r="F43" s="1450"/>
      <c r="G43" s="1450"/>
      <c r="H43" s="1451"/>
    </row>
    <row r="44" spans="1:8" ht="15">
      <c r="A44" s="86" t="s">
        <v>47</v>
      </c>
      <c r="B44" s="1449" t="s">
        <v>48</v>
      </c>
      <c r="C44" s="1450"/>
      <c r="D44" s="1450"/>
      <c r="E44" s="1450"/>
      <c r="F44" s="1450"/>
      <c r="G44" s="1450"/>
      <c r="H44" s="1451"/>
    </row>
    <row r="45" spans="1:8" ht="15">
      <c r="A45" s="86" t="s">
        <v>49</v>
      </c>
      <c r="B45" s="1449" t="s">
        <v>50</v>
      </c>
      <c r="C45" s="1450"/>
      <c r="D45" s="1450"/>
      <c r="E45" s="1450"/>
      <c r="F45" s="1450"/>
      <c r="G45" s="1450"/>
      <c r="H45" s="1451"/>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9"/>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494</v>
      </c>
      <c r="B2" s="777"/>
      <c r="C2" s="777"/>
      <c r="D2" s="777"/>
      <c r="E2" s="777"/>
      <c r="F2" s="81"/>
      <c r="G2" s="81"/>
      <c r="H2" s="81"/>
    </row>
    <row r="3" spans="1:8" ht="18" customHeight="1">
      <c r="A3"/>
      <c r="B3"/>
      <c r="C3"/>
      <c r="D3"/>
      <c r="E3"/>
      <c r="G3"/>
      <c r="H3"/>
    </row>
    <row r="4" spans="1:8" ht="18" customHeight="1" thickBot="1">
      <c r="A4"/>
      <c r="B4"/>
      <c r="C4"/>
      <c r="D4"/>
      <c r="E4"/>
      <c r="F4"/>
      <c r="G4"/>
      <c r="H4"/>
    </row>
    <row r="5" spans="1:8" s="1279" customFormat="1" ht="18" customHeight="1">
      <c r="A5" s="1452" t="s">
        <v>120</v>
      </c>
      <c r="B5" s="1273" t="s">
        <v>476</v>
      </c>
      <c r="C5" s="1274"/>
      <c r="D5" s="1274"/>
      <c r="E5" s="1275" t="s">
        <v>266</v>
      </c>
      <c r="F5" s="1276"/>
      <c r="G5" s="1277"/>
      <c r="H5" s="1278"/>
    </row>
    <row r="6" spans="1:8" s="1279" customFormat="1" ht="30" customHeight="1" thickBot="1">
      <c r="A6" s="1453"/>
      <c r="B6" s="1280" t="s">
        <v>121</v>
      </c>
      <c r="C6" s="1281" t="s">
        <v>122</v>
      </c>
      <c r="D6" s="1282" t="s">
        <v>474</v>
      </c>
      <c r="E6" s="1296" t="s">
        <v>121</v>
      </c>
      <c r="F6" s="1296" t="s">
        <v>122</v>
      </c>
      <c r="G6" s="1297" t="s">
        <v>474</v>
      </c>
      <c r="H6" s="1278"/>
    </row>
    <row r="7" spans="1:8" s="1285" customFormat="1" ht="24.95" customHeight="1" thickBot="1">
      <c r="A7" s="1283" t="s">
        <v>123</v>
      </c>
      <c r="B7" s="1289">
        <v>31428.948</v>
      </c>
      <c r="C7" s="1289">
        <v>25910.835999999999</v>
      </c>
      <c r="D7" s="1290">
        <v>16902.006000000001</v>
      </c>
      <c r="E7" s="1298">
        <v>-4.6138458350334224</v>
      </c>
      <c r="F7" s="1298">
        <v>0.17780503399072015</v>
      </c>
      <c r="G7" s="1299">
        <v>-0.42002444074214479</v>
      </c>
      <c r="H7" s="1284"/>
    </row>
    <row r="8" spans="1:8" s="1285" customFormat="1" ht="24.95" customHeight="1">
      <c r="A8" s="1286" t="s">
        <v>280</v>
      </c>
      <c r="B8" s="1291">
        <v>24324.382000000001</v>
      </c>
      <c r="C8" s="1291">
        <v>24298.460999999999</v>
      </c>
      <c r="D8" s="1291">
        <v>16554.081999999999</v>
      </c>
      <c r="E8" s="1294">
        <v>-24.79756892574531</v>
      </c>
      <c r="F8" s="1294">
        <v>-0.58797549727059861</v>
      </c>
      <c r="G8" s="1301">
        <v>-6.1677001734477681</v>
      </c>
      <c r="H8" s="1284"/>
    </row>
    <row r="9" spans="1:8" s="1285" customFormat="1" ht="24.95" customHeight="1">
      <c r="A9" s="1287" t="s">
        <v>277</v>
      </c>
      <c r="B9" s="1292">
        <v>37978.158000000003</v>
      </c>
      <c r="C9" s="1292">
        <v>26531.256000000001</v>
      </c>
      <c r="D9" s="1292" t="s">
        <v>209</v>
      </c>
      <c r="E9" s="1295">
        <v>11.626177484766249</v>
      </c>
      <c r="F9" s="1295">
        <v>1.020683243681888</v>
      </c>
      <c r="G9" s="1302" t="s">
        <v>81</v>
      </c>
      <c r="H9" s="1284"/>
    </row>
    <row r="10" spans="1:8" s="1285" customFormat="1" ht="24.95" customHeight="1" thickBot="1">
      <c r="A10" s="1288" t="s">
        <v>281</v>
      </c>
      <c r="B10" s="1293" t="s">
        <v>209</v>
      </c>
      <c r="C10" s="1293" t="s">
        <v>209</v>
      </c>
      <c r="D10" s="1303" t="s">
        <v>209</v>
      </c>
      <c r="E10" s="1383" t="s">
        <v>81</v>
      </c>
      <c r="F10" s="1383" t="s">
        <v>81</v>
      </c>
      <c r="G10" s="1300" t="s">
        <v>81</v>
      </c>
      <c r="H10" s="1284"/>
    </row>
    <row r="11" spans="1:8" ht="15.75">
      <c r="A11" s="87" t="s">
        <v>263</v>
      </c>
      <c r="B11" s="81"/>
      <c r="C11" s="87"/>
      <c r="D11" s="81"/>
    </row>
    <row r="17" spans="1:13" ht="15">
      <c r="D17" s="812"/>
    </row>
    <row r="18" spans="1:13" ht="15">
      <c r="D18" s="812"/>
    </row>
    <row r="19" spans="1:13" ht="15">
      <c r="A19" s="813"/>
      <c r="D19" s="812"/>
    </row>
    <row r="20" spans="1:13" ht="15">
      <c r="A20" s="813"/>
      <c r="D20" s="812"/>
    </row>
    <row r="21" spans="1:13" ht="15">
      <c r="A21" s="813"/>
      <c r="D21" s="812"/>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c r="M29" s="85" t="s">
        <v>104</v>
      </c>
    </row>
    <row r="30" spans="1:13" ht="15">
      <c r="A30" s="813"/>
      <c r="D30" s="812"/>
    </row>
    <row r="31" spans="1:13" ht="15">
      <c r="A31" s="813"/>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D39" s="812"/>
    </row>
    <row r="40" spans="1:4" ht="15">
      <c r="A40" s="813"/>
      <c r="D40" s="812"/>
    </row>
    <row r="41" spans="1:4" ht="15">
      <c r="A41" s="813"/>
      <c r="D41" s="812"/>
    </row>
    <row r="42" spans="1:4" ht="15">
      <c r="A42" s="813"/>
      <c r="D42" s="812"/>
    </row>
    <row r="43" spans="1:4" ht="15">
      <c r="A43" s="813"/>
      <c r="D43" s="812"/>
    </row>
    <row r="44" spans="1:4" ht="15">
      <c r="A44" s="813"/>
      <c r="D44" s="812"/>
    </row>
    <row r="45" spans="1:4" ht="15">
      <c r="A45" s="813"/>
      <c r="D45" s="812"/>
    </row>
    <row r="46" spans="1:4" ht="15">
      <c r="A46" s="813"/>
      <c r="D46" s="812"/>
    </row>
    <row r="47" spans="1:4" ht="15">
      <c r="A47" s="813"/>
      <c r="D47" s="812"/>
    </row>
    <row r="48" spans="1:4" ht="15">
      <c r="A48" s="813"/>
    </row>
    <row r="49" spans="1:1" ht="15">
      <c r="A49"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58" t="s">
        <v>368</v>
      </c>
      <c r="B1" s="1458"/>
      <c r="C1" s="1458"/>
      <c r="D1" s="1458"/>
      <c r="E1" s="1458"/>
      <c r="F1" s="1458"/>
      <c r="G1" s="581"/>
      <c r="H1" s="581"/>
    </row>
    <row r="2" spans="1:8" ht="13.5" customHeight="1" thickBot="1"/>
    <row r="3" spans="1:8" ht="27" customHeight="1">
      <c r="A3" s="1454" t="s">
        <v>57</v>
      </c>
      <c r="B3" s="1454" t="s">
        <v>99</v>
      </c>
      <c r="C3" s="1459" t="s">
        <v>65</v>
      </c>
      <c r="D3" s="1460"/>
      <c r="E3" s="1461"/>
      <c r="F3" s="1456" t="s">
        <v>100</v>
      </c>
      <c r="G3" s="1457"/>
      <c r="H3" s="81"/>
    </row>
    <row r="4" spans="1:8" ht="32.25" customHeight="1" thickBot="1">
      <c r="A4" s="1455"/>
      <c r="B4" s="1455"/>
      <c r="C4" s="1015">
        <v>44402</v>
      </c>
      <c r="D4" s="1016">
        <v>44395</v>
      </c>
      <c r="E4" s="1017" t="s">
        <v>496</v>
      </c>
      <c r="F4" s="806" t="s">
        <v>289</v>
      </c>
      <c r="G4" s="807" t="s">
        <v>101</v>
      </c>
      <c r="H4" s="81"/>
    </row>
    <row r="5" spans="1:8" ht="29.25" customHeight="1">
      <c r="A5" s="845" t="s">
        <v>105</v>
      </c>
      <c r="B5" s="945" t="s">
        <v>272</v>
      </c>
      <c r="C5" s="808">
        <v>669.4</v>
      </c>
      <c r="D5" s="995">
        <v>649.45000000000005</v>
      </c>
      <c r="E5" s="985">
        <v>507.89</v>
      </c>
      <c r="F5" s="1064">
        <v>3.0718300100084579</v>
      </c>
      <c r="G5" s="1065">
        <v>31.800192955167457</v>
      </c>
      <c r="H5" s="81"/>
    </row>
    <row r="6" spans="1:8" ht="28.5" customHeight="1" thickBot="1">
      <c r="A6" s="846" t="s">
        <v>106</v>
      </c>
      <c r="B6" s="944" t="s">
        <v>272</v>
      </c>
      <c r="C6" s="986">
        <v>942.53</v>
      </c>
      <c r="D6" s="996">
        <v>927.8</v>
      </c>
      <c r="E6" s="987">
        <v>611.39</v>
      </c>
      <c r="F6" s="1013">
        <v>1.5876266436732074</v>
      </c>
      <c r="G6" s="1066">
        <v>54.161827965782884</v>
      </c>
      <c r="H6" s="81"/>
    </row>
    <row r="7" spans="1:8" ht="32.25" customHeight="1" thickBot="1">
      <c r="A7" s="847" t="s">
        <v>102</v>
      </c>
      <c r="B7" s="946" t="s">
        <v>103</v>
      </c>
      <c r="C7" s="986" t="s">
        <v>396</v>
      </c>
      <c r="D7" s="1011" t="s">
        <v>396</v>
      </c>
      <c r="E7" s="1012" t="s">
        <v>396</v>
      </c>
      <c r="F7" s="1013" t="s">
        <v>81</v>
      </c>
      <c r="G7" s="1014"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5"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D27" sqref="D27"/>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8" t="s">
        <v>497</v>
      </c>
      <c r="B1" s="1269"/>
      <c r="C1" s="1269"/>
      <c r="D1" s="1269"/>
      <c r="E1" s="1269"/>
      <c r="F1" s="1270"/>
      <c r="G1" s="1270"/>
      <c r="H1" s="1270"/>
    </row>
    <row r="2" spans="1:8" ht="18.75">
      <c r="A2" s="1271" t="s">
        <v>468</v>
      </c>
      <c r="B2" s="1269"/>
      <c r="C2" s="1269"/>
      <c r="D2" s="1269"/>
      <c r="E2" s="1269"/>
      <c r="F2" s="1270"/>
      <c r="G2" s="1270"/>
      <c r="H2" s="1270"/>
    </row>
    <row r="3" spans="1:8" ht="25.5" customHeight="1">
      <c r="A3" s="1269"/>
      <c r="B3" s="1270"/>
      <c r="C3" s="1270"/>
      <c r="D3" s="1270"/>
      <c r="E3" s="1270"/>
      <c r="F3" s="1270"/>
      <c r="G3" s="1270"/>
      <c r="H3" s="1270"/>
    </row>
    <row r="4" spans="1:8" ht="34.5" customHeight="1" thickBot="1">
      <c r="A4" s="1102"/>
      <c r="B4" s="1267"/>
    </row>
    <row r="5" spans="1:8" ht="24.95" customHeight="1" thickBot="1">
      <c r="B5" s="1595" t="s">
        <v>469</v>
      </c>
      <c r="C5" s="1596"/>
      <c r="D5" s="1597"/>
      <c r="E5" s="1598"/>
    </row>
    <row r="6" spans="1:8" ht="24.95" customHeight="1">
      <c r="B6" s="1599"/>
      <c r="C6" s="1600" t="s">
        <v>470</v>
      </c>
      <c r="D6" s="1601"/>
      <c r="E6" s="1602" t="s">
        <v>471</v>
      </c>
    </row>
    <row r="7" spans="1:8" ht="24.95" customHeight="1" thickBot="1">
      <c r="B7" s="1599"/>
      <c r="C7" s="1603">
        <v>44402</v>
      </c>
      <c r="D7" s="1604">
        <v>44395</v>
      </c>
      <c r="E7" s="1605"/>
    </row>
    <row r="8" spans="1:8" ht="24.95" customHeight="1">
      <c r="B8" s="1606" t="s">
        <v>472</v>
      </c>
      <c r="C8" s="1607"/>
      <c r="D8" s="1607"/>
      <c r="E8" s="1608"/>
    </row>
    <row r="9" spans="1:8" ht="24.95" customHeight="1">
      <c r="B9" s="1304" t="s">
        <v>473</v>
      </c>
      <c r="C9" s="1305">
        <v>26.25</v>
      </c>
      <c r="D9" s="1306">
        <v>24.37</v>
      </c>
      <c r="E9" s="1307">
        <f>(C9-D9)/D9*100</f>
        <v>7.7144029544521899</v>
      </c>
    </row>
    <row r="10" spans="1:8" ht="24.95" customHeight="1" thickBot="1">
      <c r="B10" s="1308" t="s">
        <v>474</v>
      </c>
      <c r="C10" s="1309">
        <v>14.88</v>
      </c>
      <c r="D10" s="1310">
        <v>14.64</v>
      </c>
      <c r="E10" s="1311">
        <f>(C10-D10)/D10*100</f>
        <v>1.6393442622950833</v>
      </c>
    </row>
    <row r="11" spans="1:8" ht="25.5" customHeight="1">
      <c r="B11" s="1606" t="s">
        <v>475</v>
      </c>
      <c r="C11" s="1607"/>
      <c r="D11" s="1607"/>
      <c r="E11" s="1608"/>
    </row>
    <row r="12" spans="1:8" ht="25.5" customHeight="1">
      <c r="B12" s="1370" t="s">
        <v>473</v>
      </c>
      <c r="C12" s="1371">
        <v>25.41</v>
      </c>
      <c r="D12" s="1372">
        <v>26.9</v>
      </c>
      <c r="E12" s="1373">
        <f>(C12-D12)/D12*100</f>
        <v>-5.5390334572490652</v>
      </c>
    </row>
    <row r="13" spans="1:8" ht="28.5" customHeight="1" thickBot="1">
      <c r="B13" s="1312" t="s">
        <v>477</v>
      </c>
      <c r="C13" s="1313" t="s">
        <v>209</v>
      </c>
      <c r="D13" s="1310">
        <v>16.61</v>
      </c>
      <c r="E13" s="1384" t="s">
        <v>81</v>
      </c>
    </row>
    <row r="15" spans="1:8">
      <c r="H15" s="1272"/>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I-V_2021</vt:lpstr>
      <vt:lpstr>Eksport I-V_2021</vt:lpstr>
      <vt:lpstr>Import 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2021-07-29T13:26:35Z</dcterms:modified>
</cp:coreProperties>
</file>