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EAN\Desktop\"/>
    </mc:Choice>
  </mc:AlternateContent>
  <xr:revisionPtr revIDLastSave="0" documentId="13_ncr:1_{DA22C88C-01A8-4E96-90BC-DB53A117D5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statystyczne'!$A$1:$V$166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65" i="2" l="1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E143" i="2"/>
  <c r="E165" i="2" s="1"/>
  <c r="C143" i="2"/>
  <c r="C165" i="2" s="1"/>
  <c r="B143" i="2"/>
  <c r="B165" i="2" s="1"/>
  <c r="A133" i="2"/>
  <c r="A134" i="2" s="1"/>
  <c r="A135" i="2" s="1"/>
  <c r="A136" i="2" s="1"/>
  <c r="A137" i="2" s="1"/>
  <c r="A138" i="2" s="1"/>
  <c r="A139" i="2" s="1"/>
  <c r="A140" i="2" s="1"/>
  <c r="A141" i="2" s="1"/>
  <c r="A142" i="2" s="1"/>
  <c r="A132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E129" i="2"/>
  <c r="C129" i="2"/>
  <c r="B129" i="2"/>
  <c r="B164" i="2" s="1"/>
  <c r="E115" i="2"/>
  <c r="C115" i="2"/>
  <c r="C163" i="2" s="1"/>
  <c r="B115" i="2"/>
  <c r="B163" i="2" s="1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D143" i="2" l="1"/>
  <c r="D165" i="2" s="1"/>
  <c r="F143" i="2"/>
  <c r="F165" i="2" s="1"/>
  <c r="D101" i="2"/>
  <c r="F101" i="2"/>
  <c r="F115" i="2"/>
  <c r="F163" i="2" s="1"/>
  <c r="C164" i="2"/>
  <c r="D129" i="2"/>
  <c r="D164" i="2" s="1"/>
  <c r="E164" i="2"/>
  <c r="F129" i="2"/>
  <c r="F164" i="2" s="1"/>
  <c r="D115" i="2"/>
  <c r="D163" i="2" s="1"/>
  <c r="E163" i="2"/>
</calcChain>
</file>

<file path=xl/sharedStrings.xml><?xml version="1.0" encoding="utf-8"?>
<sst xmlns="http://schemas.openxmlformats.org/spreadsheetml/2006/main" count="76" uniqueCount="44">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</sst>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58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7" fillId="2" borderId="14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5" fontId="2" fillId="2" borderId="16" xfId="4" applyNumberFormat="1" applyFont="1" applyFill="1" applyBorder="1" applyAlignment="1"/>
    <xf numFmtId="166" fontId="3" fillId="2" borderId="17" xfId="2" applyNumberFormat="1" applyFont="1" applyFill="1" applyBorder="1"/>
    <xf numFmtId="165" fontId="2" fillId="2" borderId="18" xfId="4" applyNumberFormat="1" applyFont="1" applyFill="1" applyBorder="1" applyAlignment="1"/>
    <xf numFmtId="166" fontId="3" fillId="2" borderId="19" xfId="2" applyNumberFormat="1" applyFont="1" applyFill="1" applyBorder="1"/>
    <xf numFmtId="166" fontId="3" fillId="3" borderId="20" xfId="2" applyNumberFormat="1" applyFont="1" applyFill="1" applyBorder="1"/>
    <xf numFmtId="166" fontId="3" fillId="3" borderId="18" xfId="2" applyNumberFormat="1" applyFont="1" applyFill="1" applyBorder="1"/>
    <xf numFmtId="166" fontId="3" fillId="2" borderId="18" xfId="2" applyNumberFormat="1" applyFont="1" applyFill="1" applyBorder="1"/>
    <xf numFmtId="166" fontId="3" fillId="3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23" xfId="2" applyNumberFormat="1" applyFont="1" applyFill="1" applyBorder="1"/>
    <xf numFmtId="166" fontId="3" fillId="2" borderId="20" xfId="2" applyNumberFormat="1" applyFont="1" applyFill="1" applyBorder="1"/>
    <xf numFmtId="166" fontId="0" fillId="2" borderId="0" xfId="2" applyNumberFormat="1" applyFont="1" applyFill="1"/>
    <xf numFmtId="165" fontId="2" fillId="2" borderId="24" xfId="4" applyNumberFormat="1" applyFont="1" applyFill="1" applyBorder="1" applyAlignment="1"/>
    <xf numFmtId="166" fontId="3" fillId="2" borderId="25" xfId="2" applyNumberFormat="1" applyFont="1" applyFill="1" applyBorder="1"/>
    <xf numFmtId="165" fontId="2" fillId="2" borderId="26" xfId="4" applyNumberFormat="1" applyFont="1" applyFill="1" applyBorder="1" applyAlignment="1"/>
    <xf numFmtId="166" fontId="3" fillId="2" borderId="27" xfId="2" applyNumberFormat="1" applyFont="1" applyFill="1" applyBorder="1"/>
    <xf numFmtId="166" fontId="3" fillId="3" borderId="28" xfId="2" applyNumberFormat="1" applyFont="1" applyFill="1" applyBorder="1"/>
    <xf numFmtId="166" fontId="3" fillId="3" borderId="26" xfId="2" applyNumberFormat="1" applyFont="1" applyFill="1" applyBorder="1"/>
    <xf numFmtId="166" fontId="3" fillId="2" borderId="26" xfId="2" applyNumberFormat="1" applyFont="1" applyFill="1" applyBorder="1"/>
    <xf numFmtId="166" fontId="3" fillId="3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31" xfId="2" applyNumberFormat="1" applyFont="1" applyFill="1" applyBorder="1"/>
    <xf numFmtId="166" fontId="3" fillId="2" borderId="28" xfId="2" applyNumberFormat="1" applyFont="1" applyFill="1" applyBorder="1"/>
    <xf numFmtId="166" fontId="3" fillId="2" borderId="0" xfId="3" applyNumberFormat="1" applyFont="1" applyFill="1"/>
    <xf numFmtId="0" fontId="6" fillId="2" borderId="32" xfId="3" applyFont="1" applyFill="1" applyBorder="1" applyAlignment="1"/>
    <xf numFmtId="165" fontId="6" fillId="2" borderId="33" xfId="3" applyNumberFormat="1" applyFont="1" applyFill="1" applyBorder="1"/>
    <xf numFmtId="166" fontId="6" fillId="2" borderId="34" xfId="2" applyNumberFormat="1" applyFont="1" applyFill="1" applyBorder="1"/>
    <xf numFmtId="165" fontId="6" fillId="2" borderId="35" xfId="3" applyNumberFormat="1" applyFont="1" applyFill="1" applyBorder="1"/>
    <xf numFmtId="166" fontId="6" fillId="2" borderId="36" xfId="2" applyNumberFormat="1" applyFont="1" applyFill="1" applyBorder="1"/>
    <xf numFmtId="166" fontId="6" fillId="2" borderId="32" xfId="2" applyNumberFormat="1" applyFont="1" applyFill="1" applyBorder="1"/>
    <xf numFmtId="166" fontId="6" fillId="3" borderId="37" xfId="2" applyNumberFormat="1" applyFont="1" applyFill="1" applyBorder="1"/>
    <xf numFmtId="166" fontId="6" fillId="2" borderId="37" xfId="2" applyNumberFormat="1" applyFont="1" applyFill="1" applyBorder="1"/>
    <xf numFmtId="166" fontId="6" fillId="3" borderId="38" xfId="2" applyNumberFormat="1" applyFont="1" applyFill="1" applyBorder="1"/>
    <xf numFmtId="166" fontId="6" fillId="2" borderId="39" xfId="2" applyNumberFormat="1" applyFont="1" applyFill="1" applyBorder="1"/>
    <xf numFmtId="166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4" xfId="2" applyNumberFormat="1" applyFont="1" applyFill="1" applyBorder="1"/>
    <xf numFmtId="166" fontId="3" fillId="3" borderId="10" xfId="2" applyNumberFormat="1" applyFont="1" applyFill="1" applyBorder="1"/>
    <xf numFmtId="166" fontId="3" fillId="3" borderId="8" xfId="2" applyNumberFormat="1" applyFont="1" applyFill="1" applyBorder="1"/>
    <xf numFmtId="166" fontId="3" fillId="2" borderId="13" xfId="2" applyNumberFormat="1" applyFont="1" applyFill="1" applyBorder="1"/>
    <xf numFmtId="166" fontId="3" fillId="0" borderId="13" xfId="2" applyNumberFormat="1" applyFont="1" applyFill="1" applyBorder="1"/>
    <xf numFmtId="166" fontId="3" fillId="3" borderId="41" xfId="2" applyNumberFormat="1" applyFont="1" applyFill="1" applyBorder="1"/>
    <xf numFmtId="166" fontId="3" fillId="2" borderId="8" xfId="2" applyNumberFormat="1" applyFont="1" applyFill="1" applyBorder="1"/>
    <xf numFmtId="166" fontId="3" fillId="2" borderId="10" xfId="2" applyNumberFormat="1" applyFont="1" applyFill="1" applyBorder="1"/>
    <xf numFmtId="4" fontId="1" fillId="2" borderId="0" xfId="3" applyNumberFormat="1" applyFill="1"/>
    <xf numFmtId="165" fontId="3" fillId="2" borderId="42" xfId="5" applyNumberFormat="1" applyFont="1" applyFill="1" applyBorder="1"/>
    <xf numFmtId="165" fontId="3" fillId="2" borderId="0" xfId="5" applyNumberFormat="1" applyFont="1" applyFill="1" applyBorder="1"/>
    <xf numFmtId="166" fontId="3" fillId="0" borderId="22" xfId="2" applyNumberFormat="1" applyFont="1" applyFill="1" applyBorder="1"/>
    <xf numFmtId="166" fontId="3" fillId="2" borderId="21" xfId="2" applyNumberFormat="1" applyFont="1" applyFill="1" applyBorder="1"/>
    <xf numFmtId="165" fontId="2" fillId="2" borderId="16" xfId="3" applyNumberFormat="1" applyFont="1" applyFill="1" applyBorder="1"/>
    <xf numFmtId="165" fontId="2" fillId="2" borderId="18" xfId="3" applyNumberFormat="1" applyFont="1" applyFill="1" applyBorder="1"/>
    <xf numFmtId="167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5" fontId="2" fillId="2" borderId="46" xfId="3" applyNumberFormat="1" applyFont="1" applyFill="1" applyBorder="1"/>
    <xf numFmtId="166" fontId="3" fillId="2" borderId="47" xfId="2" applyNumberFormat="1" applyFont="1" applyFill="1" applyBorder="1"/>
    <xf numFmtId="165" fontId="2" fillId="2" borderId="48" xfId="3" applyNumberFormat="1" applyFont="1" applyFill="1" applyBorder="1"/>
    <xf numFmtId="166" fontId="3" fillId="2" borderId="49" xfId="2" applyNumberFormat="1" applyFont="1" applyFill="1" applyBorder="1"/>
    <xf numFmtId="166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5" fontId="5" fillId="4" borderId="33" xfId="3" applyNumberFormat="1" applyFont="1" applyFill="1" applyBorder="1"/>
    <xf numFmtId="166" fontId="5" fillId="4" borderId="34" xfId="2" applyNumberFormat="1" applyFont="1" applyFill="1" applyBorder="1"/>
    <xf numFmtId="165" fontId="5" fillId="4" borderId="39" xfId="3" applyNumberFormat="1" applyFont="1" applyFill="1" applyBorder="1"/>
    <xf numFmtId="166" fontId="5" fillId="4" borderId="38" xfId="2" applyNumberFormat="1" applyFont="1" applyFill="1" applyBorder="1"/>
    <xf numFmtId="166" fontId="6" fillId="3" borderId="32" xfId="2" applyNumberFormat="1" applyFont="1" applyFill="1" applyBorder="1"/>
    <xf numFmtId="166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3" xfId="2" applyNumberFormat="1" applyFont="1" applyFill="1" applyBorder="1"/>
    <xf numFmtId="9" fontId="3" fillId="2" borderId="14" xfId="2" applyNumberFormat="1" applyFont="1" applyFill="1" applyBorder="1"/>
    <xf numFmtId="168" fontId="0" fillId="2" borderId="0" xfId="1" applyNumberFormat="1" applyFont="1" applyFill="1"/>
    <xf numFmtId="9" fontId="3" fillId="2" borderId="21" xfId="2" applyNumberFormat="1" applyFont="1" applyFill="1" applyBorder="1"/>
    <xf numFmtId="166" fontId="3" fillId="2" borderId="45" xfId="2" applyNumberFormat="1" applyFont="1" applyFill="1" applyBorder="1"/>
    <xf numFmtId="9" fontId="3" fillId="2" borderId="23" xfId="2" applyNumberFormat="1" applyFont="1" applyFill="1" applyBorder="1"/>
    <xf numFmtId="169" fontId="0" fillId="2" borderId="0" xfId="1" applyNumberFormat="1" applyFont="1" applyFill="1"/>
    <xf numFmtId="166" fontId="3" fillId="0" borderId="45" xfId="2" applyNumberFormat="1" applyFont="1" applyFill="1" applyBorder="1"/>
    <xf numFmtId="166" fontId="3" fillId="0" borderId="23" xfId="2" applyNumberFormat="1" applyFont="1" applyFill="1" applyBorder="1"/>
    <xf numFmtId="166" fontId="3" fillId="2" borderId="51" xfId="2" applyNumberFormat="1" applyFont="1" applyFill="1" applyBorder="1"/>
    <xf numFmtId="9" fontId="3" fillId="2" borderId="49" xfId="2" applyNumberFormat="1" applyFont="1" applyFill="1" applyBorder="1"/>
    <xf numFmtId="164" fontId="1" fillId="2" borderId="0" xfId="3" applyNumberFormat="1" applyFill="1"/>
    <xf numFmtId="166" fontId="3" fillId="0" borderId="18" xfId="2" applyNumberFormat="1" applyFont="1" applyFill="1" applyBorder="1"/>
    <xf numFmtId="4" fontId="2" fillId="2" borderId="22" xfId="3" applyNumberFormat="1" applyFont="1" applyFill="1" applyBorder="1"/>
    <xf numFmtId="166" fontId="2" fillId="2" borderId="0" xfId="2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1" xfId="1" applyFont="1" applyFill="1" applyBorder="1" applyAlignment="1">
      <alignment horizontal="center" vertical="center" wrapText="1"/>
    </xf>
    <xf numFmtId="165" fontId="2" fillId="2" borderId="16" xfId="2" applyNumberFormat="1" applyFont="1" applyFill="1" applyBorder="1"/>
    <xf numFmtId="165" fontId="3" fillId="2" borderId="18" xfId="3" applyNumberFormat="1" applyFont="1" applyFill="1" applyBorder="1"/>
    <xf numFmtId="166" fontId="2" fillId="2" borderId="19" xfId="2" applyNumberFormat="1" applyFont="1" applyFill="1" applyBorder="1"/>
    <xf numFmtId="165" fontId="1" fillId="2" borderId="0" xfId="3" applyNumberFormat="1" applyFill="1"/>
    <xf numFmtId="166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5" fontId="2" fillId="2" borderId="24" xfId="2" applyNumberFormat="1" applyFont="1" applyFill="1" applyBorder="1"/>
    <xf numFmtId="165" fontId="3" fillId="2" borderId="26" xfId="3" applyNumberFormat="1" applyFont="1" applyFill="1" applyBorder="1"/>
    <xf numFmtId="166" fontId="2" fillId="2" borderId="27" xfId="2" applyNumberFormat="1" applyFont="1" applyFill="1" applyBorder="1"/>
    <xf numFmtId="166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6" fontId="3" fillId="0" borderId="20" xfId="2" applyNumberFormat="1" applyFont="1" applyFill="1" applyBorder="1"/>
    <xf numFmtId="0" fontId="2" fillId="2" borderId="56" xfId="3" applyFont="1" applyFill="1" applyBorder="1" applyAlignment="1"/>
    <xf numFmtId="165" fontId="2" fillId="2" borderId="57" xfId="2" applyNumberFormat="1" applyFont="1" applyFill="1" applyBorder="1"/>
    <xf numFmtId="165" fontId="2" fillId="2" borderId="58" xfId="2" applyNumberFormat="1" applyFont="1" applyFill="1" applyBorder="1"/>
    <xf numFmtId="166" fontId="2" fillId="2" borderId="59" xfId="2" applyNumberFormat="1" applyFont="1" applyFill="1" applyBorder="1"/>
    <xf numFmtId="165" fontId="2" fillId="2" borderId="60" xfId="3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6" fontId="2" fillId="2" borderId="62" xfId="2" applyNumberFormat="1" applyFont="1" applyFill="1" applyBorder="1"/>
    <xf numFmtId="166" fontId="2" fillId="2" borderId="64" xfId="2" applyNumberFormat="1" applyFont="1" applyFill="1" applyBorder="1"/>
    <xf numFmtId="0" fontId="1" fillId="4" borderId="0" xfId="3" applyFill="1"/>
    <xf numFmtId="171" fontId="2" fillId="2" borderId="15" xfId="3" applyNumberFormat="1" applyFont="1" applyFill="1" applyBorder="1" applyAlignment="1"/>
    <xf numFmtId="166" fontId="3" fillId="0" borderId="30" xfId="2" applyNumberFormat="1" applyFont="1" applyFill="1" applyBorder="1"/>
    <xf numFmtId="166" fontId="3" fillId="3" borderId="62" xfId="2" applyNumberFormat="1" applyFont="1" applyFill="1" applyBorder="1"/>
    <xf numFmtId="4" fontId="5" fillId="4" borderId="33" xfId="3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17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U342"/>
  <sheetViews>
    <sheetView tabSelected="1" zoomScale="90" zoomScaleNormal="90" zoomScalePageLayoutView="50" workbookViewId="0">
      <pane xSplit="1" ySplit="3" topLeftCell="B130" activePane="bottomRight" state="frozen"/>
      <selection pane="topRight" activeCell="C1" sqref="C1"/>
      <selection pane="bottomLeft" activeCell="A4" sqref="A4"/>
      <selection pane="bottomRight" activeCell="E143" sqref="E143"/>
    </sheetView>
  </sheetViews>
  <sheetFormatPr defaultColWidth="8.88671875" defaultRowHeight="13.2" x14ac:dyDescent="0.25"/>
  <cols>
    <col min="1" max="1" width="9.6640625" style="6" customWidth="1"/>
    <col min="2" max="2" width="12.6640625" style="6" customWidth="1"/>
    <col min="3" max="3" width="12.44140625" style="6" bestFit="1" customWidth="1"/>
    <col min="4" max="4" width="14.6640625" style="6" customWidth="1"/>
    <col min="5" max="5" width="11.88671875" style="6" customWidth="1"/>
    <col min="6" max="6" width="16.44140625" style="6" customWidth="1"/>
    <col min="7" max="9" width="11.6640625" style="6" customWidth="1"/>
    <col min="10" max="10" width="12.6640625" style="6" customWidth="1"/>
    <col min="11" max="11" width="13.44140625" style="6" customWidth="1"/>
    <col min="12" max="13" width="11.6640625" style="6" customWidth="1"/>
    <col min="14" max="14" width="10.88671875" style="6" customWidth="1"/>
    <col min="15" max="17" width="11.6640625" style="6" customWidth="1"/>
    <col min="18" max="19" width="11.6640625" style="153" customWidth="1"/>
    <col min="20" max="20" width="13.5546875" style="153" customWidth="1"/>
    <col min="21" max="21" width="13.109375" style="153" customWidth="1"/>
    <col min="22" max="22" width="11.6640625" style="153" customWidth="1"/>
    <col min="23" max="23" width="12.88671875" style="5" customWidth="1"/>
    <col min="24" max="24" width="22.6640625" style="5" customWidth="1"/>
    <col min="25" max="25" width="16.88671875" style="5" customWidth="1"/>
    <col min="26" max="26" width="17.109375" style="5" bestFit="1" customWidth="1"/>
    <col min="27" max="27" width="12.44140625" style="5" bestFit="1" customWidth="1"/>
    <col min="28" max="28" width="11.33203125" style="5" bestFit="1" customWidth="1"/>
    <col min="29" max="29" width="14.109375" style="5" customWidth="1"/>
    <col min="30" max="47" width="8.88671875" style="5"/>
    <col min="48" max="16384" width="8.88671875" style="6"/>
  </cols>
  <sheetData>
    <row r="1" spans="1:47" ht="14.4" thickBot="1" x14ac:dyDescent="0.3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40</v>
      </c>
      <c r="L3" s="20" t="s">
        <v>14</v>
      </c>
      <c r="M3" s="20" t="s">
        <v>15</v>
      </c>
      <c r="N3" s="23" t="s">
        <v>16</v>
      </c>
      <c r="O3" s="24" t="s">
        <v>17</v>
      </c>
      <c r="P3" s="20" t="s">
        <v>18</v>
      </c>
      <c r="Q3" s="25" t="s">
        <v>19</v>
      </c>
      <c r="R3" s="26" t="s">
        <v>20</v>
      </c>
      <c r="S3" s="22" t="s">
        <v>21</v>
      </c>
      <c r="T3" s="25" t="s">
        <v>22</v>
      </c>
      <c r="U3" s="25" t="s">
        <v>23</v>
      </c>
      <c r="V3" s="26" t="s">
        <v>24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5.6" thickTop="1" thickBot="1" x14ac:dyDescent="0.35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" thickTop="1" x14ac:dyDescent="0.3">
      <c r="A5" s="154">
        <v>42005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4.4" x14ac:dyDescent="0.3">
      <c r="A6" s="154">
        <f>EDATE(A5,1)</f>
        <v>42036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4.4" x14ac:dyDescent="0.3">
      <c r="A7" s="154">
        <f>EDATE(A6,1)</f>
        <v>42064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4.4" x14ac:dyDescent="0.3">
      <c r="A8" s="154">
        <f t="shared" ref="A8:A16" si="0">EDATE(A7,1)</f>
        <v>42095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4.4" x14ac:dyDescent="0.3">
      <c r="A9" s="154">
        <f t="shared" si="0"/>
        <v>42125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4.4" x14ac:dyDescent="0.3">
      <c r="A10" s="154">
        <f t="shared" si="0"/>
        <v>42156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4.4" x14ac:dyDescent="0.3">
      <c r="A11" s="154">
        <f t="shared" si="0"/>
        <v>42186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4.4" x14ac:dyDescent="0.3">
      <c r="A12" s="154">
        <f t="shared" si="0"/>
        <v>42217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4.4" x14ac:dyDescent="0.3">
      <c r="A13" s="154">
        <f t="shared" si="0"/>
        <v>42248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4.4" x14ac:dyDescent="0.3">
      <c r="A14" s="154">
        <f t="shared" si="0"/>
        <v>42278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4.4" x14ac:dyDescent="0.3">
      <c r="A15" s="154">
        <f t="shared" si="0"/>
        <v>42309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" thickBot="1" x14ac:dyDescent="0.35">
      <c r="A16" s="154">
        <f t="shared" si="0"/>
        <v>42339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" thickBot="1" x14ac:dyDescent="0.35">
      <c r="A17" s="56" t="s">
        <v>26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5.6" thickTop="1" thickBot="1" x14ac:dyDescent="0.35">
      <c r="A18" s="7" t="s">
        <v>27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" thickTop="1" x14ac:dyDescent="0.3">
      <c r="A19" s="154">
        <v>42370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4.4" x14ac:dyDescent="0.3">
      <c r="A20" s="154">
        <f>EDATE(A19,1)</f>
        <v>42401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4.4" x14ac:dyDescent="0.3">
      <c r="A21" s="154">
        <f>EDATE(A20,1)</f>
        <v>42430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4.4" x14ac:dyDescent="0.3">
      <c r="A22" s="154">
        <f t="shared" ref="A22:A30" si="1">EDATE(A21,1)</f>
        <v>42461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4.4" x14ac:dyDescent="0.3">
      <c r="A23" s="154">
        <f t="shared" si="1"/>
        <v>42491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4.4" x14ac:dyDescent="0.3">
      <c r="A24" s="154">
        <f t="shared" si="1"/>
        <v>42522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4.4" x14ac:dyDescent="0.3">
      <c r="A25" s="154">
        <f t="shared" si="1"/>
        <v>42552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4.4" x14ac:dyDescent="0.3">
      <c r="A26" s="154">
        <f t="shared" si="1"/>
        <v>42583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4.4" x14ac:dyDescent="0.3">
      <c r="A27" s="154">
        <f t="shared" si="1"/>
        <v>42614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4.4" x14ac:dyDescent="0.3">
      <c r="A28" s="154">
        <f t="shared" si="1"/>
        <v>42644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4.4" x14ac:dyDescent="0.3">
      <c r="A29" s="154">
        <f t="shared" si="1"/>
        <v>42675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" thickBot="1" x14ac:dyDescent="0.35">
      <c r="A30" s="154">
        <f t="shared" si="1"/>
        <v>42705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" thickBot="1" x14ac:dyDescent="0.35">
      <c r="A31" s="98" t="s">
        <v>26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5.6" thickTop="1" thickBot="1" x14ac:dyDescent="0.35">
      <c r="A32" s="7" t="s">
        <v>28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" thickTop="1" x14ac:dyDescent="0.3">
      <c r="A33" s="154">
        <v>42736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4.4" x14ac:dyDescent="0.3">
      <c r="A34" s="154">
        <f>EDATE(A33,1)</f>
        <v>42767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4.4" x14ac:dyDescent="0.3">
      <c r="A35" s="154">
        <f>EDATE(A34,1)</f>
        <v>42795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4.4" x14ac:dyDescent="0.3">
      <c r="A36" s="154">
        <f t="shared" ref="A36:A44" si="2">EDATE(A35,1)</f>
        <v>42826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4.4" x14ac:dyDescent="0.3">
      <c r="A37" s="154">
        <f t="shared" si="2"/>
        <v>42856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4.4" x14ac:dyDescent="0.3">
      <c r="A38" s="154">
        <f t="shared" si="2"/>
        <v>42887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4.4" x14ac:dyDescent="0.3">
      <c r="A39" s="154">
        <f t="shared" si="2"/>
        <v>42917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4.4" x14ac:dyDescent="0.3">
      <c r="A40" s="154">
        <f t="shared" si="2"/>
        <v>42948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4.4" x14ac:dyDescent="0.3">
      <c r="A41" s="154">
        <f t="shared" si="2"/>
        <v>42979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4.4" x14ac:dyDescent="0.3">
      <c r="A42" s="154">
        <f t="shared" si="2"/>
        <v>43009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4.4" x14ac:dyDescent="0.3">
      <c r="A43" s="154">
        <f t="shared" si="2"/>
        <v>43040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" thickBot="1" x14ac:dyDescent="0.35">
      <c r="A44" s="154">
        <f t="shared" si="2"/>
        <v>43070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" thickBot="1" x14ac:dyDescent="0.35">
      <c r="A45" s="98" t="s">
        <v>26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5.6" thickTop="1" thickBot="1" x14ac:dyDescent="0.35">
      <c r="A46" s="7" t="s">
        <v>29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" thickTop="1" x14ac:dyDescent="0.3">
      <c r="A47" s="154">
        <v>43101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4.4" x14ac:dyDescent="0.3">
      <c r="A48" s="154">
        <f>EDATE(A47,1)</f>
        <v>43132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4.4" x14ac:dyDescent="0.3">
      <c r="A49" s="154">
        <f>EDATE(A48,1)</f>
        <v>43160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4.4" x14ac:dyDescent="0.3">
      <c r="A50" s="154">
        <f t="shared" ref="A50:A58" si="3">EDATE(A49,1)</f>
        <v>43191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4.4" x14ac:dyDescent="0.3">
      <c r="A51" s="154">
        <f t="shared" si="3"/>
        <v>43221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4.4" x14ac:dyDescent="0.3">
      <c r="A52" s="154">
        <f t="shared" si="3"/>
        <v>43252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4.4" x14ac:dyDescent="0.3">
      <c r="A53" s="154">
        <f t="shared" si="3"/>
        <v>43282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4.4" x14ac:dyDescent="0.3">
      <c r="A54" s="154">
        <f t="shared" si="3"/>
        <v>43313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4.4" x14ac:dyDescent="0.3">
      <c r="A55" s="154">
        <f t="shared" si="3"/>
        <v>43344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4.4" x14ac:dyDescent="0.3">
      <c r="A56" s="154">
        <f t="shared" si="3"/>
        <v>43374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4.4" x14ac:dyDescent="0.3">
      <c r="A57" s="154">
        <f t="shared" si="3"/>
        <v>43405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" thickBot="1" x14ac:dyDescent="0.35">
      <c r="A58" s="154">
        <f t="shared" si="3"/>
        <v>43435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" thickBot="1" x14ac:dyDescent="0.35">
      <c r="A59" s="98" t="s">
        <v>26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5.6" thickTop="1" thickBot="1" x14ac:dyDescent="0.35">
      <c r="A60" s="7" t="s">
        <v>30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" thickTop="1" x14ac:dyDescent="0.3">
      <c r="A61" s="154">
        <v>43466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4.4" x14ac:dyDescent="0.3">
      <c r="A62" s="154">
        <f>EDATE(A61,1)</f>
        <v>43497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4.4" x14ac:dyDescent="0.3">
      <c r="A63" s="154">
        <f>EDATE(A62,1)</f>
        <v>43525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4.4" x14ac:dyDescent="0.3">
      <c r="A64" s="154">
        <f t="shared" ref="A64:A72" si="4">EDATE(A63,1)</f>
        <v>43556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4.4" x14ac:dyDescent="0.3">
      <c r="A65" s="154">
        <f t="shared" si="4"/>
        <v>43586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4.4" x14ac:dyDescent="0.3">
      <c r="A66" s="154">
        <f t="shared" si="4"/>
        <v>43617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4.4" x14ac:dyDescent="0.3">
      <c r="A67" s="154">
        <f t="shared" si="4"/>
        <v>43647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4.4" x14ac:dyDescent="0.3">
      <c r="A68" s="154">
        <f t="shared" si="4"/>
        <v>43678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4.4" x14ac:dyDescent="0.3">
      <c r="A69" s="154">
        <f t="shared" si="4"/>
        <v>43709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4.4" x14ac:dyDescent="0.3">
      <c r="A70" s="154">
        <f t="shared" si="4"/>
        <v>43739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4.4" x14ac:dyDescent="0.3">
      <c r="A71" s="154">
        <f t="shared" si="4"/>
        <v>43770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" thickBot="1" x14ac:dyDescent="0.35">
      <c r="A72" s="154">
        <f t="shared" si="4"/>
        <v>43800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" thickBot="1" x14ac:dyDescent="0.35">
      <c r="A73" s="98" t="s">
        <v>26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5.6" thickTop="1" thickBot="1" x14ac:dyDescent="0.35">
      <c r="A74" s="7" t="s">
        <v>31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" thickTop="1" x14ac:dyDescent="0.3">
      <c r="A75" s="154">
        <v>43831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4.4" x14ac:dyDescent="0.3">
      <c r="A76" s="154">
        <v>43862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4.4" x14ac:dyDescent="0.3">
      <c r="A77" s="154">
        <v>43891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4.4" x14ac:dyDescent="0.3">
      <c r="A78" s="154">
        <v>43922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4.4" x14ac:dyDescent="0.3">
      <c r="A79" s="154">
        <v>43952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4.4" x14ac:dyDescent="0.3">
      <c r="A80" s="154">
        <v>43983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4.4" x14ac:dyDescent="0.3">
      <c r="A81" s="154">
        <v>44013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4.4" x14ac:dyDescent="0.3">
      <c r="A82" s="154">
        <v>44044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4.4" x14ac:dyDescent="0.3">
      <c r="A83" s="154">
        <v>44075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4.4" x14ac:dyDescent="0.3">
      <c r="A84" s="154">
        <v>44105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4.4" x14ac:dyDescent="0.3">
      <c r="A85" s="154">
        <v>44136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" thickBot="1" x14ac:dyDescent="0.35">
      <c r="A86" s="154">
        <v>44166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" thickBot="1" x14ac:dyDescent="0.35">
      <c r="A87" s="98" t="s">
        <v>26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5.6" thickTop="1" thickBot="1" x14ac:dyDescent="0.35">
      <c r="A88" s="7" t="s">
        <v>32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" thickTop="1" x14ac:dyDescent="0.3">
      <c r="A89" s="154">
        <v>44197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4.4" x14ac:dyDescent="0.3">
      <c r="A90" s="154">
        <v>44228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4.4" x14ac:dyDescent="0.3">
      <c r="A91" s="154">
        <v>44256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4.4" x14ac:dyDescent="0.3">
      <c r="A92" s="154">
        <v>44287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4.4" x14ac:dyDescent="0.3">
      <c r="A93" s="154">
        <v>44317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4.4" x14ac:dyDescent="0.3">
      <c r="A94" s="154">
        <v>44348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4.4" x14ac:dyDescent="0.3">
      <c r="A95" s="154">
        <v>44378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4.4" x14ac:dyDescent="0.3">
      <c r="A96" s="154">
        <v>44409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4.4" x14ac:dyDescent="0.3">
      <c r="A97" s="154">
        <v>44440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4.4" x14ac:dyDescent="0.3">
      <c r="A98" s="154">
        <v>44470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4.4" x14ac:dyDescent="0.3">
      <c r="A99" s="154">
        <v>44501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5">
      <c r="A100" s="154">
        <v>44531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" thickBot="1" x14ac:dyDescent="0.35">
      <c r="A101" s="98" t="s">
        <v>26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5.6" thickTop="1" thickBot="1" x14ac:dyDescent="0.35">
      <c r="A102" s="7" t="s">
        <v>33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" thickTop="1" x14ac:dyDescent="0.3">
      <c r="A103" s="154">
        <v>44562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4.4" x14ac:dyDescent="0.3">
      <c r="A104" s="154">
        <v>44593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4.4" x14ac:dyDescent="0.3">
      <c r="A105" s="154">
        <v>44621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4.4" x14ac:dyDescent="0.3">
      <c r="A106" s="154">
        <v>44652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4.4" x14ac:dyDescent="0.3">
      <c r="A107" s="154">
        <v>44682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4.4" x14ac:dyDescent="0.3">
      <c r="A108" s="154">
        <v>44713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4.4" x14ac:dyDescent="0.3">
      <c r="A109" s="154">
        <v>44743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4.4" x14ac:dyDescent="0.3">
      <c r="A110" s="154">
        <v>44774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4.4" x14ac:dyDescent="0.3">
      <c r="A111" s="154">
        <v>44805</v>
      </c>
      <c r="B111" s="84">
        <v>2652.9041999999999</v>
      </c>
      <c r="C111" s="84">
        <v>340.33430000000004</v>
      </c>
      <c r="D111" s="33">
        <v>0.12828744437888109</v>
      </c>
      <c r="E111" s="85">
        <v>34.1203</v>
      </c>
      <c r="F111" s="41">
        <v>1.2861489683645569E-2</v>
      </c>
      <c r="G111" s="37"/>
      <c r="H111" s="40">
        <v>7.2395339417081095E-2</v>
      </c>
      <c r="I111" s="40">
        <v>0.23388541508585195</v>
      </c>
      <c r="J111" s="40">
        <v>7.3947261269366613E-2</v>
      </c>
      <c r="K111" s="40">
        <v>2.5575932971872863E-2</v>
      </c>
      <c r="L111" s="40">
        <v>0.46279285169815032</v>
      </c>
      <c r="M111" s="40">
        <v>0.11748607431810015</v>
      </c>
      <c r="N111" s="113">
        <v>7.3320401091000577E-3</v>
      </c>
      <c r="O111" s="41">
        <v>6.5850851304770069E-3</v>
      </c>
      <c r="P111" s="38">
        <v>0.46660003780008341</v>
      </c>
      <c r="Q111" s="38">
        <v>0.53265466578099574</v>
      </c>
      <c r="R111" s="41">
        <v>7.4529641892081893E-4</v>
      </c>
      <c r="S111" s="38">
        <v>1.2361996776123034E-2</v>
      </c>
      <c r="T111" s="38">
        <v>6.5425286635963947E-2</v>
      </c>
      <c r="U111" s="38">
        <v>0.27864443408117817</v>
      </c>
      <c r="V111" s="41">
        <v>0.64356828250673481</v>
      </c>
      <c r="X111" s="27"/>
      <c r="Z111" s="120"/>
      <c r="AB111" s="27"/>
      <c r="AC111" s="27"/>
      <c r="AD111" s="27"/>
      <c r="AE111" s="27"/>
      <c r="AF111" s="27"/>
    </row>
    <row r="112" spans="1:32" ht="14.4" x14ac:dyDescent="0.3">
      <c r="A112" s="154">
        <v>44835</v>
      </c>
      <c r="B112" s="84">
        <v>3153.2401</v>
      </c>
      <c r="C112" s="84">
        <v>388.24180000000001</v>
      </c>
      <c r="D112" s="33">
        <v>0.12312471860293799</v>
      </c>
      <c r="E112" s="85">
        <v>46.440600000000003</v>
      </c>
      <c r="F112" s="41">
        <v>1.4727898455940606E-2</v>
      </c>
      <c r="G112" s="37"/>
      <c r="H112" s="82">
        <v>3.5395306561019566E-2</v>
      </c>
      <c r="I112" s="82">
        <v>0.1406094956105626</v>
      </c>
      <c r="J112" s="82">
        <v>4.3932461724053296E-2</v>
      </c>
      <c r="K112" s="82">
        <v>2.0750084968157043E-2</v>
      </c>
      <c r="L112" s="82">
        <v>0.58964761357690465</v>
      </c>
      <c r="M112" s="82">
        <v>0.15375556082773398</v>
      </c>
      <c r="N112" s="116">
        <v>8.4246676933989271E-3</v>
      </c>
      <c r="O112" s="117">
        <v>7.484809038169977E-3</v>
      </c>
      <c r="P112" s="38">
        <v>0.39883394861051019</v>
      </c>
      <c r="Q112" s="38">
        <v>0.60067062447924602</v>
      </c>
      <c r="R112" s="41">
        <v>4.9542691024384729E-4</v>
      </c>
      <c r="S112" s="38">
        <v>1.2943301092005107E-2</v>
      </c>
      <c r="T112" s="38">
        <v>7.773923365179726E-2</v>
      </c>
      <c r="U112" s="38">
        <v>0.27945132390519384</v>
      </c>
      <c r="V112" s="41">
        <v>0.62986614135100383</v>
      </c>
      <c r="X112" s="27"/>
      <c r="Z112" s="120"/>
      <c r="AB112" s="27"/>
      <c r="AC112" s="27"/>
      <c r="AD112" s="27"/>
      <c r="AE112" s="27"/>
      <c r="AF112" s="27"/>
    </row>
    <row r="113" spans="1:32" ht="14.4" x14ac:dyDescent="0.3">
      <c r="A113" s="154">
        <v>44866</v>
      </c>
      <c r="B113" s="84">
        <v>2060.3067000000001</v>
      </c>
      <c r="C113" s="84">
        <v>300.08839999999998</v>
      </c>
      <c r="D113" s="33">
        <v>0.14565229535971511</v>
      </c>
      <c r="E113" s="85">
        <v>39.51</v>
      </c>
      <c r="F113" s="41">
        <v>1.9176756547945019E-2</v>
      </c>
      <c r="G113" s="37"/>
      <c r="H113" s="38">
        <v>4.2575651479461775E-2</v>
      </c>
      <c r="I113" s="40">
        <v>0.12840932857229459</v>
      </c>
      <c r="J113" s="40">
        <v>3.4669158722825104E-2</v>
      </c>
      <c r="K113" s="40">
        <v>1.7673339605215086E-2</v>
      </c>
      <c r="L113" s="40">
        <v>0.59456555667173239</v>
      </c>
      <c r="M113" s="40">
        <v>0.16457525474241286</v>
      </c>
      <c r="N113" s="113">
        <v>8.8164543657504972E-3</v>
      </c>
      <c r="O113" s="41">
        <v>8.7152558403076584E-3</v>
      </c>
      <c r="P113" s="38">
        <v>0.39575661235290843</v>
      </c>
      <c r="Q113" s="38">
        <v>0.60389217780051874</v>
      </c>
      <c r="R113" s="41">
        <v>3.5120984657284276E-4</v>
      </c>
      <c r="S113" s="38">
        <v>1.459769345015131E-2</v>
      </c>
      <c r="T113" s="38">
        <v>7.8523092037343992E-2</v>
      </c>
      <c r="U113" s="38">
        <v>0.27279981612782994</v>
      </c>
      <c r="V113" s="41">
        <v>0.63407939838467475</v>
      </c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5">
      <c r="A114" s="154">
        <v>44896</v>
      </c>
      <c r="B114" s="91">
        <v>1988.2891999999999</v>
      </c>
      <c r="C114" s="91">
        <v>270.96129999999999</v>
      </c>
      <c r="D114" s="33">
        <v>0.13627861580699629</v>
      </c>
      <c r="E114" s="93">
        <v>99.458699999999993</v>
      </c>
      <c r="F114" s="94">
        <v>5.0022250284314777E-2</v>
      </c>
      <c r="G114" s="37"/>
      <c r="H114" s="50">
        <v>3.9014445182320563E-2</v>
      </c>
      <c r="I114" s="95">
        <v>0.10827494310183851</v>
      </c>
      <c r="J114" s="95">
        <v>3.4638723582062408E-2</v>
      </c>
      <c r="K114" s="95">
        <v>3.5536681484765902E-2</v>
      </c>
      <c r="L114" s="95">
        <v>0.54979396357431309</v>
      </c>
      <c r="M114" s="95">
        <v>0.21412217095983826</v>
      </c>
      <c r="N114" s="118">
        <v>8.5719421500654938E-3</v>
      </c>
      <c r="O114" s="94">
        <v>1.0047129964795867E-2</v>
      </c>
      <c r="P114" s="38">
        <v>0.42089958543254169</v>
      </c>
      <c r="Q114" s="38">
        <v>0.57844447377172292</v>
      </c>
      <c r="R114" s="94">
        <v>6.5594079573534875E-4</v>
      </c>
      <c r="S114" s="38">
        <v>1.4087805724323133E-2</v>
      </c>
      <c r="T114" s="38">
        <v>7.4311747548603257E-2</v>
      </c>
      <c r="U114" s="38">
        <v>0.27431154101736255</v>
      </c>
      <c r="V114" s="94">
        <v>0.63728890570971108</v>
      </c>
      <c r="X114" s="27"/>
      <c r="Z114" s="120"/>
      <c r="AB114" s="27"/>
      <c r="AC114" s="27"/>
      <c r="AD114" s="27"/>
      <c r="AE114" s="27"/>
      <c r="AF114" s="27"/>
    </row>
    <row r="115" spans="1:32" ht="15" thickBot="1" x14ac:dyDescent="0.35">
      <c r="A115" s="98" t="s">
        <v>26</v>
      </c>
      <c r="B115" s="157">
        <f>SUM(B103:B114)</f>
        <v>57111.709699999999</v>
      </c>
      <c r="C115" s="157">
        <f>SUM(C103:C114)</f>
        <v>5702.2417999999998</v>
      </c>
      <c r="D115" s="100">
        <f>C115/B115</f>
        <v>9.9843654304048957E-2</v>
      </c>
      <c r="E115" s="101">
        <f>SUM(E103:E114)</f>
        <v>742.43510000000003</v>
      </c>
      <c r="F115" s="102">
        <f>E115/B115</f>
        <v>1.2999700129796675E-2</v>
      </c>
      <c r="G115" s="61">
        <v>7.4945395558847364E-3</v>
      </c>
      <c r="H115" s="65">
        <v>0.15518104331289859</v>
      </c>
      <c r="I115" s="63">
        <v>0.21638260546494284</v>
      </c>
      <c r="J115" s="63">
        <v>6.5243854662517517E-2</v>
      </c>
      <c r="K115" s="63">
        <v>2.0319654042450883E-2</v>
      </c>
      <c r="L115" s="63">
        <v>0.42293428323699001</v>
      </c>
      <c r="M115" s="63">
        <v>0.1034089482122531</v>
      </c>
      <c r="N115" s="65">
        <v>4.7398903671590359E-3</v>
      </c>
      <c r="O115" s="65">
        <v>4.2951811449032894E-3</v>
      </c>
      <c r="P115" s="61">
        <v>0.5765084421658625</v>
      </c>
      <c r="Q115" s="63">
        <v>0.42308474277320901</v>
      </c>
      <c r="R115" s="66">
        <v>4.0681506092848674E-4</v>
      </c>
      <c r="S115" s="61">
        <v>8.057825795006246E-3</v>
      </c>
      <c r="T115" s="63">
        <v>4.9157568525042807E-2</v>
      </c>
      <c r="U115" s="63">
        <v>0.23757674934184042</v>
      </c>
      <c r="V115" s="66">
        <v>0.70520785633811056</v>
      </c>
      <c r="X115" s="115"/>
      <c r="Z115" s="120"/>
      <c r="AB115" s="27"/>
      <c r="AC115" s="27"/>
      <c r="AD115" s="27"/>
      <c r="AE115" s="27"/>
      <c r="AF115" s="27"/>
    </row>
    <row r="116" spans="1:32" ht="15.6" thickTop="1" thickBot="1" x14ac:dyDescent="0.35">
      <c r="A116" s="7" t="s">
        <v>42</v>
      </c>
      <c r="B116" s="8"/>
      <c r="C116" s="8"/>
      <c r="D116" s="8"/>
      <c r="E116" s="8"/>
      <c r="F116" s="8"/>
      <c r="G116" s="108"/>
      <c r="H116" s="108"/>
      <c r="I116" s="108"/>
      <c r="J116" s="108"/>
      <c r="K116" s="108"/>
      <c r="L116" s="108"/>
      <c r="M116" s="108"/>
      <c r="N116" s="108"/>
      <c r="O116" s="108"/>
      <c r="P116" s="29"/>
      <c r="Q116" s="29"/>
      <c r="R116" s="29"/>
      <c r="S116" s="29"/>
      <c r="T116" s="29"/>
      <c r="U116" s="29"/>
      <c r="V116" s="30"/>
      <c r="X116" s="27"/>
      <c r="Z116" s="120"/>
      <c r="AB116" s="27"/>
      <c r="AC116" s="27"/>
      <c r="AD116" s="27"/>
      <c r="AE116" s="27"/>
      <c r="AF116" s="27"/>
    </row>
    <row r="117" spans="1:32" ht="15" thickTop="1" x14ac:dyDescent="0.3">
      <c r="A117" s="154">
        <v>44927</v>
      </c>
      <c r="B117" s="68">
        <v>2455.8798000000002</v>
      </c>
      <c r="C117" s="68">
        <v>307.86020000000002</v>
      </c>
      <c r="D117" s="69">
        <v>0.12535637941238001</v>
      </c>
      <c r="E117" s="70">
        <v>212.50909999999999</v>
      </c>
      <c r="F117" s="71">
        <v>8.6530741447525233E-2</v>
      </c>
      <c r="G117" s="72"/>
      <c r="H117" s="74">
        <v>4.3942256457339644E-2</v>
      </c>
      <c r="I117" s="74">
        <v>0.12112213309462458</v>
      </c>
      <c r="J117" s="74">
        <v>2.3722781546556146E-2</v>
      </c>
      <c r="K117" s="74">
        <v>4.3489547004702749E-2</v>
      </c>
      <c r="L117" s="74">
        <v>0.54576441404013332</v>
      </c>
      <c r="M117" s="74">
        <v>0.20735318560786239</v>
      </c>
      <c r="N117" s="109">
        <v>6.9446395544277041E-3</v>
      </c>
      <c r="O117" s="71">
        <v>7.6610426943533629E-3</v>
      </c>
      <c r="P117" s="78">
        <v>0.49616019481083723</v>
      </c>
      <c r="Q117" s="74">
        <v>0.50351120604518185</v>
      </c>
      <c r="R117" s="71">
        <v>3.2859914398090657E-4</v>
      </c>
      <c r="S117" s="78">
        <v>7.9463215318317012E-3</v>
      </c>
      <c r="T117" s="74">
        <v>6.7433950166767759E-2</v>
      </c>
      <c r="U117" s="74">
        <v>0.26390312922050235</v>
      </c>
      <c r="V117" s="71">
        <v>0.66071659908089819</v>
      </c>
      <c r="X117" s="27"/>
      <c r="Z117" s="120"/>
      <c r="AB117" s="27"/>
      <c r="AC117" s="27"/>
      <c r="AD117" s="27"/>
      <c r="AE117" s="27"/>
      <c r="AF117" s="27"/>
    </row>
    <row r="118" spans="1:32" ht="14.4" x14ac:dyDescent="0.3">
      <c r="A118" s="154">
        <v>44958</v>
      </c>
      <c r="B118" s="80">
        <v>2200.9391000000001</v>
      </c>
      <c r="C118" s="80">
        <v>244.3125</v>
      </c>
      <c r="D118" s="33">
        <v>0.1110037528980243</v>
      </c>
      <c r="E118" s="81">
        <v>98.539299999999997</v>
      </c>
      <c r="F118" s="41">
        <v>4.4771479592506672E-2</v>
      </c>
      <c r="G118" s="37"/>
      <c r="H118" s="38">
        <v>3.7116156462484583E-2</v>
      </c>
      <c r="I118" s="38">
        <v>0.13292130618243819</v>
      </c>
      <c r="J118" s="38">
        <v>2.4946533050369271E-2</v>
      </c>
      <c r="K118" s="38">
        <v>5.9156929875978842E-2</v>
      </c>
      <c r="L118" s="38">
        <v>0.54669922488995715</v>
      </c>
      <c r="M118" s="38">
        <v>0.18293059539902762</v>
      </c>
      <c r="N118" s="38">
        <v>8.052062867164294E-3</v>
      </c>
      <c r="O118" s="83">
        <v>8.1771912725799624E-3</v>
      </c>
      <c r="P118" s="38">
        <v>0.41516001056094648</v>
      </c>
      <c r="Q118" s="38">
        <v>0.58446433161190148</v>
      </c>
      <c r="R118" s="83">
        <v>3.7565782715205524E-4</v>
      </c>
      <c r="S118" s="38">
        <v>1.2469778105630361E-2</v>
      </c>
      <c r="T118" s="38">
        <v>6.0918889335332328E-2</v>
      </c>
      <c r="U118" s="38">
        <v>0.2689817592608334</v>
      </c>
      <c r="V118" s="83">
        <v>0.65762957329820393</v>
      </c>
      <c r="X118" s="111"/>
      <c r="Y118" s="111"/>
      <c r="Z118" s="111"/>
      <c r="AB118" s="27"/>
      <c r="AC118" s="27"/>
      <c r="AD118" s="27"/>
      <c r="AE118" s="27"/>
      <c r="AF118" s="27"/>
    </row>
    <row r="119" spans="1:32" ht="14.4" x14ac:dyDescent="0.3">
      <c r="A119" s="154">
        <v>44986</v>
      </c>
      <c r="B119" s="84">
        <v>2626.1648</v>
      </c>
      <c r="C119" s="84">
        <v>271.54829999999998</v>
      </c>
      <c r="D119" s="33">
        <v>0.10340108891871522</v>
      </c>
      <c r="E119" s="85">
        <v>74.064300000000003</v>
      </c>
      <c r="F119" s="41">
        <v>2.8202457058292763E-2</v>
      </c>
      <c r="G119" s="37"/>
      <c r="H119" s="40">
        <v>2.8612218090806791E-2</v>
      </c>
      <c r="I119" s="40">
        <v>0.13323280397330739</v>
      </c>
      <c r="J119" s="40">
        <v>2.7580713898838337E-2</v>
      </c>
      <c r="K119" s="40">
        <v>7.1575096886532019E-2</v>
      </c>
      <c r="L119" s="40">
        <v>0.5713310908744188</v>
      </c>
      <c r="M119" s="40">
        <v>0.15081159415433487</v>
      </c>
      <c r="N119" s="113">
        <v>8.5360218063999637E-3</v>
      </c>
      <c r="O119" s="41">
        <v>8.3204603153617766E-3</v>
      </c>
      <c r="P119" s="38">
        <v>0.4195373039803138</v>
      </c>
      <c r="Q119" s="38">
        <v>0.57898228626017678</v>
      </c>
      <c r="R119" s="41">
        <v>1.4804097595093803E-3</v>
      </c>
      <c r="S119" s="38">
        <v>1.0910679622573015E-2</v>
      </c>
      <c r="T119" s="38">
        <v>6.0983643547202655E-2</v>
      </c>
      <c r="U119" s="38">
        <v>0.2910573696336814</v>
      </c>
      <c r="V119" s="41">
        <v>0.63704830719654293</v>
      </c>
      <c r="X119" s="27"/>
      <c r="Y119" s="27"/>
      <c r="Z119" s="27"/>
      <c r="AB119" s="27"/>
      <c r="AC119" s="27"/>
      <c r="AD119" s="27"/>
      <c r="AE119" s="27"/>
      <c r="AF119" s="27"/>
    </row>
    <row r="120" spans="1:32" ht="14.4" x14ac:dyDescent="0.3">
      <c r="A120" s="154">
        <v>45017</v>
      </c>
      <c r="B120" s="84">
        <v>2370.1644999999999</v>
      </c>
      <c r="C120" s="84">
        <v>304.4665</v>
      </c>
      <c r="D120" s="33">
        <v>0.12845796146216856</v>
      </c>
      <c r="E120" s="85">
        <v>53.206699999999998</v>
      </c>
      <c r="F120" s="41">
        <v>2.2448526252080814E-2</v>
      </c>
      <c r="G120" s="37"/>
      <c r="H120" s="40">
        <v>2.4911477663259241E-2</v>
      </c>
      <c r="I120" s="40">
        <v>0.14289176974847106</v>
      </c>
      <c r="J120" s="40">
        <v>2.675012641527624E-2</v>
      </c>
      <c r="K120" s="40">
        <v>6.8325721695688207E-2</v>
      </c>
      <c r="L120" s="40">
        <v>0.56664172465666418</v>
      </c>
      <c r="M120" s="40">
        <v>0.15395222567885058</v>
      </c>
      <c r="N120" s="113">
        <v>7.6063496858551393E-3</v>
      </c>
      <c r="O120" s="41">
        <v>8.9206044559354426E-3</v>
      </c>
      <c r="P120" s="38">
        <v>0.38776979403750245</v>
      </c>
      <c r="Q120" s="38">
        <v>0.61194971910177542</v>
      </c>
      <c r="R120" s="41">
        <v>2.8048686072211444E-4</v>
      </c>
      <c r="S120" s="38">
        <v>1.2662391839121982E-2</v>
      </c>
      <c r="T120" s="38">
        <v>6.4004274827544685E-2</v>
      </c>
      <c r="U120" s="38">
        <v>0.2842645920421118</v>
      </c>
      <c r="V120" s="41">
        <v>0.6390687412912216</v>
      </c>
      <c r="X120" s="27"/>
      <c r="Z120" s="120"/>
      <c r="AB120" s="27"/>
      <c r="AC120" s="27"/>
      <c r="AD120" s="27"/>
      <c r="AE120" s="27"/>
      <c r="AF120" s="27"/>
    </row>
    <row r="121" spans="1:32" ht="14.4" x14ac:dyDescent="0.3">
      <c r="A121" s="154">
        <v>45047</v>
      </c>
      <c r="B121" s="84">
        <v>2437.2011000000002</v>
      </c>
      <c r="C121" s="84">
        <v>265.74459999999999</v>
      </c>
      <c r="D121" s="33">
        <v>0.10903679634807319</v>
      </c>
      <c r="E121" s="85">
        <v>44.574099999999994</v>
      </c>
      <c r="F121" s="41">
        <v>1.8289052963253623E-2</v>
      </c>
      <c r="G121" s="37"/>
      <c r="H121" s="40">
        <v>2.0517674967404205E-2</v>
      </c>
      <c r="I121" s="40">
        <v>0.13516685184492983</v>
      </c>
      <c r="J121" s="40">
        <v>2.6882475968027422E-2</v>
      </c>
      <c r="K121" s="40">
        <v>8.2841050744643097E-2</v>
      </c>
      <c r="L121" s="40">
        <v>0.56089749836400449</v>
      </c>
      <c r="M121" s="40">
        <v>0.1567860362446086</v>
      </c>
      <c r="N121" s="113">
        <v>8.3326730814293481E-3</v>
      </c>
      <c r="O121" s="41">
        <v>8.5757387849529527E-3</v>
      </c>
      <c r="P121" s="38">
        <v>0.36801591793143373</v>
      </c>
      <c r="Q121" s="38">
        <v>0.63185520472643808</v>
      </c>
      <c r="R121" s="41">
        <v>1.2887734212823062E-4</v>
      </c>
      <c r="S121" s="38">
        <v>1.0701103284857797E-2</v>
      </c>
      <c r="T121" s="38">
        <v>5.9213306760601568E-2</v>
      </c>
      <c r="U121" s="38">
        <v>0.26913470100462211</v>
      </c>
      <c r="V121" s="41">
        <v>0.66095088894991849</v>
      </c>
      <c r="X121" s="27"/>
      <c r="Z121" s="120"/>
      <c r="AB121" s="27"/>
      <c r="AC121" s="27"/>
      <c r="AD121" s="27"/>
      <c r="AE121" s="27"/>
      <c r="AF121" s="27"/>
    </row>
    <row r="122" spans="1:32" ht="14.4" x14ac:dyDescent="0.3">
      <c r="A122" s="154">
        <v>45078</v>
      </c>
      <c r="B122" s="84">
        <v>6107.1471000000001</v>
      </c>
      <c r="C122" s="84">
        <v>2617.4326999999998</v>
      </c>
      <c r="D122" s="33">
        <v>0.42858517359111914</v>
      </c>
      <c r="E122" s="85">
        <v>38.006299999999996</v>
      </c>
      <c r="F122" s="41">
        <v>6.2232494776488997E-3</v>
      </c>
      <c r="G122" s="37"/>
      <c r="H122" s="40">
        <v>1.0202488818387886E-2</v>
      </c>
      <c r="I122" s="40">
        <v>0.44501341714857334</v>
      </c>
      <c r="J122" s="40">
        <v>3.6744161606980123E-2</v>
      </c>
      <c r="K122" s="40">
        <v>9.6032695855647568E-2</v>
      </c>
      <c r="L122" s="40">
        <v>0.33625954416588388</v>
      </c>
      <c r="M122" s="40">
        <v>7.0279951173928656E-2</v>
      </c>
      <c r="N122" s="113">
        <v>2.4264684896815403E-3</v>
      </c>
      <c r="O122" s="41">
        <v>3.0412727409169496E-3</v>
      </c>
      <c r="P122" s="38">
        <v>0.55645669644996765</v>
      </c>
      <c r="Q122" s="38">
        <v>0.44272889709828667</v>
      </c>
      <c r="R122" s="41">
        <v>8.144064517456932E-4</v>
      </c>
      <c r="S122" s="38">
        <v>4.3470905189183741E-3</v>
      </c>
      <c r="T122" s="38">
        <v>3.6806661624587615E-2</v>
      </c>
      <c r="U122" s="38">
        <v>0.20959167747022089</v>
      </c>
      <c r="V122" s="41">
        <v>0.74925457038627308</v>
      </c>
      <c r="X122" s="27"/>
      <c r="Z122" s="120"/>
      <c r="AB122" s="27"/>
      <c r="AC122" s="27"/>
      <c r="AD122" s="27"/>
      <c r="AE122" s="27"/>
      <c r="AF122" s="27"/>
    </row>
    <row r="123" spans="1:32" ht="14.4" x14ac:dyDescent="0.3">
      <c r="A123" s="154">
        <v>45108</v>
      </c>
      <c r="B123" s="84">
        <v>5629.2430000000004</v>
      </c>
      <c r="C123" s="84">
        <v>1847.8679</v>
      </c>
      <c r="D123" s="33">
        <v>0.32826223703613433</v>
      </c>
      <c r="E123" s="85">
        <v>42.353400000000001</v>
      </c>
      <c r="F123" s="41">
        <v>7.5238180337924652E-3</v>
      </c>
      <c r="G123" s="37"/>
      <c r="H123" s="40">
        <v>1.0502300220473692E-2</v>
      </c>
      <c r="I123" s="40">
        <v>0.37304632256948228</v>
      </c>
      <c r="J123" s="40">
        <v>3.4169567737615876E-2</v>
      </c>
      <c r="K123" s="40">
        <v>0.1377305083472147</v>
      </c>
      <c r="L123" s="40">
        <v>0.36543945606895989</v>
      </c>
      <c r="M123" s="40">
        <v>7.2703327960793304E-2</v>
      </c>
      <c r="N123" s="113">
        <v>3.0378152089010901E-3</v>
      </c>
      <c r="O123" s="41">
        <v>3.3707018865591692E-3</v>
      </c>
      <c r="P123" s="38">
        <v>0.53529346663485655</v>
      </c>
      <c r="Q123" s="38">
        <v>0.46415034845715492</v>
      </c>
      <c r="R123" s="41">
        <v>5.5618490798851645E-4</v>
      </c>
      <c r="S123" s="38">
        <v>6.4779396073063227E-3</v>
      </c>
      <c r="T123" s="38">
        <v>4.1767295825815835E-2</v>
      </c>
      <c r="U123" s="38">
        <v>0.21945278497131834</v>
      </c>
      <c r="V123" s="41">
        <v>0.73230197959555954</v>
      </c>
      <c r="X123" s="27"/>
      <c r="Z123" s="120"/>
      <c r="AB123" s="27"/>
      <c r="AC123" s="27"/>
      <c r="AD123" s="27"/>
      <c r="AE123" s="27"/>
      <c r="AF123" s="27"/>
    </row>
    <row r="124" spans="1:32" ht="14.4" x14ac:dyDescent="0.3">
      <c r="A124" s="154">
        <v>45139</v>
      </c>
      <c r="B124" s="84">
        <v>4964.7049999999999</v>
      </c>
      <c r="C124" s="84">
        <v>1321.4746999999998</v>
      </c>
      <c r="D124" s="33">
        <v>0.26617386128682363</v>
      </c>
      <c r="E124" s="85">
        <v>40.641100000000002</v>
      </c>
      <c r="F124" s="41">
        <v>8.186005009361081E-3</v>
      </c>
      <c r="G124" s="37"/>
      <c r="H124" s="40">
        <v>1.0902984165222304E-2</v>
      </c>
      <c r="I124" s="40">
        <v>0.29234713845032084</v>
      </c>
      <c r="J124" s="40">
        <v>3.370339224586355E-2</v>
      </c>
      <c r="K124" s="40">
        <v>0.19871339787560388</v>
      </c>
      <c r="L124" s="40">
        <v>0.37847592153008086</v>
      </c>
      <c r="M124" s="40">
        <v>7.7678673758058134E-2</v>
      </c>
      <c r="N124" s="113">
        <v>4.0491428997291882E-3</v>
      </c>
      <c r="O124" s="41">
        <v>4.1293490751212816E-3</v>
      </c>
      <c r="P124" s="38">
        <v>0.47639537495178463</v>
      </c>
      <c r="Q124" s="38">
        <v>0.52298062019797753</v>
      </c>
      <c r="R124" s="41">
        <v>6.2400485023782887E-4</v>
      </c>
      <c r="S124" s="38">
        <v>8.2907657878648969E-3</v>
      </c>
      <c r="T124" s="38">
        <v>4.6192519372219826E-2</v>
      </c>
      <c r="U124" s="38">
        <v>0.23367282008524248</v>
      </c>
      <c r="V124" s="41">
        <v>0.7118438947546728</v>
      </c>
      <c r="X124" s="27"/>
      <c r="Z124" s="120"/>
      <c r="AB124" s="27"/>
      <c r="AC124" s="27"/>
      <c r="AD124" s="27"/>
      <c r="AE124" s="27"/>
      <c r="AF124" s="27"/>
    </row>
    <row r="125" spans="1:32" ht="14.4" x14ac:dyDescent="0.3">
      <c r="A125" s="154">
        <v>45170</v>
      </c>
      <c r="B125" s="84">
        <v>4725.1814999999997</v>
      </c>
      <c r="C125" s="84">
        <v>705.178</v>
      </c>
      <c r="D125" s="33">
        <v>0.14923828851865267</v>
      </c>
      <c r="E125" s="85">
        <v>44.693300000000001</v>
      </c>
      <c r="F125" s="41">
        <v>9.4585361430031857E-3</v>
      </c>
      <c r="G125" s="37"/>
      <c r="H125" s="40">
        <v>1.293270956893402E-2</v>
      </c>
      <c r="I125" s="40">
        <v>0.17014705149421244</v>
      </c>
      <c r="J125" s="40">
        <v>2.0937756570832255E-2</v>
      </c>
      <c r="K125" s="40">
        <v>0.27941538330326571</v>
      </c>
      <c r="L125" s="40">
        <v>0.4123315051495906</v>
      </c>
      <c r="M125" s="40">
        <v>9.2584570560940369E-2</v>
      </c>
      <c r="N125" s="113">
        <v>6.0131235170543191E-3</v>
      </c>
      <c r="O125" s="41">
        <v>5.637899835170353E-3</v>
      </c>
      <c r="P125" s="38">
        <v>0.39314665478987421</v>
      </c>
      <c r="Q125" s="38">
        <v>0.60646428079006065</v>
      </c>
      <c r="R125" s="41">
        <v>3.8906442006513399E-4</v>
      </c>
      <c r="S125" s="38">
        <v>9.7913297556364472E-3</v>
      </c>
      <c r="T125" s="38">
        <v>5.3614552482057626E-2</v>
      </c>
      <c r="U125" s="38">
        <v>0.27194468087885393</v>
      </c>
      <c r="V125" s="41">
        <v>0.66464943688345202</v>
      </c>
      <c r="X125" s="27"/>
      <c r="Z125" s="120"/>
      <c r="AB125" s="27"/>
      <c r="AC125" s="27"/>
      <c r="AD125" s="27"/>
      <c r="AE125" s="27"/>
      <c r="AF125" s="27"/>
    </row>
    <row r="126" spans="1:32" ht="14.4" x14ac:dyDescent="0.3">
      <c r="A126" s="154">
        <v>45200</v>
      </c>
      <c r="B126" s="84">
        <v>7116.9728999999998</v>
      </c>
      <c r="C126" s="84">
        <v>738.8139000000001</v>
      </c>
      <c r="D126" s="33">
        <v>0.10381013253542108</v>
      </c>
      <c r="E126" s="85">
        <v>77.762699999999995</v>
      </c>
      <c r="F126" s="41">
        <v>1.0926372924646094E-2</v>
      </c>
      <c r="G126" s="37"/>
      <c r="H126" s="82">
        <v>8.7990499443941963E-3</v>
      </c>
      <c r="I126" s="82">
        <v>0.10570109097928418</v>
      </c>
      <c r="J126" s="82">
        <v>2.3864935610475629E-2</v>
      </c>
      <c r="K126" s="82">
        <v>0.28825412557071839</v>
      </c>
      <c r="L126" s="82">
        <v>0.40430475715314301</v>
      </c>
      <c r="M126" s="82">
        <v>0.152109220480522</v>
      </c>
      <c r="N126" s="116">
        <v>7.4344669768238126E-3</v>
      </c>
      <c r="O126" s="117">
        <v>9.5323532846387539E-3</v>
      </c>
      <c r="P126" s="38">
        <v>0.3578552898522348</v>
      </c>
      <c r="Q126" s="38">
        <v>0.64180415805714253</v>
      </c>
      <c r="R126" s="41">
        <v>3.4055209062268594E-4</v>
      </c>
      <c r="S126" s="38">
        <v>1.2774687577010314E-2</v>
      </c>
      <c r="T126" s="38">
        <v>8.1876849610556648E-2</v>
      </c>
      <c r="U126" s="38">
        <v>0.30128028948015723</v>
      </c>
      <c r="V126" s="41">
        <v>0.6040681733322758</v>
      </c>
      <c r="X126" s="27"/>
      <c r="Z126" s="120"/>
      <c r="AB126" s="27"/>
      <c r="AC126" s="27"/>
      <c r="AD126" s="27"/>
      <c r="AE126" s="27"/>
      <c r="AF126" s="27"/>
    </row>
    <row r="127" spans="1:32" ht="14.4" x14ac:dyDescent="0.3">
      <c r="A127" s="154">
        <v>45231</v>
      </c>
      <c r="B127" s="84">
        <v>3604.6132000000002</v>
      </c>
      <c r="C127" s="84">
        <v>531.9692</v>
      </c>
      <c r="D127" s="33">
        <v>0.14758010651461853</v>
      </c>
      <c r="E127" s="85">
        <v>55.823900000000002</v>
      </c>
      <c r="F127" s="41">
        <v>1.5486793423494093E-2</v>
      </c>
      <c r="G127" s="37"/>
      <c r="H127" s="38">
        <v>1.9709021761336282E-2</v>
      </c>
      <c r="I127" s="40">
        <v>0.18322032444424274</v>
      </c>
      <c r="J127" s="40">
        <v>4.4131198321084773E-2</v>
      </c>
      <c r="K127" s="40">
        <v>0.28622901896935848</v>
      </c>
      <c r="L127" s="40">
        <v>0.35500330520900275</v>
      </c>
      <c r="M127" s="40">
        <v>9.9986428502231536E-2</v>
      </c>
      <c r="N127" s="113">
        <v>5.0059740113030712E-3</v>
      </c>
      <c r="O127" s="41">
        <v>6.714728781440406E-3</v>
      </c>
      <c r="P127" s="38">
        <v>0.38780604809414781</v>
      </c>
      <c r="Q127" s="38">
        <v>0.61199559497812417</v>
      </c>
      <c r="R127" s="41">
        <v>1.9835692772805693E-4</v>
      </c>
      <c r="S127" s="38">
        <v>1.2228213815958492E-2</v>
      </c>
      <c r="T127" s="38">
        <v>6.1246406420716944E-2</v>
      </c>
      <c r="U127" s="38">
        <v>0.25967482309098633</v>
      </c>
      <c r="V127" s="41">
        <v>0.66685055667233828</v>
      </c>
      <c r="X127" s="27"/>
      <c r="Z127" s="120"/>
      <c r="AB127" s="27"/>
      <c r="AC127" s="27"/>
      <c r="AD127" s="27"/>
      <c r="AE127" s="27"/>
      <c r="AF127" s="27"/>
    </row>
    <row r="128" spans="1:32" ht="14.25" customHeight="1" thickBot="1" x14ac:dyDescent="0.35">
      <c r="A128" s="154">
        <v>45261</v>
      </c>
      <c r="B128" s="91">
        <v>4422.1082999999999</v>
      </c>
      <c r="C128" s="91">
        <v>520.78070000000002</v>
      </c>
      <c r="D128" s="33">
        <v>0.11776751374451866</v>
      </c>
      <c r="E128" s="93">
        <v>196.09610000000001</v>
      </c>
      <c r="F128" s="94">
        <v>4.4344481567762599E-2</v>
      </c>
      <c r="G128" s="37"/>
      <c r="H128" s="50">
        <v>1.8934068168344045E-2</v>
      </c>
      <c r="I128" s="95">
        <v>0.16624852901047221</v>
      </c>
      <c r="J128" s="95">
        <v>3.7170143481108323E-2</v>
      </c>
      <c r="K128" s="95">
        <v>0.31553198278748629</v>
      </c>
      <c r="L128" s="95">
        <v>0.3146499600654285</v>
      </c>
      <c r="M128" s="95">
        <v>0.13367372752946824</v>
      </c>
      <c r="N128" s="118">
        <v>5.6009483078467348E-3</v>
      </c>
      <c r="O128" s="94">
        <v>8.1906406498456867E-3</v>
      </c>
      <c r="P128" s="38">
        <v>0.38300647227477447</v>
      </c>
      <c r="Q128" s="38">
        <v>0.61690300529274689</v>
      </c>
      <c r="R128" s="94">
        <v>9.0522432478643729E-5</v>
      </c>
      <c r="S128" s="38">
        <v>1.3278887736360186E-2</v>
      </c>
      <c r="T128" s="38">
        <v>7.4610126923354142E-2</v>
      </c>
      <c r="U128" s="38">
        <v>0.27624254729664555</v>
      </c>
      <c r="V128" s="94">
        <v>0.63586843804364013</v>
      </c>
      <c r="X128" s="27"/>
      <c r="Z128" s="120"/>
      <c r="AB128" s="27"/>
      <c r="AC128" s="27"/>
      <c r="AD128" s="27"/>
      <c r="AE128" s="27"/>
      <c r="AF128" s="27"/>
    </row>
    <row r="129" spans="1:32" ht="15" thickBot="1" x14ac:dyDescent="0.35">
      <c r="A129" s="98" t="s">
        <v>26</v>
      </c>
      <c r="B129" s="99">
        <f>SUM(B117:B128)</f>
        <v>48660.320299999999</v>
      </c>
      <c r="C129" s="99">
        <f>SUM(C117:C128)</f>
        <v>9677.4491999999991</v>
      </c>
      <c r="D129" s="100">
        <f>C129/B129</f>
        <v>0.19887763048694931</v>
      </c>
      <c r="E129" s="101">
        <f>SUM(E117:E128)</f>
        <v>978.27030000000002</v>
      </c>
      <c r="F129" s="102">
        <f>E129/B129</f>
        <v>2.0104066187168111E-2</v>
      </c>
      <c r="G129" s="103"/>
      <c r="H129" s="65">
        <v>1.7013036389733751E-2</v>
      </c>
      <c r="I129" s="63">
        <v>0.22254299053596652</v>
      </c>
      <c r="J129" s="63">
        <v>3.0637346626754533E-2</v>
      </c>
      <c r="K129" s="63">
        <v>0.18364083394658626</v>
      </c>
      <c r="L129" s="63">
        <v>0.41595771205805238</v>
      </c>
      <c r="M129" s="63">
        <v>0.11817874326651319</v>
      </c>
      <c r="N129" s="65">
        <v>5.5833952247946878E-3</v>
      </c>
      <c r="O129" s="65">
        <v>6.4459419515987037E-3</v>
      </c>
      <c r="P129" s="61">
        <v>0.43820052290120254</v>
      </c>
      <c r="Q129" s="63">
        <v>0.56132515839604946</v>
      </c>
      <c r="R129" s="66">
        <v>4.743187027480376E-4</v>
      </c>
      <c r="S129" s="61">
        <v>9.7812211522115208E-3</v>
      </c>
      <c r="T129" s="63">
        <v>5.8165089328580978E-2</v>
      </c>
      <c r="U129" s="63">
        <v>0.25883504857168321</v>
      </c>
      <c r="V129" s="66">
        <v>0.67321864094752426</v>
      </c>
      <c r="X129" s="115"/>
      <c r="Z129" s="120"/>
      <c r="AB129" s="27"/>
      <c r="AC129" s="27"/>
      <c r="AD129" s="27"/>
      <c r="AE129" s="27"/>
      <c r="AF129" s="27"/>
    </row>
    <row r="130" spans="1:32" ht="15.6" thickTop="1" thickBot="1" x14ac:dyDescent="0.35">
      <c r="A130" s="7" t="s">
        <v>43</v>
      </c>
      <c r="B130" s="8"/>
      <c r="C130" s="8"/>
      <c r="D130" s="8"/>
      <c r="E130" s="8"/>
      <c r="F130" s="8"/>
      <c r="G130" s="108"/>
      <c r="H130" s="108"/>
      <c r="I130" s="108"/>
      <c r="J130" s="108"/>
      <c r="K130" s="108"/>
      <c r="L130" s="108"/>
      <c r="M130" s="108"/>
      <c r="N130" s="108"/>
      <c r="O130" s="108"/>
      <c r="P130" s="29"/>
      <c r="Q130" s="29"/>
      <c r="R130" s="29"/>
      <c r="S130" s="29"/>
      <c r="T130" s="29"/>
      <c r="U130" s="29"/>
      <c r="V130" s="30"/>
      <c r="X130" s="27"/>
      <c r="Z130" s="120"/>
      <c r="AB130" s="27"/>
      <c r="AC130" s="27"/>
      <c r="AD130" s="27"/>
      <c r="AE130" s="27"/>
      <c r="AF130" s="27"/>
    </row>
    <row r="131" spans="1:32" ht="15" thickTop="1" x14ac:dyDescent="0.3">
      <c r="A131" s="154">
        <v>44562</v>
      </c>
      <c r="B131" s="68">
        <v>5760.2219000000005</v>
      </c>
      <c r="C131" s="68">
        <v>769.90800000000002</v>
      </c>
      <c r="D131" s="69">
        <v>0.13365943419644996</v>
      </c>
      <c r="E131" s="70">
        <v>330.8877</v>
      </c>
      <c r="F131" s="71">
        <v>5.7443568276423509E-2</v>
      </c>
      <c r="G131" s="72"/>
      <c r="H131" s="74">
        <v>1.8631921107067073E-2</v>
      </c>
      <c r="I131" s="74">
        <v>0.16428184823921455</v>
      </c>
      <c r="J131" s="74">
        <v>4.1676415278376691E-2</v>
      </c>
      <c r="K131" s="74">
        <v>0.33775273483821866</v>
      </c>
      <c r="L131" s="74">
        <v>0.29270236967780705</v>
      </c>
      <c r="M131" s="74">
        <v>0.13555746871487712</v>
      </c>
      <c r="N131" s="109">
        <v>3.8307899214785461E-3</v>
      </c>
      <c r="O131" s="71">
        <v>5.5664522229603693E-3</v>
      </c>
      <c r="P131" s="78">
        <v>0.44009920867805458</v>
      </c>
      <c r="Q131" s="74">
        <v>0.55975433863060031</v>
      </c>
      <c r="R131" s="71">
        <v>1.4645269134510252E-4</v>
      </c>
      <c r="S131" s="78">
        <v>1.1226874116458837E-2</v>
      </c>
      <c r="T131" s="74">
        <v>5.7877511151352895E-2</v>
      </c>
      <c r="U131" s="74">
        <v>0.25577311517193935</v>
      </c>
      <c r="V131" s="71">
        <v>0.67512249956024895</v>
      </c>
      <c r="X131" s="27"/>
      <c r="Z131" s="120"/>
      <c r="AB131" s="27"/>
      <c r="AC131" s="27"/>
      <c r="AD131" s="27"/>
      <c r="AE131" s="27"/>
      <c r="AF131" s="27"/>
    </row>
    <row r="132" spans="1:32" ht="14.4" x14ac:dyDescent="0.3">
      <c r="A132" s="154">
        <f>EDATE(A131,1)</f>
        <v>44593</v>
      </c>
      <c r="B132" s="80">
        <v>4517.2955000000002</v>
      </c>
      <c r="C132" s="80">
        <v>725.22249999999997</v>
      </c>
      <c r="D132" s="33">
        <v>0.16054351547291956</v>
      </c>
      <c r="E132" s="81">
        <v>135.06649999999999</v>
      </c>
      <c r="F132" s="41">
        <v>2.9899859329547952E-2</v>
      </c>
      <c r="G132" s="37"/>
      <c r="H132" s="38">
        <v>1.8015314694378528E-2</v>
      </c>
      <c r="I132" s="38">
        <v>0.18663505630747423</v>
      </c>
      <c r="J132" s="38">
        <v>5.5646348572945911E-2</v>
      </c>
      <c r="K132" s="38">
        <v>0.34186406446069334</v>
      </c>
      <c r="L132" s="38">
        <v>0.29683081392395072</v>
      </c>
      <c r="M132" s="38">
        <v>8.9506719230566162E-2</v>
      </c>
      <c r="N132" s="38">
        <v>4.5506431890497308E-3</v>
      </c>
      <c r="O132" s="83">
        <v>6.9510396209413348E-3</v>
      </c>
      <c r="P132" s="38">
        <v>0.43573241998447965</v>
      </c>
      <c r="Q132" s="38">
        <v>0.5640082212908144</v>
      </c>
      <c r="R132" s="83">
        <v>2.593587247059662E-4</v>
      </c>
      <c r="S132" s="38">
        <v>7.8066230162427757E-3</v>
      </c>
      <c r="T132" s="38">
        <v>5.0022858162948776E-2</v>
      </c>
      <c r="U132" s="38">
        <v>0.22500997189865263</v>
      </c>
      <c r="V132" s="83">
        <v>0.71716054692215581</v>
      </c>
      <c r="X132" s="111"/>
      <c r="Y132" s="111"/>
      <c r="Z132" s="111"/>
      <c r="AB132" s="27"/>
      <c r="AC132" s="27"/>
      <c r="AD132" s="27"/>
      <c r="AE132" s="27"/>
      <c r="AF132" s="27"/>
    </row>
    <row r="133" spans="1:32" ht="14.4" x14ac:dyDescent="0.3">
      <c r="A133" s="154">
        <f>EDATE(A132,1)</f>
        <v>44621</v>
      </c>
      <c r="B133" s="84">
        <v>5203.9132999999993</v>
      </c>
      <c r="C133" s="84">
        <v>786.2079</v>
      </c>
      <c r="D133" s="33">
        <v>0.15108013040878296</v>
      </c>
      <c r="E133" s="85">
        <v>95.070799999999991</v>
      </c>
      <c r="F133" s="41">
        <v>1.826909760391281E-2</v>
      </c>
      <c r="G133" s="37"/>
      <c r="H133" s="40">
        <v>1.8792472964528444E-2</v>
      </c>
      <c r="I133" s="40">
        <v>0.17977688060252656</v>
      </c>
      <c r="J133" s="40">
        <v>5.1518056613279857E-2</v>
      </c>
      <c r="K133" s="40">
        <v>0.43704819217491575</v>
      </c>
      <c r="L133" s="40">
        <v>0.23272024920169213</v>
      </c>
      <c r="M133" s="40">
        <v>6.8100903987005315E-2</v>
      </c>
      <c r="N133" s="113">
        <v>4.9303088888894443E-3</v>
      </c>
      <c r="O133" s="41">
        <v>7.1129355671625035E-3</v>
      </c>
      <c r="P133" s="38">
        <v>0.37406426429125944</v>
      </c>
      <c r="Q133" s="38">
        <v>0.6254711046012239</v>
      </c>
      <c r="R133" s="41">
        <v>4.6463110751672211E-4</v>
      </c>
      <c r="S133" s="38">
        <v>8.4949522140760989E-3</v>
      </c>
      <c r="T133" s="38">
        <v>5.4474095803272032E-2</v>
      </c>
      <c r="U133" s="38">
        <v>0.26672049761793581</v>
      </c>
      <c r="V133" s="41">
        <v>0.67031045436471604</v>
      </c>
      <c r="X133" s="27"/>
      <c r="Y133" s="27"/>
      <c r="Z133" s="27"/>
      <c r="AB133" s="27"/>
      <c r="AC133" s="27"/>
      <c r="AD133" s="27"/>
      <c r="AE133" s="27"/>
      <c r="AF133" s="27"/>
    </row>
    <row r="134" spans="1:32" ht="14.4" x14ac:dyDescent="0.3">
      <c r="A134" s="154">
        <f t="shared" ref="A134:A142" si="5">EDATE(A133,1)</f>
        <v>44652</v>
      </c>
      <c r="B134" s="84"/>
      <c r="C134" s="84"/>
      <c r="D134" s="33"/>
      <c r="E134" s="85"/>
      <c r="F134" s="41"/>
      <c r="G134" s="37"/>
      <c r="H134" s="40"/>
      <c r="I134" s="40"/>
      <c r="J134" s="40"/>
      <c r="K134" s="40"/>
      <c r="L134" s="40"/>
      <c r="M134" s="40"/>
      <c r="N134" s="113"/>
      <c r="O134" s="41"/>
      <c r="P134" s="38"/>
      <c r="Q134" s="38"/>
      <c r="R134" s="41"/>
      <c r="S134" s="38"/>
      <c r="T134" s="38"/>
      <c r="U134" s="38"/>
      <c r="V134" s="41"/>
      <c r="X134" s="27"/>
      <c r="Z134" s="120"/>
      <c r="AB134" s="27"/>
      <c r="AC134" s="27"/>
      <c r="AD134" s="27"/>
      <c r="AE134" s="27"/>
      <c r="AF134" s="27"/>
    </row>
    <row r="135" spans="1:32" ht="14.4" x14ac:dyDescent="0.3">
      <c r="A135" s="154">
        <f t="shared" si="5"/>
        <v>44682</v>
      </c>
      <c r="B135" s="84"/>
      <c r="C135" s="84"/>
      <c r="D135" s="33"/>
      <c r="E135" s="85"/>
      <c r="F135" s="41"/>
      <c r="G135" s="37"/>
      <c r="H135" s="40"/>
      <c r="I135" s="40"/>
      <c r="J135" s="40"/>
      <c r="K135" s="40"/>
      <c r="L135" s="40"/>
      <c r="M135" s="40"/>
      <c r="N135" s="113"/>
      <c r="O135" s="41"/>
      <c r="P135" s="38"/>
      <c r="Q135" s="38"/>
      <c r="R135" s="41"/>
      <c r="S135" s="38"/>
      <c r="T135" s="38"/>
      <c r="U135" s="38"/>
      <c r="V135" s="41"/>
      <c r="X135" s="27"/>
      <c r="Z135" s="120"/>
      <c r="AB135" s="27"/>
      <c r="AC135" s="27"/>
      <c r="AD135" s="27"/>
      <c r="AE135" s="27"/>
      <c r="AF135" s="27"/>
    </row>
    <row r="136" spans="1:32" ht="14.4" x14ac:dyDescent="0.3">
      <c r="A136" s="154">
        <f t="shared" si="5"/>
        <v>44713</v>
      </c>
      <c r="B136" s="84"/>
      <c r="C136" s="84"/>
      <c r="D136" s="33"/>
      <c r="E136" s="85"/>
      <c r="F136" s="41"/>
      <c r="G136" s="37"/>
      <c r="H136" s="40"/>
      <c r="I136" s="40"/>
      <c r="J136" s="40"/>
      <c r="K136" s="40"/>
      <c r="L136" s="40"/>
      <c r="M136" s="40"/>
      <c r="N136" s="113"/>
      <c r="O136" s="41"/>
      <c r="P136" s="38"/>
      <c r="Q136" s="38"/>
      <c r="R136" s="41"/>
      <c r="S136" s="38"/>
      <c r="T136" s="38"/>
      <c r="U136" s="38"/>
      <c r="V136" s="41"/>
      <c r="X136" s="27"/>
      <c r="Z136" s="120"/>
      <c r="AB136" s="27"/>
      <c r="AC136" s="27"/>
      <c r="AD136" s="27"/>
      <c r="AE136" s="27"/>
      <c r="AF136" s="27"/>
    </row>
    <row r="137" spans="1:32" ht="14.4" x14ac:dyDescent="0.3">
      <c r="A137" s="154">
        <f t="shared" si="5"/>
        <v>44743</v>
      </c>
      <c r="B137" s="84"/>
      <c r="C137" s="84"/>
      <c r="D137" s="33"/>
      <c r="E137" s="85"/>
      <c r="F137" s="41"/>
      <c r="G137" s="37"/>
      <c r="H137" s="40"/>
      <c r="I137" s="40"/>
      <c r="J137" s="40"/>
      <c r="K137" s="40"/>
      <c r="L137" s="40"/>
      <c r="M137" s="40"/>
      <c r="N137" s="113"/>
      <c r="O137" s="41"/>
      <c r="P137" s="38"/>
      <c r="Q137" s="38"/>
      <c r="R137" s="41"/>
      <c r="S137" s="38"/>
      <c r="T137" s="38"/>
      <c r="U137" s="38"/>
      <c r="V137" s="41"/>
      <c r="X137" s="27"/>
      <c r="Z137" s="120"/>
      <c r="AB137" s="27"/>
      <c r="AC137" s="27"/>
      <c r="AD137" s="27"/>
      <c r="AE137" s="27"/>
      <c r="AF137" s="27"/>
    </row>
    <row r="138" spans="1:32" ht="14.4" x14ac:dyDescent="0.3">
      <c r="A138" s="154">
        <f t="shared" si="5"/>
        <v>44774</v>
      </c>
      <c r="B138" s="84"/>
      <c r="C138" s="84"/>
      <c r="D138" s="33"/>
      <c r="E138" s="85"/>
      <c r="F138" s="41"/>
      <c r="G138" s="37"/>
      <c r="H138" s="40"/>
      <c r="I138" s="40"/>
      <c r="J138" s="40"/>
      <c r="K138" s="40"/>
      <c r="L138" s="40"/>
      <c r="M138" s="40"/>
      <c r="N138" s="113"/>
      <c r="O138" s="41"/>
      <c r="P138" s="38"/>
      <c r="Q138" s="38"/>
      <c r="R138" s="41"/>
      <c r="S138" s="38"/>
      <c r="T138" s="38"/>
      <c r="U138" s="38"/>
      <c r="V138" s="41"/>
      <c r="X138" s="27"/>
      <c r="Z138" s="120"/>
      <c r="AB138" s="27"/>
      <c r="AC138" s="27"/>
      <c r="AD138" s="27"/>
      <c r="AE138" s="27"/>
      <c r="AF138" s="27"/>
    </row>
    <row r="139" spans="1:32" ht="14.4" x14ac:dyDescent="0.3">
      <c r="A139" s="154">
        <f t="shared" si="5"/>
        <v>44805</v>
      </c>
      <c r="B139" s="84"/>
      <c r="C139" s="84"/>
      <c r="D139" s="33"/>
      <c r="E139" s="85"/>
      <c r="F139" s="41"/>
      <c r="G139" s="37"/>
      <c r="H139" s="40"/>
      <c r="I139" s="40"/>
      <c r="J139" s="40"/>
      <c r="K139" s="40"/>
      <c r="L139" s="40"/>
      <c r="M139" s="40"/>
      <c r="N139" s="113"/>
      <c r="O139" s="41"/>
      <c r="P139" s="38"/>
      <c r="Q139" s="38"/>
      <c r="R139" s="41"/>
      <c r="S139" s="38"/>
      <c r="T139" s="38"/>
      <c r="U139" s="38"/>
      <c r="V139" s="41"/>
      <c r="X139" s="27"/>
      <c r="Z139" s="120"/>
      <c r="AB139" s="27"/>
      <c r="AC139" s="27"/>
      <c r="AD139" s="27"/>
      <c r="AE139" s="27"/>
      <c r="AF139" s="27"/>
    </row>
    <row r="140" spans="1:32" ht="14.4" x14ac:dyDescent="0.3">
      <c r="A140" s="154">
        <f t="shared" si="5"/>
        <v>44835</v>
      </c>
      <c r="B140" s="84"/>
      <c r="C140" s="84"/>
      <c r="D140" s="33"/>
      <c r="E140" s="85"/>
      <c r="F140" s="41"/>
      <c r="G140" s="37"/>
      <c r="H140" s="82"/>
      <c r="I140" s="82"/>
      <c r="J140" s="82"/>
      <c r="K140" s="82"/>
      <c r="L140" s="82"/>
      <c r="M140" s="82"/>
      <c r="N140" s="116"/>
      <c r="O140" s="117"/>
      <c r="P140" s="38"/>
      <c r="Q140" s="38"/>
      <c r="R140" s="41"/>
      <c r="S140" s="38"/>
      <c r="T140" s="38"/>
      <c r="U140" s="38"/>
      <c r="V140" s="41"/>
      <c r="X140" s="27"/>
      <c r="Z140" s="120"/>
      <c r="AB140" s="27"/>
      <c r="AC140" s="27"/>
      <c r="AD140" s="27"/>
      <c r="AE140" s="27"/>
      <c r="AF140" s="27"/>
    </row>
    <row r="141" spans="1:32" ht="14.4" x14ac:dyDescent="0.3">
      <c r="A141" s="154">
        <f t="shared" si="5"/>
        <v>44866</v>
      </c>
      <c r="B141" s="84"/>
      <c r="C141" s="84"/>
      <c r="D141" s="33"/>
      <c r="E141" s="85"/>
      <c r="F141" s="41"/>
      <c r="G141" s="37"/>
      <c r="H141" s="38"/>
      <c r="I141" s="40"/>
      <c r="J141" s="40"/>
      <c r="K141" s="40"/>
      <c r="L141" s="40"/>
      <c r="M141" s="40"/>
      <c r="N141" s="113"/>
      <c r="O141" s="41"/>
      <c r="P141" s="38"/>
      <c r="Q141" s="38"/>
      <c r="R141" s="41"/>
      <c r="S141" s="38"/>
      <c r="T141" s="38"/>
      <c r="U141" s="38"/>
      <c r="V141" s="41"/>
      <c r="X141" s="27"/>
      <c r="Z141" s="120"/>
      <c r="AB141" s="27"/>
      <c r="AC141" s="27"/>
      <c r="AD141" s="27"/>
      <c r="AE141" s="27"/>
      <c r="AF141" s="27"/>
    </row>
    <row r="142" spans="1:32" ht="14.25" customHeight="1" thickBot="1" x14ac:dyDescent="0.35">
      <c r="A142" s="154">
        <f t="shared" si="5"/>
        <v>44896</v>
      </c>
      <c r="B142" s="91"/>
      <c r="C142" s="91"/>
      <c r="D142" s="33"/>
      <c r="E142" s="93"/>
      <c r="F142" s="94"/>
      <c r="G142" s="37"/>
      <c r="H142" s="50"/>
      <c r="I142" s="95"/>
      <c r="J142" s="95"/>
      <c r="K142" s="95"/>
      <c r="L142" s="95"/>
      <c r="M142" s="95"/>
      <c r="N142" s="118"/>
      <c r="O142" s="94"/>
      <c r="P142" s="38"/>
      <c r="Q142" s="38"/>
      <c r="R142" s="94"/>
      <c r="S142" s="38"/>
      <c r="T142" s="38"/>
      <c r="U142" s="38"/>
      <c r="V142" s="94"/>
      <c r="X142" s="27"/>
      <c r="Z142" s="120"/>
      <c r="AB142" s="27"/>
      <c r="AC142" s="27"/>
      <c r="AD142" s="27"/>
      <c r="AE142" s="27"/>
      <c r="AF142" s="27"/>
    </row>
    <row r="143" spans="1:32" ht="15" thickBot="1" x14ac:dyDescent="0.35">
      <c r="A143" s="98" t="s">
        <v>26</v>
      </c>
      <c r="B143" s="99">
        <f>SUM(B131:B142)</f>
        <v>15481.430700000001</v>
      </c>
      <c r="C143" s="99">
        <f>SUM(C131:C142)</f>
        <v>2281.3384000000001</v>
      </c>
      <c r="D143" s="100">
        <f>C143/B143</f>
        <v>0.1473596623082129</v>
      </c>
      <c r="E143" s="101">
        <f>SUM(E131:E142)</f>
        <v>561.02499999999998</v>
      </c>
      <c r="F143" s="102">
        <f>E143/B143</f>
        <v>3.6238575805529388E-2</v>
      </c>
      <c r="G143" s="103"/>
      <c r="H143" s="65">
        <v>1.8505970510852073E-2</v>
      </c>
      <c r="I143" s="63">
        <v>0.17601273117477442</v>
      </c>
      <c r="J143" s="63">
        <v>4.9060833893084563E-2</v>
      </c>
      <c r="K143" s="63">
        <v>0.37232945143758578</v>
      </c>
      <c r="L143" s="63">
        <v>0.27374466753902787</v>
      </c>
      <c r="M143" s="63">
        <v>9.944562810981028E-2</v>
      </c>
      <c r="N143" s="65">
        <v>4.4104257108485458E-3</v>
      </c>
      <c r="O143" s="65">
        <v>6.4902916240163772E-3</v>
      </c>
      <c r="P143" s="61">
        <v>0.41662810918373328</v>
      </c>
      <c r="Q143" s="63">
        <v>0.58308554131240597</v>
      </c>
      <c r="R143" s="66">
        <v>2.8634950386077692E-4</v>
      </c>
      <c r="S143" s="61">
        <v>9.3018675456865707E-3</v>
      </c>
      <c r="T143" s="63">
        <v>5.4424736870699542E-2</v>
      </c>
      <c r="U143" s="63">
        <v>0.25043724029912656</v>
      </c>
      <c r="V143" s="66">
        <v>0.68583615528448738</v>
      </c>
      <c r="X143" s="115"/>
      <c r="Z143" s="120"/>
      <c r="AB143" s="27"/>
      <c r="AC143" s="27"/>
      <c r="AD143" s="27"/>
      <c r="AE143" s="27"/>
      <c r="AF143" s="27"/>
    </row>
    <row r="144" spans="1:32" ht="15" thickTop="1" x14ac:dyDescent="0.3">
      <c r="A144" s="1"/>
      <c r="B144" s="123"/>
      <c r="C144" s="123"/>
      <c r="D144" s="123"/>
      <c r="E144" s="123"/>
      <c r="F144" s="123"/>
      <c r="G144" s="124"/>
      <c r="H144" s="125"/>
      <c r="I144" s="125"/>
      <c r="J144" s="125"/>
      <c r="K144" s="125"/>
      <c r="L144" s="125"/>
      <c r="M144" s="125"/>
      <c r="N144" s="125"/>
      <c r="O144" s="125"/>
      <c r="P144" s="4"/>
      <c r="Q144" s="4"/>
      <c r="R144" s="4"/>
      <c r="S144" s="4"/>
      <c r="T144" s="4"/>
      <c r="U144" s="4"/>
      <c r="V144" s="4"/>
      <c r="X144" s="27"/>
      <c r="Z144" s="120"/>
      <c r="AB144" s="27"/>
      <c r="AC144" s="27"/>
      <c r="AD144" s="27"/>
      <c r="AE144" s="27"/>
      <c r="AF144" s="27"/>
    </row>
    <row r="145" spans="1:29" ht="14.4" thickBot="1" x14ac:dyDescent="0.3">
      <c r="A145" s="126" t="s">
        <v>34</v>
      </c>
      <c r="B145" s="1"/>
      <c r="C145" s="1"/>
      <c r="D145" s="1"/>
      <c r="E145" s="1"/>
      <c r="F145" s="123"/>
      <c r="G145" s="1"/>
      <c r="H145" s="1"/>
      <c r="I145" s="1"/>
      <c r="J145" s="1"/>
      <c r="K145" s="1"/>
      <c r="L145" s="1"/>
      <c r="M145" s="1"/>
      <c r="N145" s="1"/>
      <c r="O145" s="1"/>
      <c r="P145" s="4"/>
      <c r="Q145" s="4"/>
      <c r="R145" s="4"/>
      <c r="S145" s="4"/>
      <c r="T145" s="4"/>
      <c r="U145" s="4"/>
      <c r="V145" s="4"/>
      <c r="Z145" s="120"/>
    </row>
    <row r="146" spans="1:29" ht="15" thickTop="1" thickBot="1" x14ac:dyDescent="0.3">
      <c r="A146" s="10" t="s">
        <v>35</v>
      </c>
      <c r="B146" s="8"/>
      <c r="C146" s="8"/>
      <c r="D146" s="10"/>
      <c r="E146" s="10"/>
      <c r="F146" s="10"/>
      <c r="G146" s="9" t="s">
        <v>2</v>
      </c>
      <c r="H146" s="10"/>
      <c r="I146" s="10"/>
      <c r="J146" s="10"/>
      <c r="K146" s="10"/>
      <c r="L146" s="10"/>
      <c r="M146" s="10"/>
      <c r="N146" s="10"/>
      <c r="O146" s="11"/>
      <c r="P146" s="12" t="s">
        <v>3</v>
      </c>
      <c r="Q146" s="13"/>
      <c r="R146" s="14"/>
      <c r="S146" s="12" t="s">
        <v>4</v>
      </c>
      <c r="T146" s="13"/>
      <c r="U146" s="13"/>
      <c r="V146" s="14"/>
    </row>
    <row r="147" spans="1:29" ht="42" thickTop="1" x14ac:dyDescent="0.25">
      <c r="A147" s="127"/>
      <c r="B147" s="18" t="s">
        <v>36</v>
      </c>
      <c r="C147" s="18" t="s">
        <v>6</v>
      </c>
      <c r="D147" s="19" t="s">
        <v>7</v>
      </c>
      <c r="E147" s="20" t="s">
        <v>8</v>
      </c>
      <c r="F147" s="21" t="s">
        <v>9</v>
      </c>
      <c r="G147" s="22" t="s">
        <v>10</v>
      </c>
      <c r="H147" s="20" t="s">
        <v>11</v>
      </c>
      <c r="I147" s="20" t="s">
        <v>12</v>
      </c>
      <c r="J147" s="20" t="s">
        <v>13</v>
      </c>
      <c r="K147" s="25" t="s">
        <v>40</v>
      </c>
      <c r="L147" s="25" t="s">
        <v>14</v>
      </c>
      <c r="M147" s="25" t="s">
        <v>15</v>
      </c>
      <c r="N147" s="20" t="s">
        <v>16</v>
      </c>
      <c r="O147" s="128" t="s">
        <v>17</v>
      </c>
      <c r="P147" s="22" t="s">
        <v>18</v>
      </c>
      <c r="Q147" s="25" t="s">
        <v>19</v>
      </c>
      <c r="R147" s="26" t="s">
        <v>20</v>
      </c>
      <c r="S147" s="22" t="s">
        <v>21</v>
      </c>
      <c r="T147" s="25" t="s">
        <v>22</v>
      </c>
      <c r="U147" s="25" t="s">
        <v>23</v>
      </c>
      <c r="V147" s="26" t="s">
        <v>24</v>
      </c>
    </row>
    <row r="148" spans="1:29" ht="14.4" x14ac:dyDescent="0.3">
      <c r="A148" s="31">
        <v>2007</v>
      </c>
      <c r="B148" s="129">
        <v>2868.1161000000002</v>
      </c>
      <c r="C148" s="129">
        <v>1130.85717</v>
      </c>
      <c r="D148" s="33">
        <v>0.39428570203277336</v>
      </c>
      <c r="E148" s="130">
        <v>18.890300000000003</v>
      </c>
      <c r="F148" s="131">
        <v>6.5863093896373313E-3</v>
      </c>
      <c r="G148" s="36"/>
      <c r="H148" s="37"/>
      <c r="I148" s="37"/>
      <c r="J148" s="40">
        <v>0.71088408868804154</v>
      </c>
      <c r="K148" s="40">
        <v>0.10925952404785845</v>
      </c>
      <c r="L148" s="40">
        <v>4.9604093781280327E-2</v>
      </c>
      <c r="M148" s="40">
        <v>0.13025229348281958</v>
      </c>
      <c r="N148" s="37"/>
      <c r="O148" s="39"/>
      <c r="P148" s="42">
        <v>0.9376298569877215</v>
      </c>
      <c r="Q148" s="40">
        <v>5.9418682194749883E-2</v>
      </c>
      <c r="R148" s="41">
        <v>2.9514608175285765E-3</v>
      </c>
      <c r="S148" s="42">
        <v>1.9103904091118819E-2</v>
      </c>
      <c r="T148" s="40">
        <v>4.5207155883888087E-2</v>
      </c>
      <c r="U148" s="40">
        <v>0.23681394443999051</v>
      </c>
      <c r="V148" s="41">
        <v>0.69887499558500255</v>
      </c>
      <c r="W148" s="43"/>
      <c r="X148" s="132"/>
      <c r="Y148" s="27"/>
      <c r="Z148" s="120"/>
      <c r="AA148" s="120"/>
      <c r="AB148" s="120"/>
      <c r="AC148" s="120"/>
    </row>
    <row r="149" spans="1:29" ht="14.4" x14ac:dyDescent="0.3">
      <c r="A149" s="31">
        <v>2008</v>
      </c>
      <c r="B149" s="129">
        <v>6175.2444000000005</v>
      </c>
      <c r="C149" s="129">
        <v>1559.6780999999999</v>
      </c>
      <c r="D149" s="33">
        <v>0.25256945295962696</v>
      </c>
      <c r="E149" s="130">
        <v>14.663819999999999</v>
      </c>
      <c r="F149" s="131">
        <v>2.3746137075967388E-3</v>
      </c>
      <c r="G149" s="36"/>
      <c r="H149" s="37"/>
      <c r="I149" s="37"/>
      <c r="J149" s="40">
        <v>0.61392065713221</v>
      </c>
      <c r="K149" s="40">
        <v>0.12043086100365517</v>
      </c>
      <c r="L149" s="40">
        <v>0.12813883123395081</v>
      </c>
      <c r="M149" s="40">
        <v>0.13750965063018397</v>
      </c>
      <c r="N149" s="37"/>
      <c r="O149" s="39"/>
      <c r="P149" s="42">
        <v>0.88881670452762118</v>
      </c>
      <c r="Q149" s="40">
        <v>0.1081781329597892</v>
      </c>
      <c r="R149" s="41">
        <v>3.0051625125895698E-3</v>
      </c>
      <c r="S149" s="42">
        <v>1.8499273231216723E-2</v>
      </c>
      <c r="T149" s="40">
        <v>4.8615483312768062E-2</v>
      </c>
      <c r="U149" s="40">
        <v>0.25956484390045126</v>
      </c>
      <c r="V149" s="41">
        <v>0.673320399555564</v>
      </c>
      <c r="W149" s="43"/>
      <c r="X149" s="132"/>
      <c r="Y149" s="27"/>
      <c r="Z149" s="120"/>
      <c r="AA149" s="120"/>
      <c r="AB149" s="120"/>
      <c r="AC149" s="120"/>
    </row>
    <row r="150" spans="1:29" ht="14.4" x14ac:dyDescent="0.3">
      <c r="A150" s="31">
        <v>2009</v>
      </c>
      <c r="B150" s="129">
        <v>3833.9618000000005</v>
      </c>
      <c r="C150" s="129">
        <v>985.17830000000004</v>
      </c>
      <c r="D150" s="33">
        <v>0.25696090660058218</v>
      </c>
      <c r="E150" s="130">
        <v>57.549400000000006</v>
      </c>
      <c r="F150" s="131">
        <v>1.5010426029805513E-2</v>
      </c>
      <c r="G150" s="36"/>
      <c r="H150" s="37"/>
      <c r="I150" s="37"/>
      <c r="J150" s="40">
        <v>0.56946462012219312</v>
      </c>
      <c r="K150" s="40">
        <v>4.7739938358279922E-2</v>
      </c>
      <c r="L150" s="40">
        <v>0.12914820904058041</v>
      </c>
      <c r="M150" s="40">
        <v>0.25364723247894644</v>
      </c>
      <c r="N150" s="37"/>
      <c r="O150" s="39"/>
      <c r="P150" s="42">
        <v>0.87052534865397968</v>
      </c>
      <c r="Q150" s="40">
        <v>0.12593142309415509</v>
      </c>
      <c r="R150" s="41">
        <v>3.5432282518653093E-3</v>
      </c>
      <c r="S150" s="42">
        <v>2.4983162447932094E-2</v>
      </c>
      <c r="T150" s="40">
        <v>4.4897676125693869E-2</v>
      </c>
      <c r="U150" s="40">
        <v>0.23308330678702355</v>
      </c>
      <c r="V150" s="41">
        <v>0.69703585463935047</v>
      </c>
      <c r="W150" s="43"/>
      <c r="X150" s="132"/>
      <c r="Y150" s="27"/>
      <c r="Z150" s="120"/>
      <c r="AA150" s="120"/>
      <c r="AB150" s="120"/>
      <c r="AC150" s="120"/>
    </row>
    <row r="151" spans="1:29" ht="14.4" x14ac:dyDescent="0.3">
      <c r="A151" s="31">
        <v>2010</v>
      </c>
      <c r="B151" s="129">
        <v>2377.7606000000001</v>
      </c>
      <c r="C151" s="129">
        <v>1124.5345</v>
      </c>
      <c r="D151" s="33">
        <v>0.4729384867425257</v>
      </c>
      <c r="E151" s="130">
        <v>59.401300000000006</v>
      </c>
      <c r="F151" s="131">
        <v>2.4982035617883484E-2</v>
      </c>
      <c r="G151" s="36"/>
      <c r="H151" s="37"/>
      <c r="I151" s="37"/>
      <c r="J151" s="40">
        <v>0.55657049746723875</v>
      </c>
      <c r="K151" s="40">
        <v>5.6468258410876181E-2</v>
      </c>
      <c r="L151" s="40">
        <v>0.1201227322885239</v>
      </c>
      <c r="M151" s="40">
        <v>0.26683851183336116</v>
      </c>
      <c r="N151" s="37"/>
      <c r="O151" s="39"/>
      <c r="P151" s="42">
        <v>0.86616305438474317</v>
      </c>
      <c r="Q151" s="40">
        <v>0.12819034269322538</v>
      </c>
      <c r="R151" s="41">
        <v>5.6466029220312358E-3</v>
      </c>
      <c r="S151" s="42">
        <v>1.1733108138513575E-2</v>
      </c>
      <c r="T151" s="40">
        <v>3.6156495357448394E-2</v>
      </c>
      <c r="U151" s="40">
        <v>0.21727932494286575</v>
      </c>
      <c r="V151" s="41">
        <v>0.73483107156117233</v>
      </c>
      <c r="W151" s="43"/>
      <c r="X151" s="132"/>
      <c r="Y151" s="27"/>
      <c r="Z151" s="120"/>
      <c r="AA151" s="120"/>
      <c r="AB151" s="120"/>
      <c r="AC151" s="120"/>
    </row>
    <row r="152" spans="1:29" ht="14.4" x14ac:dyDescent="0.3">
      <c r="A152" s="31">
        <v>2011</v>
      </c>
      <c r="B152" s="129">
        <v>2222.2703000000001</v>
      </c>
      <c r="C152" s="129">
        <v>995.32670000000007</v>
      </c>
      <c r="D152" s="33">
        <v>0.44788732495772499</v>
      </c>
      <c r="E152" s="130">
        <v>66.902199999999993</v>
      </c>
      <c r="F152" s="131">
        <v>3.010533867099785E-2</v>
      </c>
      <c r="G152" s="36"/>
      <c r="H152" s="37"/>
      <c r="I152" s="37"/>
      <c r="J152" s="40">
        <v>0.48079353803180463</v>
      </c>
      <c r="K152" s="40">
        <v>0.1297215734737579</v>
      </c>
      <c r="L152" s="40">
        <v>0.18319778651588872</v>
      </c>
      <c r="M152" s="40">
        <v>0.20628710197854869</v>
      </c>
      <c r="N152" s="37"/>
      <c r="O152" s="39"/>
      <c r="P152" s="42">
        <v>0.84626052847824085</v>
      </c>
      <c r="Q152" s="40">
        <v>0.14955739001369767</v>
      </c>
      <c r="R152" s="41">
        <v>4.182081508061479E-3</v>
      </c>
      <c r="S152" s="42">
        <v>1.7862833225281746E-2</v>
      </c>
      <c r="T152" s="40">
        <v>3.4852119819517913E-2</v>
      </c>
      <c r="U152" s="40">
        <v>0.21984994032067348</v>
      </c>
      <c r="V152" s="41">
        <v>0.72743510663452693</v>
      </c>
      <c r="W152" s="43"/>
      <c r="X152" s="132"/>
      <c r="Y152" s="27"/>
      <c r="Z152" s="120"/>
      <c r="AA152" s="120"/>
      <c r="AB152" s="120"/>
      <c r="AC152" s="120"/>
    </row>
    <row r="153" spans="1:29" ht="14.4" x14ac:dyDescent="0.3">
      <c r="A153" s="31">
        <v>2012</v>
      </c>
      <c r="B153" s="129">
        <v>2450.828</v>
      </c>
      <c r="C153" s="129">
        <v>966.54169999999999</v>
      </c>
      <c r="D153" s="33">
        <v>0.39437353416886051</v>
      </c>
      <c r="E153" s="130">
        <v>87.76939999999999</v>
      </c>
      <c r="F153" s="131">
        <v>3.5812141855732019E-2</v>
      </c>
      <c r="G153" s="36"/>
      <c r="H153" s="37"/>
      <c r="I153" s="37"/>
      <c r="J153" s="40">
        <v>0.31203629956896195</v>
      </c>
      <c r="K153" s="40">
        <v>6.2789187980551872E-2</v>
      </c>
      <c r="L153" s="40">
        <v>0.29717879018845872</v>
      </c>
      <c r="M153" s="40">
        <v>0.32799572226202733</v>
      </c>
      <c r="N153" s="37"/>
      <c r="O153" s="39"/>
      <c r="P153" s="42">
        <v>0.81104574215380665</v>
      </c>
      <c r="Q153" s="40">
        <v>0.18555177247180984</v>
      </c>
      <c r="R153" s="41">
        <v>3.4024853743835973E-3</v>
      </c>
      <c r="S153" s="42">
        <v>2.1869060193096614E-2</v>
      </c>
      <c r="T153" s="40">
        <v>3.916033506414833E-2</v>
      </c>
      <c r="U153" s="40">
        <v>0.20742524908724203</v>
      </c>
      <c r="V153" s="41">
        <v>0.73154535565551293</v>
      </c>
      <c r="W153" s="43"/>
      <c r="X153" s="132"/>
      <c r="Y153" s="27"/>
      <c r="Z153" s="120"/>
      <c r="AA153" s="120"/>
      <c r="AB153" s="120"/>
      <c r="AC153" s="120"/>
    </row>
    <row r="154" spans="1:29" ht="14.4" x14ac:dyDescent="0.3">
      <c r="A154" s="31">
        <v>2013</v>
      </c>
      <c r="B154" s="129">
        <v>2921.8949000000002</v>
      </c>
      <c r="C154" s="129">
        <v>757.24829999999997</v>
      </c>
      <c r="D154" s="33">
        <v>0.25916342849977247</v>
      </c>
      <c r="E154" s="130">
        <v>84.308899999999994</v>
      </c>
      <c r="F154" s="131">
        <v>2.8854186370632286E-2</v>
      </c>
      <c r="G154" s="133">
        <v>0.29920788731997172</v>
      </c>
      <c r="H154" s="37"/>
      <c r="I154" s="37"/>
      <c r="J154" s="40">
        <v>0.36728456591645381</v>
      </c>
      <c r="K154" s="40">
        <v>6.1737367760900642E-2</v>
      </c>
      <c r="L154" s="40">
        <v>0.16834520639328954</v>
      </c>
      <c r="M154" s="40">
        <v>0.10342497260938442</v>
      </c>
      <c r="N154" s="37"/>
      <c r="O154" s="39"/>
      <c r="P154" s="42">
        <v>0.84982509124472605</v>
      </c>
      <c r="Q154" s="40">
        <v>0.14869764822820972</v>
      </c>
      <c r="R154" s="41">
        <v>1.4772605270641321E-3</v>
      </c>
      <c r="S154" s="42">
        <v>3.1208548945412105E-2</v>
      </c>
      <c r="T154" s="40">
        <v>3.146482099681272E-2</v>
      </c>
      <c r="U154" s="40">
        <v>0.17182561905289612</v>
      </c>
      <c r="V154" s="41">
        <v>0.76550101100487911</v>
      </c>
      <c r="W154" s="43"/>
      <c r="X154" s="132"/>
      <c r="Y154" s="27"/>
      <c r="Z154" s="120"/>
      <c r="AA154" s="120"/>
      <c r="AB154" s="120"/>
      <c r="AC154" s="120"/>
    </row>
    <row r="155" spans="1:29" ht="14.4" x14ac:dyDescent="0.3">
      <c r="A155" s="31">
        <v>2014</v>
      </c>
      <c r="B155" s="129">
        <v>2720.9264000000003</v>
      </c>
      <c r="C155" s="129">
        <v>1050.9834000000001</v>
      </c>
      <c r="D155" s="33">
        <v>0.38625940047477947</v>
      </c>
      <c r="E155" s="130">
        <v>103.75279999999999</v>
      </c>
      <c r="F155" s="131">
        <v>3.8131424650075053E-2</v>
      </c>
      <c r="G155" s="133">
        <v>0.28257544930285516</v>
      </c>
      <c r="H155" s="37"/>
      <c r="I155" s="37"/>
      <c r="J155" s="40">
        <v>0.44167534263330327</v>
      </c>
      <c r="K155" s="40">
        <v>7.5631630462330776E-2</v>
      </c>
      <c r="L155" s="40">
        <v>0.11121160792882896</v>
      </c>
      <c r="M155" s="40">
        <v>8.8905969672682092E-2</v>
      </c>
      <c r="N155" s="37"/>
      <c r="O155" s="39"/>
      <c r="P155" s="42">
        <v>0.86359248820548762</v>
      </c>
      <c r="Q155" s="40">
        <v>0.13486318483293044</v>
      </c>
      <c r="R155" s="41">
        <v>1.5443269615819082E-3</v>
      </c>
      <c r="S155" s="42">
        <v>1.8873645387835553E-2</v>
      </c>
      <c r="T155" s="40">
        <v>3.2105829837955194E-2</v>
      </c>
      <c r="U155" s="40">
        <v>0.16276970961066789</v>
      </c>
      <c r="V155" s="41">
        <v>0.78625081516354134</v>
      </c>
      <c r="W155" s="43"/>
      <c r="X155" s="132"/>
      <c r="Y155" s="27"/>
      <c r="Z155" s="120"/>
      <c r="AA155" s="120"/>
      <c r="AB155" s="120"/>
      <c r="AC155" s="120"/>
    </row>
    <row r="156" spans="1:29" ht="14.4" x14ac:dyDescent="0.3">
      <c r="A156" s="134" t="s">
        <v>37</v>
      </c>
      <c r="B156" s="135">
        <v>3217.6671000000001</v>
      </c>
      <c r="C156" s="135">
        <v>911.79880000000003</v>
      </c>
      <c r="D156" s="45">
        <v>0.28337263354558961</v>
      </c>
      <c r="E156" s="136">
        <v>111.94290000000001</v>
      </c>
      <c r="F156" s="137">
        <v>3.4790081298341893E-2</v>
      </c>
      <c r="G156" s="138">
        <v>0.2732298813634263</v>
      </c>
      <c r="H156" s="37"/>
      <c r="I156" s="49"/>
      <c r="J156" s="52">
        <v>0.50908482732722726</v>
      </c>
      <c r="K156" s="52">
        <v>5.2722514395600467E-2</v>
      </c>
      <c r="L156" s="52">
        <v>8.9670494502057094E-2</v>
      </c>
      <c r="M156" s="52">
        <v>7.5292282411688879E-2</v>
      </c>
      <c r="N156" s="37"/>
      <c r="O156" s="39"/>
      <c r="P156" s="54">
        <v>0.88811912829639827</v>
      </c>
      <c r="Q156" s="52">
        <v>0.11033490692682285</v>
      </c>
      <c r="R156" s="53">
        <v>1.5459647767788035E-3</v>
      </c>
      <c r="S156" s="54">
        <v>7.2327213321437198E-3</v>
      </c>
      <c r="T156" s="52">
        <v>2.7767231054389382E-2</v>
      </c>
      <c r="U156" s="52">
        <v>0.19358655086442955</v>
      </c>
      <c r="V156" s="53">
        <v>0.77141349674903736</v>
      </c>
      <c r="W156" s="43"/>
      <c r="X156" s="132"/>
      <c r="Y156" s="27"/>
      <c r="Z156" s="120"/>
      <c r="AA156" s="120"/>
      <c r="AB156" s="120"/>
      <c r="AC156" s="120"/>
    </row>
    <row r="157" spans="1:29" ht="14.4" x14ac:dyDescent="0.3">
      <c r="A157" s="31">
        <v>2016</v>
      </c>
      <c r="B157" s="135">
        <v>4633.6657000000005</v>
      </c>
      <c r="C157" s="135">
        <v>2038.7188000000001</v>
      </c>
      <c r="D157" s="45">
        <v>0.43997969037774992</v>
      </c>
      <c r="E157" s="136">
        <v>127.01500000000001</v>
      </c>
      <c r="F157" s="137">
        <v>2.7411343032364203E-2</v>
      </c>
      <c r="G157" s="36"/>
      <c r="H157" s="49"/>
      <c r="I157" s="49"/>
      <c r="J157" s="52">
        <v>0.76530093657813947</v>
      </c>
      <c r="K157" s="52">
        <v>4.4684578777446117E-2</v>
      </c>
      <c r="L157" s="52">
        <v>0.12816712263036154</v>
      </c>
      <c r="M157" s="52">
        <v>6.1160324966904718E-2</v>
      </c>
      <c r="N157" s="139">
        <v>3.4236393013850782E-4</v>
      </c>
      <c r="O157" s="140">
        <v>3.446731170097144E-4</v>
      </c>
      <c r="P157" s="54">
        <v>0.88362049942446219</v>
      </c>
      <c r="Q157" s="52">
        <v>0.1148960098696805</v>
      </c>
      <c r="R157" s="53">
        <v>1.4834907058573518E-3</v>
      </c>
      <c r="S157" s="54">
        <v>6.2500804530865343E-3</v>
      </c>
      <c r="T157" s="52">
        <v>3.8416729246299255E-2</v>
      </c>
      <c r="U157" s="52">
        <v>0.18123659758661256</v>
      </c>
      <c r="V157" s="53">
        <v>0.77409659271400166</v>
      </c>
      <c r="W157" s="43"/>
      <c r="X157" s="132"/>
      <c r="Y157" s="27"/>
      <c r="Z157" s="120"/>
      <c r="AA157" s="120"/>
      <c r="AB157" s="120"/>
      <c r="AC157" s="120"/>
    </row>
    <row r="158" spans="1:29" ht="14.4" x14ac:dyDescent="0.3">
      <c r="A158" s="31">
        <v>2017</v>
      </c>
      <c r="B158" s="135">
        <v>6860.9630000000006</v>
      </c>
      <c r="C158" s="135">
        <v>1603.1019000000001</v>
      </c>
      <c r="D158" s="45">
        <v>0.23365552328441358</v>
      </c>
      <c r="E158" s="136">
        <v>150.7423</v>
      </c>
      <c r="F158" s="137">
        <v>2.1971011941035099E-2</v>
      </c>
      <c r="G158" s="36"/>
      <c r="H158" s="52">
        <v>9.4786693937862695E-2</v>
      </c>
      <c r="I158" s="37"/>
      <c r="J158" s="52">
        <v>0.43137059622679791</v>
      </c>
      <c r="K158" s="52">
        <v>3.1586323960645174E-2</v>
      </c>
      <c r="L158" s="52">
        <v>0.35809304029186584</v>
      </c>
      <c r="M158" s="52">
        <v>8.1700309417205727E-2</v>
      </c>
      <c r="N158" s="139">
        <v>1.2536286815713769E-3</v>
      </c>
      <c r="O158" s="140">
        <v>1.209407484051437E-3</v>
      </c>
      <c r="P158" s="54">
        <v>0.83821383383061532</v>
      </c>
      <c r="Q158" s="52">
        <v>0.16082583450748825</v>
      </c>
      <c r="R158" s="53">
        <v>9.603316618964422E-4</v>
      </c>
      <c r="S158" s="54">
        <v>5.6025365602048642E-3</v>
      </c>
      <c r="T158" s="52">
        <v>3.4610940893773229E-2</v>
      </c>
      <c r="U158" s="52">
        <v>0.21092201445807623</v>
      </c>
      <c r="V158" s="53">
        <v>0.74886450808794569</v>
      </c>
      <c r="W158" s="43"/>
      <c r="X158" s="132"/>
      <c r="Y158" s="27"/>
      <c r="Z158" s="120"/>
      <c r="AA158" s="120"/>
      <c r="AB158" s="120"/>
      <c r="AC158" s="120"/>
    </row>
    <row r="159" spans="1:29" ht="14.4" x14ac:dyDescent="0.3">
      <c r="A159" s="31">
        <v>2018</v>
      </c>
      <c r="B159" s="135">
        <v>12706.413200000001</v>
      </c>
      <c r="C159" s="135">
        <v>3529.8878000000004</v>
      </c>
      <c r="D159" s="45">
        <v>0.27780363698545552</v>
      </c>
      <c r="E159" s="136">
        <v>194.27799999999999</v>
      </c>
      <c r="F159" s="137">
        <v>1.5289759347665475E-2</v>
      </c>
      <c r="G159" s="141">
        <v>2.9208250523444335E-2</v>
      </c>
      <c r="H159" s="52">
        <v>0.33002652550288541</v>
      </c>
      <c r="I159" s="37"/>
      <c r="J159" s="52">
        <v>0.28068769241661373</v>
      </c>
      <c r="K159" s="52">
        <v>1.3293350164309157E-2</v>
      </c>
      <c r="L159" s="52">
        <v>0.26296724712210684</v>
      </c>
      <c r="M159" s="52">
        <v>8.1440354859544484E-2</v>
      </c>
      <c r="N159" s="139">
        <v>1.0871281912979188E-3</v>
      </c>
      <c r="O159" s="140">
        <v>1.289451219798204E-3</v>
      </c>
      <c r="P159" s="54">
        <v>0.81622003288858891</v>
      </c>
      <c r="Q159" s="52">
        <v>0.18352465509306748</v>
      </c>
      <c r="R159" s="53">
        <v>2.5531201834361878E-4</v>
      </c>
      <c r="S159" s="54">
        <v>6.471039832773957E-3</v>
      </c>
      <c r="T159" s="52">
        <v>3.4161754550171772E-2</v>
      </c>
      <c r="U159" s="52">
        <v>0.20561581209073554</v>
      </c>
      <c r="V159" s="53">
        <v>0.7537513935263187</v>
      </c>
      <c r="W159" s="43"/>
      <c r="X159" s="132"/>
      <c r="Y159" s="27"/>
      <c r="Z159" s="120"/>
      <c r="AA159" s="120"/>
      <c r="AB159" s="120"/>
      <c r="AC159" s="120"/>
    </row>
    <row r="160" spans="1:29" ht="14.4" x14ac:dyDescent="0.3">
      <c r="A160" s="31">
        <v>2019</v>
      </c>
      <c r="B160" s="135">
        <v>17286.939599999998</v>
      </c>
      <c r="C160" s="135">
        <v>3470.8996999999999</v>
      </c>
      <c r="D160" s="45">
        <v>0.20078161781741866</v>
      </c>
      <c r="E160" s="136">
        <v>285.54669999999999</v>
      </c>
      <c r="F160" s="137">
        <v>1.6518059680152988E-2</v>
      </c>
      <c r="G160" s="141">
        <v>3.2953953283899939E-2</v>
      </c>
      <c r="H160" s="52">
        <v>0.28393233930197798</v>
      </c>
      <c r="I160" s="49"/>
      <c r="J160" s="52">
        <v>0.21334658912095691</v>
      </c>
      <c r="K160" s="52">
        <v>1.0242535931576922E-2</v>
      </c>
      <c r="L160" s="52">
        <v>0.35636638656387742</v>
      </c>
      <c r="M160" s="52">
        <v>9.8152567155380094E-2</v>
      </c>
      <c r="N160" s="139">
        <v>2.2159561429832262E-3</v>
      </c>
      <c r="O160" s="140">
        <v>2.7896724993474267E-3</v>
      </c>
      <c r="P160" s="54">
        <v>0.73387701892589474</v>
      </c>
      <c r="Q160" s="52">
        <v>0.26594432018493314</v>
      </c>
      <c r="R160" s="53">
        <v>1.7866088917207763E-4</v>
      </c>
      <c r="S160" s="54">
        <v>6.6810631401268729E-3</v>
      </c>
      <c r="T160" s="52">
        <v>3.9974495519702745E-2</v>
      </c>
      <c r="U160" s="52">
        <v>0.22751419001891274</v>
      </c>
      <c r="V160" s="53">
        <v>0.72583025132125767</v>
      </c>
      <c r="W160" s="43"/>
      <c r="X160" s="132"/>
      <c r="Y160" s="27"/>
      <c r="Z160" s="120"/>
      <c r="AA160" s="120"/>
      <c r="AB160" s="120"/>
      <c r="AC160" s="120"/>
    </row>
    <row r="161" spans="1:29" ht="14.4" x14ac:dyDescent="0.3">
      <c r="A161" s="31">
        <v>2020</v>
      </c>
      <c r="B161" s="135">
        <v>28391.446400000004</v>
      </c>
      <c r="C161" s="135">
        <v>4552.4327999999996</v>
      </c>
      <c r="D161" s="45">
        <v>0.16034522284852662</v>
      </c>
      <c r="E161" s="136">
        <v>373.0727</v>
      </c>
      <c r="F161" s="137">
        <v>1.3140320318446331E-2</v>
      </c>
      <c r="G161" s="36"/>
      <c r="H161" s="52">
        <v>0.37223497003660938</v>
      </c>
      <c r="I161" s="49"/>
      <c r="J161" s="52">
        <v>0.13994059140290929</v>
      </c>
      <c r="K161" s="52">
        <v>5.9417966109680132E-3</v>
      </c>
      <c r="L161" s="52">
        <v>0.39479911808931301</v>
      </c>
      <c r="M161" s="52">
        <v>7.9806786455233231E-2</v>
      </c>
      <c r="N161" s="139">
        <v>3.4909669131897416E-3</v>
      </c>
      <c r="O161" s="140">
        <v>3.7857704917774108E-3</v>
      </c>
      <c r="P161" s="54">
        <v>0.64903536932870032</v>
      </c>
      <c r="Q161" s="52">
        <v>0.35057024780533902</v>
      </c>
      <c r="R161" s="53">
        <v>3.9438286596064372E-4</v>
      </c>
      <c r="S161" s="54">
        <v>7.4207623795911918E-3</v>
      </c>
      <c r="T161" s="52">
        <v>3.9849550373780074E-2</v>
      </c>
      <c r="U161" s="52">
        <v>0.23984492820735998</v>
      </c>
      <c r="V161" s="53">
        <v>0.71288475903926873</v>
      </c>
      <c r="W161" s="43"/>
      <c r="X161" s="132"/>
      <c r="Y161" s="27"/>
      <c r="Z161" s="120"/>
      <c r="AA161" s="120"/>
      <c r="AB161" s="120"/>
      <c r="AC161" s="120"/>
    </row>
    <row r="162" spans="1:29" ht="14.4" x14ac:dyDescent="0.3">
      <c r="A162" s="31">
        <v>2021</v>
      </c>
      <c r="B162" s="135">
        <v>43324.0219</v>
      </c>
      <c r="C162" s="135">
        <v>9822.4571999999989</v>
      </c>
      <c r="D162" s="45">
        <v>0.22672080682333878</v>
      </c>
      <c r="E162" s="136">
        <v>462.54089999999997</v>
      </c>
      <c r="F162" s="137">
        <v>1.0676314887561258E-2</v>
      </c>
      <c r="G162" s="36"/>
      <c r="H162" s="52">
        <v>0.52029918302667999</v>
      </c>
      <c r="I162" s="37"/>
      <c r="J162" s="52">
        <v>7.0449428888318413E-2</v>
      </c>
      <c r="K162" s="52">
        <v>4.2729827906397575E-3</v>
      </c>
      <c r="L162" s="52">
        <v>0.32811064108524046</v>
      </c>
      <c r="M162" s="52">
        <v>7.0215267802733697E-2</v>
      </c>
      <c r="N162" s="139">
        <v>3.1145030881816627E-3</v>
      </c>
      <c r="O162" s="140">
        <v>3.5379933182057587E-3</v>
      </c>
      <c r="P162" s="54">
        <v>0.66737521920713661</v>
      </c>
      <c r="Q162" s="52">
        <v>0.33226042962853786</v>
      </c>
      <c r="R162" s="53">
        <v>3.6435116432553041E-4</v>
      </c>
      <c r="S162" s="54">
        <v>4.9323761189745095E-3</v>
      </c>
      <c r="T162" s="52">
        <v>3.4999669001501275E-2</v>
      </c>
      <c r="U162" s="52">
        <v>0.23079531479504173</v>
      </c>
      <c r="V162" s="53">
        <v>0.72927264008448245</v>
      </c>
      <c r="W162" s="43"/>
      <c r="X162" s="132"/>
      <c r="Y162" s="27"/>
      <c r="Z162" s="120"/>
      <c r="AA162" s="120"/>
      <c r="AB162" s="120"/>
      <c r="AC162" s="120"/>
    </row>
    <row r="163" spans="1:29" ht="14.4" x14ac:dyDescent="0.3">
      <c r="A163" s="31">
        <v>2022</v>
      </c>
      <c r="B163" s="135">
        <f>B115</f>
        <v>57111.709699999999</v>
      </c>
      <c r="C163" s="135">
        <f t="shared" ref="C163:V163" si="6">C115</f>
        <v>5702.2417999999998</v>
      </c>
      <c r="D163" s="45">
        <f t="shared" si="6"/>
        <v>9.9843654304048957E-2</v>
      </c>
      <c r="E163" s="136">
        <f t="shared" si="6"/>
        <v>742.43510000000003</v>
      </c>
      <c r="F163" s="137">
        <f t="shared" si="6"/>
        <v>1.2999700129796675E-2</v>
      </c>
      <c r="G163" s="141">
        <f t="shared" si="6"/>
        <v>7.4945395558847364E-3</v>
      </c>
      <c r="H163" s="155">
        <f t="shared" si="6"/>
        <v>0.15518104331289859</v>
      </c>
      <c r="I163" s="121">
        <f t="shared" si="6"/>
        <v>0.21638260546494284</v>
      </c>
      <c r="J163" s="52">
        <f t="shared" si="6"/>
        <v>6.5243854662517517E-2</v>
      </c>
      <c r="K163" s="52">
        <f t="shared" si="6"/>
        <v>2.0319654042450883E-2</v>
      </c>
      <c r="L163" s="52">
        <f t="shared" si="6"/>
        <v>0.42293428323699001</v>
      </c>
      <c r="M163" s="52">
        <f t="shared" si="6"/>
        <v>0.1034089482122531</v>
      </c>
      <c r="N163" s="139">
        <f t="shared" si="6"/>
        <v>4.7398903671590359E-3</v>
      </c>
      <c r="O163" s="140">
        <f t="shared" si="6"/>
        <v>4.2951811449032894E-3</v>
      </c>
      <c r="P163" s="54">
        <f t="shared" si="6"/>
        <v>0.5765084421658625</v>
      </c>
      <c r="Q163" s="52">
        <f t="shared" si="6"/>
        <v>0.42308474277320901</v>
      </c>
      <c r="R163" s="53">
        <f t="shared" si="6"/>
        <v>4.0681506092848674E-4</v>
      </c>
      <c r="S163" s="54">
        <f t="shared" si="6"/>
        <v>8.057825795006246E-3</v>
      </c>
      <c r="T163" s="52">
        <f t="shared" si="6"/>
        <v>4.9157568525042807E-2</v>
      </c>
      <c r="U163" s="52">
        <f t="shared" si="6"/>
        <v>0.23757674934184042</v>
      </c>
      <c r="V163" s="53">
        <f t="shared" si="6"/>
        <v>0.70520785633811056</v>
      </c>
      <c r="W163" s="43"/>
      <c r="X163" s="132"/>
      <c r="Y163" s="27"/>
      <c r="Z163" s="120"/>
      <c r="AA163" s="120"/>
      <c r="AB163" s="120"/>
      <c r="AC163" s="120"/>
    </row>
    <row r="164" spans="1:29" ht="14.4" x14ac:dyDescent="0.3">
      <c r="A164" s="31">
        <v>2023</v>
      </c>
      <c r="B164" s="135">
        <f>B129</f>
        <v>48660.320299999999</v>
      </c>
      <c r="C164" s="135">
        <f t="shared" ref="C164:V164" si="7">C129</f>
        <v>9677.4491999999991</v>
      </c>
      <c r="D164" s="45">
        <f t="shared" si="7"/>
        <v>0.19887763048694931</v>
      </c>
      <c r="E164" s="136">
        <f t="shared" si="7"/>
        <v>978.27030000000002</v>
      </c>
      <c r="F164" s="137">
        <f t="shared" si="7"/>
        <v>2.0104066187168111E-2</v>
      </c>
      <c r="G164" s="36"/>
      <c r="H164" s="155">
        <f t="shared" si="7"/>
        <v>1.7013036389733751E-2</v>
      </c>
      <c r="I164" s="121">
        <f t="shared" si="7"/>
        <v>0.22254299053596652</v>
      </c>
      <c r="J164" s="52">
        <f t="shared" si="7"/>
        <v>3.0637346626754533E-2</v>
      </c>
      <c r="K164" s="52">
        <f t="shared" si="7"/>
        <v>0.18364083394658626</v>
      </c>
      <c r="L164" s="52">
        <f t="shared" si="7"/>
        <v>0.41595771205805238</v>
      </c>
      <c r="M164" s="52">
        <f t="shared" si="7"/>
        <v>0.11817874326651319</v>
      </c>
      <c r="N164" s="139">
        <f t="shared" si="7"/>
        <v>5.5833952247946878E-3</v>
      </c>
      <c r="O164" s="140">
        <f t="shared" si="7"/>
        <v>6.4459419515987037E-3</v>
      </c>
      <c r="P164" s="54">
        <f t="shared" si="7"/>
        <v>0.43820052290120254</v>
      </c>
      <c r="Q164" s="52">
        <f t="shared" si="7"/>
        <v>0.56132515839604946</v>
      </c>
      <c r="R164" s="53">
        <f t="shared" si="7"/>
        <v>4.743187027480376E-4</v>
      </c>
      <c r="S164" s="54">
        <f t="shared" si="7"/>
        <v>9.7812211522115208E-3</v>
      </c>
      <c r="T164" s="52">
        <f t="shared" si="7"/>
        <v>5.8165089328580978E-2</v>
      </c>
      <c r="U164" s="52">
        <f t="shared" si="7"/>
        <v>0.25883504857168321</v>
      </c>
      <c r="V164" s="53">
        <f t="shared" si="7"/>
        <v>0.67321864094752426</v>
      </c>
      <c r="W164" s="43"/>
      <c r="X164" s="132"/>
      <c r="Y164" s="27"/>
      <c r="Z164" s="120"/>
      <c r="AA164" s="120"/>
      <c r="AB164" s="120"/>
      <c r="AC164" s="120"/>
    </row>
    <row r="165" spans="1:29" ht="14.25" customHeight="1" thickBot="1" x14ac:dyDescent="0.3">
      <c r="A165" s="142">
        <v>2024</v>
      </c>
      <c r="B165" s="143">
        <f>B143</f>
        <v>15481.430700000001</v>
      </c>
      <c r="C165" s="144">
        <f t="shared" ref="C165:V165" si="8">C143</f>
        <v>2281.3384000000001</v>
      </c>
      <c r="D165" s="145">
        <f t="shared" si="8"/>
        <v>0.1473596623082129</v>
      </c>
      <c r="E165" s="146">
        <f t="shared" si="8"/>
        <v>561.02499999999998</v>
      </c>
      <c r="F165" s="147">
        <f t="shared" si="8"/>
        <v>3.6238575805529388E-2</v>
      </c>
      <c r="G165" s="156"/>
      <c r="H165" s="148">
        <f t="shared" si="8"/>
        <v>1.8505970510852073E-2</v>
      </c>
      <c r="I165" s="148">
        <f t="shared" si="8"/>
        <v>0.17601273117477442</v>
      </c>
      <c r="J165" s="148">
        <f t="shared" si="8"/>
        <v>4.9060833893084563E-2</v>
      </c>
      <c r="K165" s="148">
        <f t="shared" si="8"/>
        <v>0.37232945143758578</v>
      </c>
      <c r="L165" s="148">
        <f t="shared" si="8"/>
        <v>0.27374466753902787</v>
      </c>
      <c r="M165" s="148">
        <f t="shared" si="8"/>
        <v>9.944562810981028E-2</v>
      </c>
      <c r="N165" s="149">
        <f t="shared" si="8"/>
        <v>4.4104257108485458E-3</v>
      </c>
      <c r="O165" s="150">
        <f t="shared" si="8"/>
        <v>6.4902916240163772E-3</v>
      </c>
      <c r="P165" s="151">
        <f t="shared" si="8"/>
        <v>0.41662810918373328</v>
      </c>
      <c r="Q165" s="148">
        <f t="shared" si="8"/>
        <v>0.58308554131240597</v>
      </c>
      <c r="R165" s="152">
        <f t="shared" si="8"/>
        <v>2.8634950386077692E-4</v>
      </c>
      <c r="S165" s="151">
        <f t="shared" si="8"/>
        <v>9.3018675456865707E-3</v>
      </c>
      <c r="T165" s="148">
        <f t="shared" si="8"/>
        <v>5.4424736870699542E-2</v>
      </c>
      <c r="U165" s="148">
        <f t="shared" si="8"/>
        <v>0.25043724029912656</v>
      </c>
      <c r="V165" s="152">
        <f t="shared" si="8"/>
        <v>0.68583615528448738</v>
      </c>
    </row>
    <row r="166" spans="1:29" s="5" customFormat="1" ht="13.8" thickTop="1" x14ac:dyDescent="0.25">
      <c r="A166" s="15" t="s">
        <v>38</v>
      </c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</row>
    <row r="167" spans="1:29" s="5" customFormat="1" ht="14.4" x14ac:dyDescent="0.3">
      <c r="A167" s="5" t="s">
        <v>39</v>
      </c>
      <c r="W167" s="27"/>
      <c r="X167" s="27"/>
      <c r="Y167" s="27"/>
    </row>
    <row r="168" spans="1:29" s="5" customFormat="1" x14ac:dyDescent="0.25">
      <c r="A168" s="5" t="s">
        <v>41</v>
      </c>
      <c r="B168" s="132"/>
      <c r="O168" s="132"/>
    </row>
    <row r="169" spans="1:29" s="5" customFormat="1" x14ac:dyDescent="0.25"/>
    <row r="170" spans="1:29" s="5" customFormat="1" x14ac:dyDescent="0.25"/>
    <row r="171" spans="1:29" s="5" customFormat="1" x14ac:dyDescent="0.25"/>
    <row r="172" spans="1:29" s="5" customFormat="1" x14ac:dyDescent="0.25"/>
    <row r="173" spans="1:29" s="5" customFormat="1" x14ac:dyDescent="0.25"/>
    <row r="174" spans="1:29" s="5" customFormat="1" x14ac:dyDescent="0.25"/>
    <row r="175" spans="1:29" s="5" customFormat="1" x14ac:dyDescent="0.25"/>
    <row r="176" spans="1:29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  <row r="328" s="5" customFormat="1" x14ac:dyDescent="0.25"/>
    <row r="329" s="5" customFormat="1" x14ac:dyDescent="0.25"/>
    <row r="330" s="5" customFormat="1" x14ac:dyDescent="0.25"/>
    <row r="331" s="5" customFormat="1" x14ac:dyDescent="0.25"/>
    <row r="332" s="5" customFormat="1" x14ac:dyDescent="0.25"/>
    <row r="333" s="5" customFormat="1" x14ac:dyDescent="0.25"/>
    <row r="334" s="5" customFormat="1" x14ac:dyDescent="0.25"/>
    <row r="335" s="5" customFormat="1" x14ac:dyDescent="0.25"/>
    <row r="336" s="5" customFormat="1" x14ac:dyDescent="0.25"/>
    <row r="337" s="5" customFormat="1" x14ac:dyDescent="0.25"/>
    <row r="338" s="5" customFormat="1" x14ac:dyDescent="0.25"/>
    <row r="339" s="5" customFormat="1" x14ac:dyDescent="0.25"/>
    <row r="340" s="5" customFormat="1" x14ac:dyDescent="0.25"/>
    <row r="341" s="5" customFormat="1" x14ac:dyDescent="0.25"/>
    <row r="342" s="5" customFormat="1" x14ac:dyDescent="0.25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72" priority="172" stopIfTrue="1">
      <formula>$B6=0</formula>
    </cfRule>
  </conditionalFormatting>
  <conditionalFormatting sqref="D6:D16">
    <cfRule type="expression" dxfId="171" priority="173" stopIfTrue="1">
      <formula>$B6=0</formula>
    </cfRule>
  </conditionalFormatting>
  <conditionalFormatting sqref="J20:L20">
    <cfRule type="expression" dxfId="170" priority="171" stopIfTrue="1">
      <formula>$B20=0</formula>
    </cfRule>
  </conditionalFormatting>
  <conditionalFormatting sqref="P20:Q30">
    <cfRule type="expression" dxfId="169" priority="170" stopIfTrue="1">
      <formula>$B20=0</formula>
    </cfRule>
  </conditionalFormatting>
  <conditionalFormatting sqref="T20:U30">
    <cfRule type="expression" dxfId="168" priority="169" stopIfTrue="1">
      <formula>$B20=0</formula>
    </cfRule>
  </conditionalFormatting>
  <conditionalFormatting sqref="R21:R30">
    <cfRule type="expression" dxfId="167" priority="168" stopIfTrue="1">
      <formula>$B21=0</formula>
    </cfRule>
  </conditionalFormatting>
  <conditionalFormatting sqref="R20">
    <cfRule type="expression" dxfId="166" priority="167" stopIfTrue="1">
      <formula>$B20=0</formula>
    </cfRule>
  </conditionalFormatting>
  <conditionalFormatting sqref="S20:S30">
    <cfRule type="expression" dxfId="165" priority="166" stopIfTrue="1">
      <formula>$B20=0</formula>
    </cfRule>
  </conditionalFormatting>
  <conditionalFormatting sqref="V21:V30">
    <cfRule type="expression" dxfId="164" priority="165" stopIfTrue="1">
      <formula>$B21=0</formula>
    </cfRule>
  </conditionalFormatting>
  <conditionalFormatting sqref="V20">
    <cfRule type="expression" dxfId="163" priority="164" stopIfTrue="1">
      <formula>$B20=0</formula>
    </cfRule>
  </conditionalFormatting>
  <conditionalFormatting sqref="O28:O30">
    <cfRule type="expression" dxfId="162" priority="163" stopIfTrue="1">
      <formula>$B28=0</formula>
    </cfRule>
  </conditionalFormatting>
  <conditionalFormatting sqref="M20:M30">
    <cfRule type="expression" dxfId="161" priority="162" stopIfTrue="1">
      <formula>$B20=0</formula>
    </cfRule>
  </conditionalFormatting>
  <conditionalFormatting sqref="M20">
    <cfRule type="expression" dxfId="160" priority="161" stopIfTrue="1">
      <formula>$B20=0</formula>
    </cfRule>
  </conditionalFormatting>
  <conditionalFormatting sqref="C44:F44">
    <cfRule type="expression" dxfId="159" priority="160" stopIfTrue="1">
      <formula>$B44=0</formula>
    </cfRule>
  </conditionalFormatting>
  <conditionalFormatting sqref="J34:L34">
    <cfRule type="expression" dxfId="158" priority="159" stopIfTrue="1">
      <formula>$B34=0</formula>
    </cfRule>
  </conditionalFormatting>
  <conditionalFormatting sqref="P34:Q44">
    <cfRule type="expression" dxfId="157" priority="158" stopIfTrue="1">
      <formula>$B34=0</formula>
    </cfRule>
  </conditionalFormatting>
  <conditionalFormatting sqref="T34:U44">
    <cfRule type="expression" dxfId="156" priority="157" stopIfTrue="1">
      <formula>$B34=0</formula>
    </cfRule>
  </conditionalFormatting>
  <conditionalFormatting sqref="R35:R44">
    <cfRule type="expression" dxfId="155" priority="156" stopIfTrue="1">
      <formula>$B35=0</formula>
    </cfRule>
  </conditionalFormatting>
  <conditionalFormatting sqref="R34">
    <cfRule type="expression" dxfId="154" priority="155" stopIfTrue="1">
      <formula>$B34=0</formula>
    </cfRule>
  </conditionalFormatting>
  <conditionalFormatting sqref="S34:S44">
    <cfRule type="expression" dxfId="153" priority="154" stopIfTrue="1">
      <formula>$B34=0</formula>
    </cfRule>
  </conditionalFormatting>
  <conditionalFormatting sqref="V35:V44">
    <cfRule type="expression" dxfId="152" priority="153" stopIfTrue="1">
      <formula>$B35=0</formula>
    </cfRule>
  </conditionalFormatting>
  <conditionalFormatting sqref="V34">
    <cfRule type="expression" dxfId="151" priority="152" stopIfTrue="1">
      <formula>$B34=0</formula>
    </cfRule>
  </conditionalFormatting>
  <conditionalFormatting sqref="O35:O44">
    <cfRule type="expression" dxfId="150" priority="151" stopIfTrue="1">
      <formula>$B35=0</formula>
    </cfRule>
  </conditionalFormatting>
  <conditionalFormatting sqref="O34">
    <cfRule type="expression" dxfId="149" priority="150" stopIfTrue="1">
      <formula>$B34=0</formula>
    </cfRule>
  </conditionalFormatting>
  <conditionalFormatting sqref="M35:M44">
    <cfRule type="expression" dxfId="148" priority="149" stopIfTrue="1">
      <formula>$B35=0</formula>
    </cfRule>
  </conditionalFormatting>
  <conditionalFormatting sqref="M34">
    <cfRule type="expression" dxfId="147" priority="148" stopIfTrue="1">
      <formula>$B34=0</formula>
    </cfRule>
  </conditionalFormatting>
  <conditionalFormatting sqref="N34">
    <cfRule type="expression" dxfId="146" priority="147" stopIfTrue="1">
      <formula>$B34=0</formula>
    </cfRule>
  </conditionalFormatting>
  <conditionalFormatting sqref="M6:M16">
    <cfRule type="expression" dxfId="145" priority="146" stopIfTrue="1">
      <formula>$B6=0</formula>
    </cfRule>
  </conditionalFormatting>
  <conditionalFormatting sqref="N6:N16">
    <cfRule type="expression" dxfId="144" priority="145" stopIfTrue="1">
      <formula>$B6=0</formula>
    </cfRule>
  </conditionalFormatting>
  <conditionalFormatting sqref="O6:O16">
    <cfRule type="expression" dxfId="143" priority="144" stopIfTrue="1">
      <formula>$B6=0</formula>
    </cfRule>
  </conditionalFormatting>
  <conditionalFormatting sqref="N20:N26">
    <cfRule type="expression" dxfId="142" priority="143" stopIfTrue="1">
      <formula>$B20=0</formula>
    </cfRule>
  </conditionalFormatting>
  <conditionalFormatting sqref="O20:O26">
    <cfRule type="expression" dxfId="141" priority="142" stopIfTrue="1">
      <formula>$B20=0</formula>
    </cfRule>
  </conditionalFormatting>
  <conditionalFormatting sqref="M19">
    <cfRule type="expression" dxfId="140" priority="141" stopIfTrue="1">
      <formula>$B19=0</formula>
    </cfRule>
  </conditionalFormatting>
  <conditionalFormatting sqref="M19">
    <cfRule type="expression" dxfId="139" priority="140" stopIfTrue="1">
      <formula>$B19=0</formula>
    </cfRule>
  </conditionalFormatting>
  <conditionalFormatting sqref="G34:H44">
    <cfRule type="expression" dxfId="138" priority="139" stopIfTrue="1">
      <formula>$B34=0</formula>
    </cfRule>
  </conditionalFormatting>
  <conditionalFormatting sqref="N148:N156">
    <cfRule type="expression" dxfId="137" priority="138" stopIfTrue="1">
      <formula>$B148=0</formula>
    </cfRule>
  </conditionalFormatting>
  <conditionalFormatting sqref="O148:O156">
    <cfRule type="expression" dxfId="136" priority="137" stopIfTrue="1">
      <formula>$B148=0</formula>
    </cfRule>
  </conditionalFormatting>
  <conditionalFormatting sqref="H152:I152">
    <cfRule type="expression" dxfId="135" priority="136" stopIfTrue="1">
      <formula>$B152=0</formula>
    </cfRule>
  </conditionalFormatting>
  <conditionalFormatting sqref="J49:L58">
    <cfRule type="expression" dxfId="134" priority="135" stopIfTrue="1">
      <formula>$B49=0</formula>
    </cfRule>
  </conditionalFormatting>
  <conditionalFormatting sqref="H48 J48:L48">
    <cfRule type="expression" dxfId="133" priority="134" stopIfTrue="1">
      <formula>$B48=0</formula>
    </cfRule>
  </conditionalFormatting>
  <conditionalFormatting sqref="P48:Q58">
    <cfRule type="expression" dxfId="132" priority="133" stopIfTrue="1">
      <formula>$B48=0</formula>
    </cfRule>
  </conditionalFormatting>
  <conditionalFormatting sqref="T48:U58">
    <cfRule type="expression" dxfId="131" priority="132" stopIfTrue="1">
      <formula>$B48=0</formula>
    </cfRule>
  </conditionalFormatting>
  <conditionalFormatting sqref="R49:R58">
    <cfRule type="expression" dxfId="130" priority="131" stopIfTrue="1">
      <formula>$B49=0</formula>
    </cfRule>
  </conditionalFormatting>
  <conditionalFormatting sqref="R48">
    <cfRule type="expression" dxfId="129" priority="130" stopIfTrue="1">
      <formula>$B48=0</formula>
    </cfRule>
  </conditionalFormatting>
  <conditionalFormatting sqref="S48:S58">
    <cfRule type="expression" dxfId="128" priority="129" stopIfTrue="1">
      <formula>$B48=0</formula>
    </cfRule>
  </conditionalFormatting>
  <conditionalFormatting sqref="V49:V58">
    <cfRule type="expression" dxfId="127" priority="128" stopIfTrue="1">
      <formula>$B49=0</formula>
    </cfRule>
  </conditionalFormatting>
  <conditionalFormatting sqref="V48">
    <cfRule type="expression" dxfId="126" priority="127" stopIfTrue="1">
      <formula>$B48=0</formula>
    </cfRule>
  </conditionalFormatting>
  <conditionalFormatting sqref="O49:O58">
    <cfRule type="expression" dxfId="125" priority="126" stopIfTrue="1">
      <formula>$B49=0</formula>
    </cfRule>
  </conditionalFormatting>
  <conditionalFormatting sqref="O48">
    <cfRule type="expression" dxfId="124" priority="125" stopIfTrue="1">
      <formula>$B48=0</formula>
    </cfRule>
  </conditionalFormatting>
  <conditionalFormatting sqref="M49:M58">
    <cfRule type="expression" dxfId="123" priority="124" stopIfTrue="1">
      <formula>$B49=0</formula>
    </cfRule>
  </conditionalFormatting>
  <conditionalFormatting sqref="M48">
    <cfRule type="expression" dxfId="122" priority="123" stopIfTrue="1">
      <formula>$B48=0</formula>
    </cfRule>
  </conditionalFormatting>
  <conditionalFormatting sqref="N48">
    <cfRule type="expression" dxfId="121" priority="122" stopIfTrue="1">
      <formula>$B48=0</formula>
    </cfRule>
  </conditionalFormatting>
  <conditionalFormatting sqref="G57:H58">
    <cfRule type="expression" dxfId="120" priority="121" stopIfTrue="1">
      <formula>$B57=0</formula>
    </cfRule>
  </conditionalFormatting>
  <conditionalFormatting sqref="E53:E54">
    <cfRule type="expression" dxfId="119" priority="120" stopIfTrue="1">
      <formula>$B53=0</formula>
    </cfRule>
  </conditionalFormatting>
  <conditionalFormatting sqref="J63:L72">
    <cfRule type="expression" dxfId="118" priority="119" stopIfTrue="1">
      <formula>$B63=0</formula>
    </cfRule>
  </conditionalFormatting>
  <conditionalFormatting sqref="H62 J62:L62">
    <cfRule type="expression" dxfId="117" priority="118" stopIfTrue="1">
      <formula>$B62=0</formula>
    </cfRule>
  </conditionalFormatting>
  <conditionalFormatting sqref="T62:U72">
    <cfRule type="expression" dxfId="116" priority="117" stopIfTrue="1">
      <formula>$B62=0</formula>
    </cfRule>
  </conditionalFormatting>
  <conditionalFormatting sqref="S62:S72">
    <cfRule type="expression" dxfId="115" priority="116" stopIfTrue="1">
      <formula>$B62=0</formula>
    </cfRule>
  </conditionalFormatting>
  <conditionalFormatting sqref="V63:V72">
    <cfRule type="expression" dxfId="114" priority="115" stopIfTrue="1">
      <formula>$B63=0</formula>
    </cfRule>
  </conditionalFormatting>
  <conditionalFormatting sqref="V62">
    <cfRule type="expression" dxfId="113" priority="114" stopIfTrue="1">
      <formula>$B62=0</formula>
    </cfRule>
  </conditionalFormatting>
  <conditionalFormatting sqref="O63:O72">
    <cfRule type="expression" dxfId="112" priority="113" stopIfTrue="1">
      <formula>$B63=0</formula>
    </cfRule>
  </conditionalFormatting>
  <conditionalFormatting sqref="O62">
    <cfRule type="expression" dxfId="111" priority="112" stopIfTrue="1">
      <formula>$B62=0</formula>
    </cfRule>
  </conditionalFormatting>
  <conditionalFormatting sqref="M63:M72">
    <cfRule type="expression" dxfId="110" priority="111" stopIfTrue="1">
      <formula>$B63=0</formula>
    </cfRule>
  </conditionalFormatting>
  <conditionalFormatting sqref="M62">
    <cfRule type="expression" dxfId="109" priority="110" stopIfTrue="1">
      <formula>$B62=0</formula>
    </cfRule>
  </conditionalFormatting>
  <conditionalFormatting sqref="N62">
    <cfRule type="expression" dxfId="108" priority="109" stopIfTrue="1">
      <formula>$B62=0</formula>
    </cfRule>
  </conditionalFormatting>
  <conditionalFormatting sqref="G71:H72">
    <cfRule type="expression" dxfId="107" priority="108" stopIfTrue="1">
      <formula>$B71=0</formula>
    </cfRule>
  </conditionalFormatting>
  <conditionalFormatting sqref="P62:Q72">
    <cfRule type="expression" dxfId="106" priority="107" stopIfTrue="1">
      <formula>$B62=0</formula>
    </cfRule>
  </conditionalFormatting>
  <conditionalFormatting sqref="R63:R72">
    <cfRule type="expression" dxfId="105" priority="106" stopIfTrue="1">
      <formula>$B63=0</formula>
    </cfRule>
  </conditionalFormatting>
  <conditionalFormatting sqref="R62">
    <cfRule type="expression" dxfId="104" priority="105" stopIfTrue="1">
      <formula>$B62=0</formula>
    </cfRule>
  </conditionalFormatting>
  <conditionalFormatting sqref="D62">
    <cfRule type="expression" dxfId="103" priority="104" stopIfTrue="1">
      <formula>$B62=0</formula>
    </cfRule>
  </conditionalFormatting>
  <conditionalFormatting sqref="G66">
    <cfRule type="expression" dxfId="102" priority="103" stopIfTrue="1">
      <formula>$B66=0</formula>
    </cfRule>
  </conditionalFormatting>
  <conditionalFormatting sqref="E67:E68">
    <cfRule type="expression" dxfId="101" priority="102" stopIfTrue="1">
      <formula>$B67=0</formula>
    </cfRule>
  </conditionalFormatting>
  <conditionalFormatting sqref="J77:L86">
    <cfRule type="expression" dxfId="100" priority="101" stopIfTrue="1">
      <formula>$B77=0</formula>
    </cfRule>
  </conditionalFormatting>
  <conditionalFormatting sqref="H76 J76:L76">
    <cfRule type="expression" dxfId="99" priority="100" stopIfTrue="1">
      <formula>$B76=0</formula>
    </cfRule>
  </conditionalFormatting>
  <conditionalFormatting sqref="T76:U86">
    <cfRule type="expression" dxfId="98" priority="99" stopIfTrue="1">
      <formula>$B76=0</formula>
    </cfRule>
  </conditionalFormatting>
  <conditionalFormatting sqref="S76:S86">
    <cfRule type="expression" dxfId="97" priority="98" stopIfTrue="1">
      <formula>$B76=0</formula>
    </cfRule>
  </conditionalFormatting>
  <conditionalFormatting sqref="V77:V86">
    <cfRule type="expression" dxfId="96" priority="97" stopIfTrue="1">
      <formula>$B77=0</formula>
    </cfRule>
  </conditionalFormatting>
  <conditionalFormatting sqref="V76">
    <cfRule type="expression" dxfId="95" priority="96" stopIfTrue="1">
      <formula>$B76=0</formula>
    </cfRule>
  </conditionalFormatting>
  <conditionalFormatting sqref="O77:O86">
    <cfRule type="expression" dxfId="94" priority="95" stopIfTrue="1">
      <formula>$B77=0</formula>
    </cfRule>
  </conditionalFormatting>
  <conditionalFormatting sqref="O76">
    <cfRule type="expression" dxfId="93" priority="94" stopIfTrue="1">
      <formula>$B76=0</formula>
    </cfRule>
  </conditionalFormatting>
  <conditionalFormatting sqref="M77:M86">
    <cfRule type="expression" dxfId="92" priority="93" stopIfTrue="1">
      <formula>$B77=0</formula>
    </cfRule>
  </conditionalFormatting>
  <conditionalFormatting sqref="M76">
    <cfRule type="expression" dxfId="91" priority="92" stopIfTrue="1">
      <formula>$B76=0</formula>
    </cfRule>
  </conditionalFormatting>
  <conditionalFormatting sqref="N76">
    <cfRule type="expression" dxfId="90" priority="91" stopIfTrue="1">
      <formula>$B76=0</formula>
    </cfRule>
  </conditionalFormatting>
  <conditionalFormatting sqref="G85:H86">
    <cfRule type="expression" dxfId="89" priority="90" stopIfTrue="1">
      <formula>$B85=0</formula>
    </cfRule>
  </conditionalFormatting>
  <conditionalFormatting sqref="P76:Q86">
    <cfRule type="expression" dxfId="88" priority="89" stopIfTrue="1">
      <formula>$B76=0</formula>
    </cfRule>
  </conditionalFormatting>
  <conditionalFormatting sqref="R77:R86">
    <cfRule type="expression" dxfId="87" priority="88" stopIfTrue="1">
      <formula>$B77=0</formula>
    </cfRule>
  </conditionalFormatting>
  <conditionalFormatting sqref="R76">
    <cfRule type="expression" dxfId="86" priority="87" stopIfTrue="1">
      <formula>$B76=0</formula>
    </cfRule>
  </conditionalFormatting>
  <conditionalFormatting sqref="D76:D83">
    <cfRule type="expression" dxfId="85" priority="86" stopIfTrue="1">
      <formula>$B76=0</formula>
    </cfRule>
  </conditionalFormatting>
  <conditionalFormatting sqref="E81:E82">
    <cfRule type="expression" dxfId="84" priority="85" stopIfTrue="1">
      <formula>$B81=0</formula>
    </cfRule>
  </conditionalFormatting>
  <conditionalFormatting sqref="B20:B30 B34:B43 B48:B58 B62:B72 B76:B86">
    <cfRule type="expression" dxfId="83" priority="84" stopIfTrue="1">
      <formula>$B20=0</formula>
    </cfRule>
  </conditionalFormatting>
  <conditionalFormatting sqref="B44">
    <cfRule type="expression" dxfId="82" priority="83" stopIfTrue="1">
      <formula>$B44=0</formula>
    </cfRule>
  </conditionalFormatting>
  <conditionalFormatting sqref="N91:N100 H91:H98 C98:F100 E90:F94 C90:C97 E97:F97 G90:G98 F95:F96">
    <cfRule type="expression" dxfId="81" priority="82" stopIfTrue="1">
      <formula>$B90=0</formula>
    </cfRule>
  </conditionalFormatting>
  <conditionalFormatting sqref="J91:L100">
    <cfRule type="expression" dxfId="80" priority="81" stopIfTrue="1">
      <formula>$B91=0</formula>
    </cfRule>
  </conditionalFormatting>
  <conditionalFormatting sqref="H90 J90:L90">
    <cfRule type="expression" dxfId="79" priority="80" stopIfTrue="1">
      <formula>$B90=0</formula>
    </cfRule>
  </conditionalFormatting>
  <conditionalFormatting sqref="T90:U100">
    <cfRule type="expression" dxfId="78" priority="79" stopIfTrue="1">
      <formula>$B90=0</formula>
    </cfRule>
  </conditionalFormatting>
  <conditionalFormatting sqref="S90:S100">
    <cfRule type="expression" dxfId="77" priority="78" stopIfTrue="1">
      <formula>$B90=0</formula>
    </cfRule>
  </conditionalFormatting>
  <conditionalFormatting sqref="V91:V100">
    <cfRule type="expression" dxfId="76" priority="77" stopIfTrue="1">
      <formula>$B91=0</formula>
    </cfRule>
  </conditionalFormatting>
  <conditionalFormatting sqref="V90">
    <cfRule type="expression" dxfId="75" priority="76" stopIfTrue="1">
      <formula>$B90=0</formula>
    </cfRule>
  </conditionalFormatting>
  <conditionalFormatting sqref="O91:O100">
    <cfRule type="expression" dxfId="74" priority="75" stopIfTrue="1">
      <formula>$B91=0</formula>
    </cfRule>
  </conditionalFormatting>
  <conditionalFormatting sqref="O90">
    <cfRule type="expression" dxfId="73" priority="74" stopIfTrue="1">
      <formula>$B90=0</formula>
    </cfRule>
  </conditionalFormatting>
  <conditionalFormatting sqref="M91:M100">
    <cfRule type="expression" dxfId="72" priority="73" stopIfTrue="1">
      <formula>$B91=0</formula>
    </cfRule>
  </conditionalFormatting>
  <conditionalFormatting sqref="M90">
    <cfRule type="expression" dxfId="71" priority="72" stopIfTrue="1">
      <formula>$B90=0</formula>
    </cfRule>
  </conditionalFormatting>
  <conditionalFormatting sqref="N90">
    <cfRule type="expression" dxfId="70" priority="71" stopIfTrue="1">
      <formula>$B90=0</formula>
    </cfRule>
  </conditionalFormatting>
  <conditionalFormatting sqref="G99:H100">
    <cfRule type="expression" dxfId="69" priority="70" stopIfTrue="1">
      <formula>$B99=0</formula>
    </cfRule>
  </conditionalFormatting>
  <conditionalFormatting sqref="P90:Q100">
    <cfRule type="expression" dxfId="68" priority="69" stopIfTrue="1">
      <formula>$B90=0</formula>
    </cfRule>
  </conditionalFormatting>
  <conditionalFormatting sqref="R91:R100">
    <cfRule type="expression" dxfId="67" priority="68" stopIfTrue="1">
      <formula>$B91=0</formula>
    </cfRule>
  </conditionalFormatting>
  <conditionalFormatting sqref="R90">
    <cfRule type="expression" dxfId="66" priority="67" stopIfTrue="1">
      <formula>$B90=0</formula>
    </cfRule>
  </conditionalFormatting>
  <conditionalFormatting sqref="D90:D97">
    <cfRule type="expression" dxfId="65" priority="66" stopIfTrue="1">
      <formula>$B90=0</formula>
    </cfRule>
  </conditionalFormatting>
  <conditionalFormatting sqref="E95:E96">
    <cfRule type="expression" dxfId="64" priority="65" stopIfTrue="1">
      <formula>$B95=0</formula>
    </cfRule>
  </conditionalFormatting>
  <conditionalFormatting sqref="B90:B100">
    <cfRule type="expression" dxfId="63" priority="64" stopIfTrue="1">
      <formula>$B90=0</formula>
    </cfRule>
  </conditionalFormatting>
  <conditionalFormatting sqref="N105:N114 H105:H112 E104:F108 C104:C111 E111:F111 F109:F110 G104:G113 D112:F113 C114:G114">
    <cfRule type="expression" dxfId="62" priority="63" stopIfTrue="1">
      <formula>$B104=0</formula>
    </cfRule>
  </conditionalFormatting>
  <conditionalFormatting sqref="J105:L114">
    <cfRule type="expression" dxfId="61" priority="62" stopIfTrue="1">
      <formula>$B105=0</formula>
    </cfRule>
  </conditionalFormatting>
  <conditionalFormatting sqref="H104 J104:L104">
    <cfRule type="expression" dxfId="60" priority="61" stopIfTrue="1">
      <formula>$B104=0</formula>
    </cfRule>
  </conditionalFormatting>
  <conditionalFormatting sqref="T104:U114">
    <cfRule type="expression" dxfId="59" priority="60" stopIfTrue="1">
      <formula>$B104=0</formula>
    </cfRule>
  </conditionalFormatting>
  <conditionalFormatting sqref="S104:S114">
    <cfRule type="expression" dxfId="58" priority="59" stopIfTrue="1">
      <formula>$B104=0</formula>
    </cfRule>
  </conditionalFormatting>
  <conditionalFormatting sqref="V105:V114">
    <cfRule type="expression" dxfId="57" priority="58" stopIfTrue="1">
      <formula>$B105=0</formula>
    </cfRule>
  </conditionalFormatting>
  <conditionalFormatting sqref="V104">
    <cfRule type="expression" dxfId="56" priority="57" stopIfTrue="1">
      <formula>$B104=0</formula>
    </cfRule>
  </conditionalFormatting>
  <conditionalFormatting sqref="O105:O114">
    <cfRule type="expression" dxfId="55" priority="56" stopIfTrue="1">
      <formula>$B105=0</formula>
    </cfRule>
  </conditionalFormatting>
  <conditionalFormatting sqref="O104">
    <cfRule type="expression" dxfId="54" priority="55" stopIfTrue="1">
      <formula>$B104=0</formula>
    </cfRule>
  </conditionalFormatting>
  <conditionalFormatting sqref="M105:M114">
    <cfRule type="expression" dxfId="53" priority="54" stopIfTrue="1">
      <formula>$B105=0</formula>
    </cfRule>
  </conditionalFormatting>
  <conditionalFormatting sqref="M104">
    <cfRule type="expression" dxfId="52" priority="53" stopIfTrue="1">
      <formula>$B104=0</formula>
    </cfRule>
  </conditionalFormatting>
  <conditionalFormatting sqref="N104">
    <cfRule type="expression" dxfId="51" priority="52" stopIfTrue="1">
      <formula>$B104=0</formula>
    </cfRule>
  </conditionalFormatting>
  <conditionalFormatting sqref="H113:H114">
    <cfRule type="expression" dxfId="50" priority="51" stopIfTrue="1">
      <formula>$B113=0</formula>
    </cfRule>
  </conditionalFormatting>
  <conditionalFormatting sqref="P104:Q114">
    <cfRule type="expression" dxfId="49" priority="50" stopIfTrue="1">
      <formula>$B104=0</formula>
    </cfRule>
  </conditionalFormatting>
  <conditionalFormatting sqref="R105:R114">
    <cfRule type="expression" dxfId="48" priority="49" stopIfTrue="1">
      <formula>$B105=0</formula>
    </cfRule>
  </conditionalFormatting>
  <conditionalFormatting sqref="R104">
    <cfRule type="expression" dxfId="47" priority="48" stopIfTrue="1">
      <formula>$B104=0</formula>
    </cfRule>
  </conditionalFormatting>
  <conditionalFormatting sqref="D104:D111">
    <cfRule type="expression" dxfId="46" priority="47" stopIfTrue="1">
      <formula>$B104=0</formula>
    </cfRule>
  </conditionalFormatting>
  <conditionalFormatting sqref="E109:E110">
    <cfRule type="expression" dxfId="45" priority="46" stopIfTrue="1">
      <formula>$B109=0</formula>
    </cfRule>
  </conditionalFormatting>
  <conditionalFormatting sqref="B104:B112 C112 B114 B113:C113">
    <cfRule type="expression" dxfId="44" priority="45" stopIfTrue="1">
      <formula>$B104=0</formula>
    </cfRule>
  </conditionalFormatting>
  <conditionalFormatting sqref="I109:I114">
    <cfRule type="expression" dxfId="43" priority="44" stopIfTrue="1">
      <formula>$B109=0</formula>
    </cfRule>
  </conditionalFormatting>
  <conditionalFormatting sqref="I108">
    <cfRule type="expression" dxfId="42" priority="43" stopIfTrue="1">
      <formula>$B108=0</formula>
    </cfRule>
  </conditionalFormatting>
  <conditionalFormatting sqref="N119:N128 H119:H126 E118:F122 C118:C125 E125:F125 F123:F124 D126:F127 C128:G128 G118:G127 I119:I121">
    <cfRule type="expression" dxfId="41" priority="42" stopIfTrue="1">
      <formula>$B118=0</formula>
    </cfRule>
  </conditionalFormatting>
  <conditionalFormatting sqref="J119:L128">
    <cfRule type="expression" dxfId="40" priority="41" stopIfTrue="1">
      <formula>$B119=0</formula>
    </cfRule>
  </conditionalFormatting>
  <conditionalFormatting sqref="H118:L118">
    <cfRule type="expression" dxfId="39" priority="40" stopIfTrue="1">
      <formula>$B118=0</formula>
    </cfRule>
  </conditionalFormatting>
  <conditionalFormatting sqref="T118:U128">
    <cfRule type="expression" dxfId="38" priority="39" stopIfTrue="1">
      <formula>$B118=0</formula>
    </cfRule>
  </conditionalFormatting>
  <conditionalFormatting sqref="S118:S128">
    <cfRule type="expression" dxfId="37" priority="38" stopIfTrue="1">
      <formula>$B118=0</formula>
    </cfRule>
  </conditionalFormatting>
  <conditionalFormatting sqref="V119:V128">
    <cfRule type="expression" dxfId="36" priority="37" stopIfTrue="1">
      <formula>$B119=0</formula>
    </cfRule>
  </conditionalFormatting>
  <conditionalFormatting sqref="V118">
    <cfRule type="expression" dxfId="35" priority="36" stopIfTrue="1">
      <formula>$B118=0</formula>
    </cfRule>
  </conditionalFormatting>
  <conditionalFormatting sqref="O119:O128">
    <cfRule type="expression" dxfId="34" priority="35" stopIfTrue="1">
      <formula>$B119=0</formula>
    </cfRule>
  </conditionalFormatting>
  <conditionalFormatting sqref="O118">
    <cfRule type="expression" dxfId="33" priority="34" stopIfTrue="1">
      <formula>$B118=0</formula>
    </cfRule>
  </conditionalFormatting>
  <conditionalFormatting sqref="M119:M128">
    <cfRule type="expression" dxfId="32" priority="33" stopIfTrue="1">
      <formula>$B119=0</formula>
    </cfRule>
  </conditionalFormatting>
  <conditionalFormatting sqref="M118">
    <cfRule type="expression" dxfId="31" priority="32" stopIfTrue="1">
      <formula>$B118=0</formula>
    </cfRule>
  </conditionalFormatting>
  <conditionalFormatting sqref="N118">
    <cfRule type="expression" dxfId="30" priority="31" stopIfTrue="1">
      <formula>$B118=0</formula>
    </cfRule>
  </conditionalFormatting>
  <conditionalFormatting sqref="H127:H128">
    <cfRule type="expression" dxfId="29" priority="30" stopIfTrue="1">
      <formula>$B127=0</formula>
    </cfRule>
  </conditionalFormatting>
  <conditionalFormatting sqref="P118:Q128">
    <cfRule type="expression" dxfId="28" priority="29" stopIfTrue="1">
      <formula>$B118=0</formula>
    </cfRule>
  </conditionalFormatting>
  <conditionalFormatting sqref="R119:R128">
    <cfRule type="expression" dxfId="27" priority="28" stopIfTrue="1">
      <formula>$B119=0</formula>
    </cfRule>
  </conditionalFormatting>
  <conditionalFormatting sqref="R118">
    <cfRule type="expression" dxfId="26" priority="27" stopIfTrue="1">
      <formula>$B118=0</formula>
    </cfRule>
  </conditionalFormatting>
  <conditionalFormatting sqref="D118:D125">
    <cfRule type="expression" dxfId="25" priority="26" stopIfTrue="1">
      <formula>$B118=0</formula>
    </cfRule>
  </conditionalFormatting>
  <conditionalFormatting sqref="E123:E124">
    <cfRule type="expression" dxfId="24" priority="25" stopIfTrue="1">
      <formula>$B123=0</formula>
    </cfRule>
  </conditionalFormatting>
  <conditionalFormatting sqref="B118:B126 C126 B128 B127:C127">
    <cfRule type="expression" dxfId="23" priority="24" stopIfTrue="1">
      <formula>$B118=0</formula>
    </cfRule>
  </conditionalFormatting>
  <conditionalFormatting sqref="I123:I128">
    <cfRule type="expression" dxfId="22" priority="23" stopIfTrue="1">
      <formula>$B123=0</formula>
    </cfRule>
  </conditionalFormatting>
  <conditionalFormatting sqref="I122">
    <cfRule type="expression" dxfId="21" priority="22" stopIfTrue="1">
      <formula>$B122=0</formula>
    </cfRule>
  </conditionalFormatting>
  <conditionalFormatting sqref="N133:N142 H133:H140 E132:F136 C132:C139 E139:F139 F137:F138 D140:F141 C142:G142 G132:G141 I133:I135">
    <cfRule type="expression" dxfId="20" priority="21" stopIfTrue="1">
      <formula>$B132=0</formula>
    </cfRule>
  </conditionalFormatting>
  <conditionalFormatting sqref="J133:L142">
    <cfRule type="expression" dxfId="19" priority="20" stopIfTrue="1">
      <formula>$B133=0</formula>
    </cfRule>
  </conditionalFormatting>
  <conditionalFormatting sqref="H132:L132">
    <cfRule type="expression" dxfId="18" priority="19" stopIfTrue="1">
      <formula>$B132=0</formula>
    </cfRule>
  </conditionalFormatting>
  <conditionalFormatting sqref="T132:U142">
    <cfRule type="expression" dxfId="17" priority="18" stopIfTrue="1">
      <formula>$B132=0</formula>
    </cfRule>
  </conditionalFormatting>
  <conditionalFormatting sqref="S132:S142">
    <cfRule type="expression" dxfId="16" priority="17" stopIfTrue="1">
      <formula>$B132=0</formula>
    </cfRule>
  </conditionalFormatting>
  <conditionalFormatting sqref="V133:V142">
    <cfRule type="expression" dxfId="15" priority="16" stopIfTrue="1">
      <formula>$B133=0</formula>
    </cfRule>
  </conditionalFormatting>
  <conditionalFormatting sqref="V132">
    <cfRule type="expression" dxfId="14" priority="15" stopIfTrue="1">
      <formula>$B132=0</formula>
    </cfRule>
  </conditionalFormatting>
  <conditionalFormatting sqref="O133:O142">
    <cfRule type="expression" dxfId="13" priority="14" stopIfTrue="1">
      <formula>$B133=0</formula>
    </cfRule>
  </conditionalFormatting>
  <conditionalFormatting sqref="O132">
    <cfRule type="expression" dxfId="12" priority="13" stopIfTrue="1">
      <formula>$B132=0</formula>
    </cfRule>
  </conditionalFormatting>
  <conditionalFormatting sqref="M133:M142">
    <cfRule type="expression" dxfId="11" priority="12" stopIfTrue="1">
      <formula>$B133=0</formula>
    </cfRule>
  </conditionalFormatting>
  <conditionalFormatting sqref="M132">
    <cfRule type="expression" dxfId="10" priority="11" stopIfTrue="1">
      <formula>$B132=0</formula>
    </cfRule>
  </conditionalFormatting>
  <conditionalFormatting sqref="N132">
    <cfRule type="expression" dxfId="9" priority="10" stopIfTrue="1">
      <formula>$B132=0</formula>
    </cfRule>
  </conditionalFormatting>
  <conditionalFormatting sqref="H141:H142">
    <cfRule type="expression" dxfId="8" priority="9" stopIfTrue="1">
      <formula>$B141=0</formula>
    </cfRule>
  </conditionalFormatting>
  <conditionalFormatting sqref="P132:Q142">
    <cfRule type="expression" dxfId="7" priority="8" stopIfTrue="1">
      <formula>$B132=0</formula>
    </cfRule>
  </conditionalFormatting>
  <conditionalFormatting sqref="R133:R142">
    <cfRule type="expression" dxfId="6" priority="7" stopIfTrue="1">
      <formula>$B133=0</formula>
    </cfRule>
  </conditionalFormatting>
  <conditionalFormatting sqref="R132">
    <cfRule type="expression" dxfId="5" priority="6" stopIfTrue="1">
      <formula>$B132=0</formula>
    </cfRule>
  </conditionalFormatting>
  <conditionalFormatting sqref="D132:D139">
    <cfRule type="expression" dxfId="4" priority="5" stopIfTrue="1">
      <formula>$B132=0</formula>
    </cfRule>
  </conditionalFormatting>
  <conditionalFormatting sqref="E137:E138">
    <cfRule type="expression" dxfId="3" priority="4" stopIfTrue="1">
      <formula>$B137=0</formula>
    </cfRule>
  </conditionalFormatting>
  <conditionalFormatting sqref="B132:B140 C140 B142 B141:C141">
    <cfRule type="expression" dxfId="2" priority="3" stopIfTrue="1">
      <formula>$B132=0</formula>
    </cfRule>
  </conditionalFormatting>
  <conditionalFormatting sqref="I137:I142">
    <cfRule type="expression" dxfId="1" priority="2" stopIfTrue="1">
      <formula>$B137=0</formula>
    </cfRule>
  </conditionalFormatting>
  <conditionalFormatting sqref="I136">
    <cfRule type="expression" dxfId="0" priority="1" stopIfTrue="1">
      <formula>$B136=0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</dc:title>
  <dcterms:created xsi:type="dcterms:W3CDTF">2022-07-11T10:00:13Z</dcterms:created>
  <dcterms:modified xsi:type="dcterms:W3CDTF">2024-06-20T13:35:45Z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