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Lidia.kowalska\Desktop\Miesięczna Informacja Statystyczna\"/>
    </mc:Choice>
  </mc:AlternateContent>
  <xr:revisionPtr revIDLastSave="0" documentId="13_ncr:1_{166B5293-4625-46C2-AD45-19147592ABF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Listopad" sheetId="12" r:id="rId1"/>
  </sheets>
  <definedNames>
    <definedName name="_xlnm.Print_Area" localSheetId="0">Listopad!$A$1:$H$170</definedName>
  </definedNames>
  <calcPr calcId="191029"/>
</workbook>
</file>

<file path=xl/calcChain.xml><?xml version="1.0" encoding="utf-8"?>
<calcChain xmlns="http://schemas.openxmlformats.org/spreadsheetml/2006/main">
  <c r="H62" i="12" l="1"/>
  <c r="G62" i="12"/>
  <c r="H61" i="12"/>
  <c r="G61" i="12"/>
  <c r="D107" i="12" l="1"/>
  <c r="E107" i="12"/>
  <c r="F107" i="12"/>
  <c r="C107" i="12"/>
  <c r="G163" i="12" l="1"/>
  <c r="G147" i="12"/>
  <c r="H147" i="12"/>
  <c r="H119" i="12" l="1"/>
  <c r="H118" i="12"/>
  <c r="G119" i="12" l="1"/>
  <c r="G118" i="12"/>
  <c r="H166" i="12"/>
  <c r="H168" i="12"/>
  <c r="H167" i="12"/>
  <c r="G167" i="12" l="1"/>
  <c r="G166" i="12" l="1"/>
  <c r="G168" i="12"/>
  <c r="H108" i="12" l="1"/>
  <c r="G108" i="12" l="1"/>
  <c r="D66" i="12" l="1"/>
  <c r="D75" i="12" s="1"/>
  <c r="D83" i="12" s="1"/>
  <c r="D91" i="12" s="1"/>
  <c r="D104" i="12" s="1"/>
  <c r="D114" i="12" s="1"/>
  <c r="C66" i="12"/>
  <c r="C75" i="12" s="1"/>
  <c r="C83" i="12" s="1"/>
  <c r="C91" i="12" s="1"/>
  <c r="C104" i="12" s="1"/>
  <c r="C114" i="12" s="1"/>
  <c r="H163" i="12" l="1"/>
  <c r="H162" i="12"/>
  <c r="H164" i="12" l="1"/>
  <c r="G162" i="12"/>
  <c r="H160" i="12"/>
  <c r="G160" i="12"/>
  <c r="G159" i="12"/>
  <c r="H159" i="12"/>
  <c r="H155" i="12"/>
  <c r="H154" i="12"/>
  <c r="G151" i="12"/>
  <c r="H151" i="12"/>
  <c r="H150" i="12"/>
  <c r="H146" i="12"/>
  <c r="G143" i="12"/>
  <c r="H143" i="12"/>
  <c r="H142" i="12"/>
  <c r="C140" i="12"/>
  <c r="H139" i="12"/>
  <c r="H138" i="12"/>
  <c r="G135" i="12"/>
  <c r="H135" i="12"/>
  <c r="H134" i="12"/>
  <c r="H131" i="12"/>
  <c r="H130" i="12"/>
  <c r="G127" i="12"/>
  <c r="H127" i="12"/>
  <c r="H126" i="12"/>
  <c r="H124" i="12"/>
  <c r="G124" i="12"/>
  <c r="H123" i="12"/>
  <c r="H122" i="12"/>
  <c r="G122" i="12"/>
  <c r="G111" i="12"/>
  <c r="H111" i="12"/>
  <c r="H110" i="12"/>
  <c r="H109" i="12"/>
  <c r="H100" i="12"/>
  <c r="H99" i="12"/>
  <c r="H96" i="12"/>
  <c r="H95" i="12"/>
  <c r="H87" i="12"/>
  <c r="H86" i="12"/>
  <c r="H79" i="12"/>
  <c r="H78" i="12"/>
  <c r="H70" i="12"/>
  <c r="H69" i="12"/>
  <c r="H68" i="12"/>
  <c r="H77" i="12" s="1"/>
  <c r="H85" i="12" s="1"/>
  <c r="H93" i="12" s="1"/>
  <c r="H106" i="12" s="1"/>
  <c r="H116" i="12" s="1"/>
  <c r="G68" i="12"/>
  <c r="G77" i="12" s="1"/>
  <c r="G85" i="12" s="1"/>
  <c r="G93" i="12" s="1"/>
  <c r="G106" i="12" s="1"/>
  <c r="G116" i="12" s="1"/>
  <c r="F67" i="12"/>
  <c r="F76" i="12" s="1"/>
  <c r="F84" i="12" s="1"/>
  <c r="F92" i="12" s="1"/>
  <c r="F105" i="12" s="1"/>
  <c r="F115" i="12" s="1"/>
  <c r="E67" i="12"/>
  <c r="E76" i="12" s="1"/>
  <c r="E84" i="12" s="1"/>
  <c r="E92" i="12" s="1"/>
  <c r="E105" i="12" s="1"/>
  <c r="E115" i="12" s="1"/>
  <c r="D67" i="12"/>
  <c r="D76" i="12" s="1"/>
  <c r="D84" i="12" s="1"/>
  <c r="D92" i="12" s="1"/>
  <c r="D105" i="12" s="1"/>
  <c r="D115" i="12" s="1"/>
  <c r="C67" i="12"/>
  <c r="C76" i="12" s="1"/>
  <c r="C84" i="12" s="1"/>
  <c r="C92" i="12" s="1"/>
  <c r="C105" i="12" s="1"/>
  <c r="C115" i="12" s="1"/>
  <c r="H148" i="12" l="1"/>
  <c r="H156" i="12"/>
  <c r="G70" i="12"/>
  <c r="G87" i="12"/>
  <c r="G110" i="12"/>
  <c r="H71" i="12"/>
  <c r="H88" i="12"/>
  <c r="H132" i="12"/>
  <c r="H140" i="12"/>
  <c r="H120" i="12"/>
  <c r="G123" i="12"/>
  <c r="H128" i="12"/>
  <c r="G131" i="12"/>
  <c r="H136" i="12"/>
  <c r="H144" i="12"/>
  <c r="H152" i="12"/>
  <c r="G155" i="12"/>
  <c r="G164" i="12"/>
  <c r="G78" i="12"/>
  <c r="G95" i="12"/>
  <c r="G99" i="12"/>
  <c r="G79" i="12"/>
  <c r="G96" i="12"/>
  <c r="G100" i="12"/>
  <c r="G109" i="12"/>
  <c r="G69" i="12"/>
  <c r="G86" i="12"/>
  <c r="G126" i="12"/>
  <c r="G130" i="12"/>
  <c r="G134" i="12"/>
  <c r="G142" i="12"/>
  <c r="G146" i="12"/>
  <c r="G150" i="12"/>
  <c r="G154" i="12"/>
  <c r="G120" i="12" l="1"/>
  <c r="G156" i="12"/>
  <c r="G152" i="12"/>
  <c r="G136" i="12"/>
  <c r="G132" i="12"/>
  <c r="G88" i="12"/>
  <c r="G148" i="12"/>
  <c r="G71" i="12"/>
  <c r="G144" i="12"/>
  <c r="G128" i="12"/>
  <c r="H107" i="12"/>
  <c r="G107" i="12"/>
  <c r="G101" i="12"/>
  <c r="H101" i="12"/>
  <c r="G97" i="12"/>
  <c r="H97" i="12"/>
  <c r="G80" i="12"/>
  <c r="H80" i="12"/>
  <c r="H158" i="12" l="1"/>
  <c r="G158" i="12"/>
</calcChain>
</file>

<file path=xl/sharedStrings.xml><?xml version="1.0" encoding="utf-8"?>
<sst xmlns="http://schemas.openxmlformats.org/spreadsheetml/2006/main" count="145" uniqueCount="92">
  <si>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</si>
  <si>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</si>
  <si>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</si>
  <si>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</si>
  <si>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</si>
  <si>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</si>
  <si>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</si>
  <si>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</si>
  <si>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</si>
  <si>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</si>
  <si>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</si>
  <si>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</si>
  <si>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</si>
  <si>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</si>
  <si>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</si>
  <si>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</si>
  <si>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</si>
  <si>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</si>
  <si>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</si>
  <si>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</si>
  <si>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</si>
  <si>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</si>
  <si>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</si>
  <si>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</si>
  <si>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</si>
  <si>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</si>
  <si>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</si>
  <si>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</si>
  <si>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</si>
  <si>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</si>
  <si>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</si>
  <si>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</si>
  <si>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</si>
  <si>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</si>
  <si>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</si>
  <si>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</si>
  <si>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</si>
  <si>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</si>
  <si>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</si>
  <si>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</si>
  <si>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</si>
  <si>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</si>
  <si>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</si>
  <si>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</si>
  <si>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</si>
  <si>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</si>
  <si>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</si>
  <si>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</si>
  <si>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</si>
  <si>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</si>
  <si>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</si>
  <si>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</si>
  <si>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</si>
  <si>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</si>
  <si>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</si>
  <si>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</si>
  <si>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</si>
  <si>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</si>
  <si>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</si>
  <si>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</si>
  <si>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</si>
  <si>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</si>
  <si>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</si>
  <si>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</si>
  <si>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</si>
  <si>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</si>
  <si>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</si>
  <si>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</si>
  <si>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</si>
  <si>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</si>
  <si>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</si>
  <si>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</si>
  <si>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</si>
  <si>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</si>
  <si>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</si>
  <si>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</si>
  <si>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</si>
  <si>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</si>
  <si>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</si>
  <si>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</si>
  <si>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</si>
  <si>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</si>
  <si>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ŚWIADCZENIA PIENIĘŻNE Z TYTUŁU PEŁNIENIA FUNKCJI SOŁTYSA</t>
  </si>
  <si>
    <t>-</t>
  </si>
  <si>
    <t>październik</t>
  </si>
  <si>
    <t>LISTOPAD 2024 ROK</t>
  </si>
  <si>
    <t>Dane opracowane są na podstawie meldunków statystycznych opracowanych przez jednostki organizacyjne Kasy za listopad 2024 r.</t>
  </si>
  <si>
    <t>listopad</t>
  </si>
  <si>
    <t>Narastająco 
styczeń-listopad</t>
  </si>
  <si>
    <t>listopada
2024 r. 
z 
październikiem
2024 r.</t>
  </si>
  <si>
    <t>listopada 
2024 r. 
z 
listopadem
2023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</si>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</sst>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1" fontId="6" fillId="0" borderId="4" xfId="4" applyNumberFormat="1" applyFont="1" applyBorder="1" applyAlignment="1">
      <alignment horizontal="right" vertical="center"/>
    </xf>
    <xf numFmtId="10" fontId="6" fillId="0" borderId="4" xfId="4" applyNumberFormat="1" applyFont="1" applyBorder="1" applyAlignment="1">
      <alignment horizontal="center" vertical="center"/>
    </xf>
    <xf numFmtId="4" fontId="6" fillId="0" borderId="7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142875</xdr:rowOff>
    </xdr:from>
    <xdr:to>
      <xdr:col>7</xdr:col>
      <xdr:colOff>579375</xdr:colOff>
      <xdr:row>32</xdr:row>
      <xdr:rowOff>489536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991350"/>
          <a:ext cx="9809100" cy="690938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2"/>
  <sheetViews>
    <sheetView showGridLines="0" tabSelected="1" view="pageBreakPreview" topLeftCell="A73" zoomScaleNormal="100" zoomScaleSheetLayoutView="100" workbookViewId="0">
      <selection activeCell="E79" sqref="E79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19.5703125" style="9" customWidth="1"/>
    <col min="7" max="7" width="15" style="9" customWidth="1"/>
    <col min="8" max="8" width="16.85546875" style="9" customWidth="1"/>
    <col min="9" max="9" width="15.5703125" style="9" customWidth="1"/>
    <col min="10" max="10" width="24.85546875" style="9" bestFit="1" customWidth="1"/>
    <col min="11" max="11" width="9.5703125" style="9" bestFit="1" customWidth="1"/>
    <col min="12" max="12" width="18.85546875" style="9" customWidth="1"/>
    <col min="13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121" t="s">
        <v>74</v>
      </c>
      <c r="C8" s="121"/>
      <c r="D8" s="121"/>
      <c r="E8" s="121"/>
      <c r="F8" s="121"/>
      <c r="G8" s="121"/>
      <c r="H8" s="121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12.75"/>
    <row r="15" spans="2:8" s="6" customFormat="1" ht="252.75" customHeight="1">
      <c r="B15" s="122" t="s">
        <v>30</v>
      </c>
      <c r="C15" s="122"/>
      <c r="D15" s="122"/>
      <c r="E15" s="122"/>
      <c r="F15" s="122"/>
      <c r="G15" s="122"/>
      <c r="H15" s="122"/>
    </row>
    <row r="16" spans="2:8" s="6" customFormat="1" ht="12.75"/>
    <row r="17" spans="2:8" s="6" customFormat="1" ht="12.75"/>
    <row r="18" spans="2:8" s="6" customFormat="1" ht="41.25" customHeight="1">
      <c r="B18" s="123" t="s">
        <v>85</v>
      </c>
      <c r="C18" s="123"/>
      <c r="D18" s="123"/>
      <c r="E18" s="123"/>
      <c r="F18" s="123"/>
      <c r="G18" s="123"/>
      <c r="H18" s="123"/>
    </row>
    <row r="19" spans="2:8" s="6" customFormat="1" ht="18.75" customHeight="1">
      <c r="B19" s="124"/>
      <c r="C19" s="124"/>
      <c r="D19" s="124"/>
      <c r="E19" s="124"/>
      <c r="F19" s="124"/>
      <c r="G19" s="124"/>
      <c r="H19" s="124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125" t="s">
        <v>81</v>
      </c>
      <c r="C35" s="125"/>
      <c r="D35" s="125"/>
      <c r="E35" s="125"/>
      <c r="F35" s="125"/>
      <c r="G35" s="125"/>
      <c r="H35" s="125"/>
    </row>
    <row r="36" spans="1:8" ht="31.5" customHeight="1">
      <c r="A36" s="126" t="s">
        <v>60</v>
      </c>
      <c r="B36" s="126"/>
      <c r="C36" s="126"/>
      <c r="D36" s="126"/>
      <c r="E36" s="126"/>
      <c r="F36" s="126"/>
      <c r="G36" s="126"/>
      <c r="H36" s="126"/>
    </row>
    <row r="37" spans="1:8" ht="40.5" customHeight="1">
      <c r="A37" s="54" t="s">
        <v>38</v>
      </c>
      <c r="B37" s="119" t="s">
        <v>91</v>
      </c>
      <c r="C37" s="119"/>
      <c r="D37" s="119"/>
      <c r="E37" s="119"/>
      <c r="F37" s="119"/>
      <c r="G37" s="119"/>
      <c r="H37" s="119"/>
    </row>
    <row r="38" spans="1:8" ht="25.5" customHeight="1">
      <c r="A38" s="54" t="s">
        <v>39</v>
      </c>
      <c r="B38" s="120" t="s">
        <v>86</v>
      </c>
      <c r="C38" s="120"/>
      <c r="D38" s="120"/>
      <c r="E38" s="120"/>
      <c r="F38" s="120"/>
      <c r="G38" s="120"/>
      <c r="H38" s="120"/>
    </row>
    <row r="39" spans="1:8" ht="27" customHeight="1">
      <c r="A39" s="54" t="s">
        <v>41</v>
      </c>
      <c r="B39" s="120" t="s">
        <v>40</v>
      </c>
      <c r="C39" s="120"/>
      <c r="D39" s="120"/>
      <c r="E39" s="120"/>
      <c r="F39" s="120"/>
      <c r="G39" s="120"/>
      <c r="H39" s="120"/>
    </row>
    <row r="40" spans="1:8" ht="53.25" customHeight="1">
      <c r="A40" s="54" t="s">
        <v>42</v>
      </c>
      <c r="B40" s="120" t="s">
        <v>67</v>
      </c>
      <c r="C40" s="120"/>
      <c r="D40" s="120"/>
      <c r="E40" s="120"/>
      <c r="F40" s="120"/>
      <c r="G40" s="120"/>
      <c r="H40" s="120"/>
    </row>
    <row r="41" spans="1:8" ht="132.75" customHeight="1">
      <c r="A41" s="54" t="s">
        <v>43</v>
      </c>
      <c r="B41" s="120" t="s">
        <v>49</v>
      </c>
      <c r="C41" s="120"/>
      <c r="D41" s="120"/>
      <c r="E41" s="120"/>
      <c r="F41" s="120"/>
      <c r="G41" s="120"/>
      <c r="H41" s="120"/>
    </row>
    <row r="42" spans="1:8" ht="27.75" customHeight="1">
      <c r="A42" s="54" t="s">
        <v>44</v>
      </c>
      <c r="B42" s="120" t="s">
        <v>45</v>
      </c>
      <c r="C42" s="120"/>
      <c r="D42" s="120"/>
      <c r="E42" s="120"/>
      <c r="F42" s="120"/>
      <c r="G42" s="120"/>
      <c r="H42" s="120"/>
    </row>
    <row r="43" spans="1:8" ht="71.25" customHeight="1">
      <c r="A43" s="54" t="s">
        <v>46</v>
      </c>
      <c r="B43" s="120" t="s">
        <v>62</v>
      </c>
      <c r="C43" s="120"/>
      <c r="D43" s="120"/>
      <c r="E43" s="120"/>
      <c r="F43" s="120"/>
      <c r="G43" s="120"/>
      <c r="H43" s="120"/>
    </row>
    <row r="44" spans="1:8" ht="42" customHeight="1">
      <c r="A44" s="54" t="s">
        <v>47</v>
      </c>
      <c r="B44" s="120" t="s">
        <v>61</v>
      </c>
      <c r="C44" s="120"/>
      <c r="D44" s="120"/>
      <c r="E44" s="120"/>
      <c r="F44" s="120"/>
      <c r="G44" s="120"/>
      <c r="H44" s="120"/>
    </row>
    <row r="45" spans="1:8" ht="21" customHeight="1">
      <c r="A45" s="54" t="s">
        <v>48</v>
      </c>
      <c r="B45" s="120" t="s">
        <v>54</v>
      </c>
      <c r="C45" s="120"/>
      <c r="D45" s="120"/>
      <c r="E45" s="120"/>
      <c r="F45" s="120"/>
      <c r="G45" s="120"/>
      <c r="H45" s="120"/>
    </row>
    <row r="46" spans="1:8" s="6" customFormat="1" ht="21" customHeight="1">
      <c r="B46" s="116" t="s">
        <v>56</v>
      </c>
      <c r="C46" s="116"/>
      <c r="D46" s="116"/>
      <c r="E46" s="116"/>
      <c r="F46" s="116"/>
      <c r="G46" s="116"/>
      <c r="H46" s="9"/>
    </row>
    <row r="47" spans="1:8" s="6" customFormat="1" ht="21" customHeight="1">
      <c r="B47" s="116" t="s">
        <v>55</v>
      </c>
      <c r="C47" s="116"/>
      <c r="D47" s="116"/>
      <c r="E47" s="116"/>
      <c r="F47" s="116"/>
      <c r="G47" s="116"/>
      <c r="H47" s="9"/>
    </row>
    <row r="48" spans="1:8" s="6" customFormat="1" ht="21" customHeight="1">
      <c r="B48" s="116" t="s">
        <v>58</v>
      </c>
      <c r="C48" s="116"/>
      <c r="D48" s="116"/>
      <c r="E48" s="116"/>
      <c r="F48" s="116"/>
      <c r="G48" s="116"/>
      <c r="H48" s="9"/>
    </row>
    <row r="49" spans="1:13" s="6" customFormat="1" ht="21" customHeight="1">
      <c r="B49" s="116" t="s">
        <v>57</v>
      </c>
      <c r="C49" s="116"/>
      <c r="D49" s="116"/>
      <c r="E49" s="116"/>
      <c r="F49" s="116"/>
      <c r="G49" s="116"/>
      <c r="H49" s="9"/>
    </row>
    <row r="50" spans="1:13" s="6" customFormat="1" ht="21" customHeight="1">
      <c r="B50" s="116" t="s">
        <v>33</v>
      </c>
      <c r="C50" s="116"/>
      <c r="D50" s="116"/>
      <c r="E50" s="116"/>
      <c r="F50" s="116"/>
      <c r="G50" s="116"/>
      <c r="H50" s="9"/>
    </row>
    <row r="51" spans="1:13" s="6" customFormat="1" ht="21" customHeight="1">
      <c r="B51" s="116" t="s">
        <v>79</v>
      </c>
      <c r="C51" s="116"/>
      <c r="D51" s="116"/>
      <c r="E51" s="116"/>
      <c r="F51" s="116"/>
      <c r="G51" s="116"/>
      <c r="H51" s="9"/>
    </row>
    <row r="52" spans="1:13" s="6" customFormat="1" ht="21" customHeight="1">
      <c r="B52" s="116" t="s">
        <v>78</v>
      </c>
      <c r="C52" s="116"/>
      <c r="D52" s="116"/>
      <c r="E52" s="116"/>
      <c r="F52" s="116"/>
      <c r="G52" s="116"/>
      <c r="H52" s="9"/>
    </row>
    <row r="53" spans="1:13" s="6" customFormat="1" ht="21" customHeight="1">
      <c r="B53" s="65"/>
      <c r="C53" s="65"/>
      <c r="D53" s="65"/>
      <c r="E53" s="65"/>
      <c r="F53" s="65"/>
      <c r="G53" s="65"/>
      <c r="H53" s="9"/>
    </row>
    <row r="54" spans="1:13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3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3" s="6" customFormat="1" ht="21.75" customHeight="1">
      <c r="B56" s="8" t="s">
        <v>59</v>
      </c>
      <c r="C56" s="8"/>
      <c r="D56" s="9"/>
      <c r="E56" s="9"/>
      <c r="F56" s="9"/>
      <c r="G56" s="9"/>
      <c r="H56" s="9"/>
    </row>
    <row r="57" spans="1:13" ht="31.5" customHeight="1">
      <c r="A57" s="92" t="s">
        <v>64</v>
      </c>
      <c r="B57" s="92"/>
      <c r="C57" s="92"/>
      <c r="D57" s="92"/>
      <c r="E57" s="92"/>
      <c r="F57" s="92"/>
      <c r="G57" s="92"/>
      <c r="H57" s="92"/>
      <c r="I57" s="14"/>
    </row>
    <row r="58" spans="1:13" ht="30.75" customHeight="1">
      <c r="A58" s="93" t="s">
        <v>0</v>
      </c>
      <c r="B58" s="94"/>
      <c r="C58" s="5" t="s">
        <v>76</v>
      </c>
      <c r="D58" s="117" t="s">
        <v>80</v>
      </c>
      <c r="E58" s="117"/>
      <c r="F58" s="117"/>
      <c r="G58" s="117"/>
      <c r="H58" s="118"/>
      <c r="I58" s="14"/>
    </row>
    <row r="59" spans="1:13" ht="33.75" customHeight="1">
      <c r="A59" s="95"/>
      <c r="B59" s="96"/>
      <c r="C59" s="102" t="s">
        <v>87</v>
      </c>
      <c r="D59" s="102" t="s">
        <v>84</v>
      </c>
      <c r="E59" s="102" t="s">
        <v>87</v>
      </c>
      <c r="F59" s="102" t="s">
        <v>88</v>
      </c>
      <c r="G59" s="85" t="s">
        <v>26</v>
      </c>
      <c r="H59" s="86"/>
      <c r="I59" s="14"/>
    </row>
    <row r="60" spans="1:13" ht="72.75" customHeight="1">
      <c r="A60" s="97"/>
      <c r="B60" s="98"/>
      <c r="C60" s="103"/>
      <c r="D60" s="103"/>
      <c r="E60" s="103"/>
      <c r="F60" s="103"/>
      <c r="G60" s="1" t="s">
        <v>89</v>
      </c>
      <c r="H60" s="1" t="s">
        <v>90</v>
      </c>
      <c r="I60" s="14"/>
    </row>
    <row r="61" spans="1:13" ht="30.75" customHeight="1">
      <c r="A61" s="112" t="s">
        <v>23</v>
      </c>
      <c r="B61" s="113"/>
      <c r="C61" s="30">
        <v>971258</v>
      </c>
      <c r="D61" s="12">
        <v>966188</v>
      </c>
      <c r="E61" s="12">
        <v>966712</v>
      </c>
      <c r="F61" s="12">
        <v>968930</v>
      </c>
      <c r="G61" s="27">
        <f>E61/D61-1</f>
        <v>5.4233751609422676E-4</v>
      </c>
      <c r="H61" s="28">
        <f>E61/C61-1</f>
        <v>-4.6805277279569069E-3</v>
      </c>
      <c r="I61" s="14"/>
      <c r="K61" s="14"/>
      <c r="M61" s="31"/>
    </row>
    <row r="62" spans="1:13" ht="30.75" customHeight="1">
      <c r="A62" s="90" t="s">
        <v>27</v>
      </c>
      <c r="B62" s="91"/>
      <c r="C62" s="32">
        <v>1859947400.6900001</v>
      </c>
      <c r="D62" s="19">
        <v>2078810117.76</v>
      </c>
      <c r="E62" s="19">
        <v>2064479658.8299999</v>
      </c>
      <c r="F62" s="19">
        <v>22387245896.709999</v>
      </c>
      <c r="G62" s="29">
        <f>E62/D62-1</f>
        <v>-6.8935872533859577E-3</v>
      </c>
      <c r="H62" s="26">
        <f>E62/C62-1</f>
        <v>0.10996668941504617</v>
      </c>
      <c r="I62" s="14"/>
      <c r="K62" s="14"/>
    </row>
    <row r="63" spans="1:13" ht="30.75" customHeight="1">
      <c r="A63" s="115" t="s">
        <v>63</v>
      </c>
      <c r="B63" s="115"/>
      <c r="C63" s="115"/>
      <c r="D63" s="115"/>
      <c r="E63" s="115"/>
      <c r="F63" s="115"/>
      <c r="G63" s="115"/>
      <c r="H63" s="115"/>
      <c r="I63" s="14"/>
    </row>
    <row r="64" spans="1:13" ht="27" customHeight="1">
      <c r="A64" s="55"/>
      <c r="B64" s="55"/>
      <c r="C64" s="33"/>
      <c r="D64" s="33"/>
      <c r="E64" s="33"/>
      <c r="F64" s="33"/>
      <c r="G64" s="34"/>
      <c r="H64" s="34"/>
      <c r="I64" s="14"/>
    </row>
    <row r="65" spans="1:10" ht="32.25" customHeight="1">
      <c r="A65" s="92" t="s">
        <v>52</v>
      </c>
      <c r="B65" s="92"/>
      <c r="C65" s="92"/>
      <c r="D65" s="92"/>
      <c r="E65" s="92"/>
      <c r="F65" s="92"/>
      <c r="G65" s="92"/>
      <c r="H65" s="92"/>
    </row>
    <row r="66" spans="1:10" ht="30" customHeight="1">
      <c r="A66" s="93" t="s">
        <v>0</v>
      </c>
      <c r="B66" s="94"/>
      <c r="C66" s="62" t="str">
        <f>C58</f>
        <v>2023 rok</v>
      </c>
      <c r="D66" s="99" t="str">
        <f>D58</f>
        <v>2024 rok</v>
      </c>
      <c r="E66" s="100"/>
      <c r="F66" s="100"/>
      <c r="G66" s="100"/>
      <c r="H66" s="101"/>
      <c r="J66" s="9">
        <v>1975.82</v>
      </c>
    </row>
    <row r="67" spans="1:10" ht="30" customHeight="1">
      <c r="A67" s="95"/>
      <c r="B67" s="96"/>
      <c r="C67" s="102" t="str">
        <f>C59</f>
        <v>listopad</v>
      </c>
      <c r="D67" s="102" t="str">
        <f t="shared" ref="D67:F67" si="0">D59</f>
        <v>październik</v>
      </c>
      <c r="E67" s="102" t="str">
        <f t="shared" si="0"/>
        <v>listopad</v>
      </c>
      <c r="F67" s="102" t="str">
        <f t="shared" si="0"/>
        <v>Narastająco 
styczeń-listopad</v>
      </c>
      <c r="G67" s="85" t="s">
        <v>26</v>
      </c>
      <c r="H67" s="86"/>
    </row>
    <row r="68" spans="1:10" ht="78.75" customHeight="1">
      <c r="A68" s="97"/>
      <c r="B68" s="98"/>
      <c r="C68" s="103"/>
      <c r="D68" s="103"/>
      <c r="E68" s="103"/>
      <c r="F68" s="103"/>
      <c r="G68" s="10" t="str">
        <f>G60</f>
        <v>listopada
2024 r. 
z 
październikiem
2024 r.</v>
      </c>
      <c r="H68" s="10" t="str">
        <f>H60</f>
        <v>listopada 
2024 r. 
z 
listopadem
2023 r.</v>
      </c>
    </row>
    <row r="69" spans="1:10" ht="30" customHeight="1">
      <c r="A69" s="112" t="s">
        <v>21</v>
      </c>
      <c r="B69" s="113"/>
      <c r="C69" s="11">
        <v>969860</v>
      </c>
      <c r="D69" s="12">
        <v>964759</v>
      </c>
      <c r="E69" s="12">
        <v>965279</v>
      </c>
      <c r="F69" s="12">
        <v>967508</v>
      </c>
      <c r="G69" s="13">
        <f>E69/D69-1</f>
        <v>5.3899471266927179E-4</v>
      </c>
      <c r="H69" s="3">
        <f>E69/C69-1</f>
        <v>-4.7233621347411159E-3</v>
      </c>
      <c r="I69" s="14"/>
      <c r="J69" s="14"/>
    </row>
    <row r="70" spans="1:10" ht="31.5" customHeight="1">
      <c r="A70" s="72" t="s">
        <v>27</v>
      </c>
      <c r="B70" s="73"/>
      <c r="C70" s="15">
        <v>1740576469.3499999</v>
      </c>
      <c r="D70" s="16">
        <v>1955954614.2899997</v>
      </c>
      <c r="E70" s="16">
        <v>1943436967.9200001</v>
      </c>
      <c r="F70" s="16">
        <v>21027875830.199997</v>
      </c>
      <c r="G70" s="13">
        <f t="shared" ref="G70:G71" si="1">E70/D70-1</f>
        <v>-6.3997632043949482E-3</v>
      </c>
      <c r="H70" s="3">
        <f t="shared" ref="H70:H71" si="2">E70/C70-1</f>
        <v>0.11654788062586885</v>
      </c>
      <c r="I70" s="14"/>
      <c r="J70" s="17"/>
    </row>
    <row r="71" spans="1:10" ht="31.5" customHeight="1">
      <c r="A71" s="90" t="s">
        <v>10</v>
      </c>
      <c r="B71" s="91"/>
      <c r="C71" s="18">
        <v>1794.67</v>
      </c>
      <c r="D71" s="19">
        <v>2027.4</v>
      </c>
      <c r="E71" s="19">
        <v>2013.34</v>
      </c>
      <c r="F71" s="70">
        <v>1975.82</v>
      </c>
      <c r="G71" s="20">
        <f t="shared" si="1"/>
        <v>-6.9349906283910911E-3</v>
      </c>
      <c r="H71" s="4">
        <f t="shared" si="2"/>
        <v>0.12184412733260142</v>
      </c>
      <c r="I71" s="14"/>
      <c r="J71" s="21"/>
    </row>
    <row r="72" spans="1:10" ht="45" customHeight="1">
      <c r="A72" s="114" t="s">
        <v>66</v>
      </c>
      <c r="B72" s="114"/>
      <c r="C72" s="114"/>
      <c r="D72" s="114"/>
      <c r="E72" s="114"/>
      <c r="F72" s="114"/>
      <c r="G72" s="114"/>
      <c r="H72" s="114"/>
      <c r="I72" s="14"/>
    </row>
    <row r="73" spans="1:10" ht="27" customHeight="1">
      <c r="A73" s="56"/>
      <c r="B73" s="56"/>
      <c r="C73" s="56"/>
      <c r="D73" s="56"/>
      <c r="E73" s="56"/>
      <c r="F73" s="56"/>
      <c r="G73" s="56"/>
      <c r="H73" s="56"/>
      <c r="I73" s="14"/>
    </row>
    <row r="74" spans="1:10" ht="31.5" customHeight="1">
      <c r="A74" s="92" t="s">
        <v>68</v>
      </c>
      <c r="B74" s="92"/>
      <c r="C74" s="92"/>
      <c r="D74" s="92"/>
      <c r="E74" s="92"/>
      <c r="F74" s="92"/>
      <c r="G74" s="92"/>
      <c r="H74" s="92"/>
      <c r="I74" s="14"/>
    </row>
    <row r="75" spans="1:10" ht="30" customHeight="1">
      <c r="A75" s="93" t="s">
        <v>0</v>
      </c>
      <c r="B75" s="94"/>
      <c r="C75" s="62" t="str">
        <f>C66</f>
        <v>2023 rok</v>
      </c>
      <c r="D75" s="100" t="str">
        <f>D66</f>
        <v>2024 rok</v>
      </c>
      <c r="E75" s="100"/>
      <c r="F75" s="100"/>
      <c r="G75" s="100"/>
      <c r="H75" s="101"/>
      <c r="I75" s="14"/>
      <c r="J75" s="22"/>
    </row>
    <row r="76" spans="1:10" ht="30" customHeight="1">
      <c r="A76" s="95"/>
      <c r="B76" s="96"/>
      <c r="C76" s="102" t="str">
        <f>C67</f>
        <v>listopad</v>
      </c>
      <c r="D76" s="102" t="str">
        <f t="shared" ref="D76:F76" si="3">D67</f>
        <v>październik</v>
      </c>
      <c r="E76" s="102" t="str">
        <f t="shared" si="3"/>
        <v>listopad</v>
      </c>
      <c r="F76" s="102" t="str">
        <f t="shared" si="3"/>
        <v>Narastająco 
styczeń-listopad</v>
      </c>
      <c r="G76" s="85" t="s">
        <v>26</v>
      </c>
      <c r="H76" s="86"/>
      <c r="I76" s="14"/>
      <c r="J76" s="22"/>
    </row>
    <row r="77" spans="1:10" ht="79.5" customHeight="1">
      <c r="A77" s="97"/>
      <c r="B77" s="98"/>
      <c r="C77" s="103"/>
      <c r="D77" s="103"/>
      <c r="E77" s="103"/>
      <c r="F77" s="103"/>
      <c r="G77" s="10" t="str">
        <f>G68</f>
        <v>listopada
2024 r. 
z 
październikiem
2024 r.</v>
      </c>
      <c r="H77" s="10" t="str">
        <f>H68</f>
        <v>listopada 
2024 r. 
z 
listopadem
2023 r.</v>
      </c>
      <c r="I77" s="14"/>
    </row>
    <row r="78" spans="1:10" ht="25.5" customHeight="1">
      <c r="A78" s="72" t="s">
        <v>11</v>
      </c>
      <c r="B78" s="73"/>
      <c r="C78" s="11">
        <v>3471</v>
      </c>
      <c r="D78" s="12">
        <v>3375</v>
      </c>
      <c r="E78" s="12">
        <v>3543</v>
      </c>
      <c r="F78" s="12">
        <v>37675</v>
      </c>
      <c r="G78" s="13">
        <f>E78/D78-1</f>
        <v>4.9777777777777699E-2</v>
      </c>
      <c r="H78" s="13">
        <f>E78/C78-1</f>
        <v>2.074330164217808E-2</v>
      </c>
      <c r="I78" s="14"/>
      <c r="J78" s="22"/>
    </row>
    <row r="79" spans="1:10" ht="25.5" customHeight="1">
      <c r="A79" s="72" t="s">
        <v>24</v>
      </c>
      <c r="B79" s="73"/>
      <c r="C79" s="15">
        <v>13882445.74</v>
      </c>
      <c r="D79" s="16">
        <v>13500000</v>
      </c>
      <c r="E79" s="16">
        <v>14171899.6</v>
      </c>
      <c r="F79" s="63">
        <v>150692005.59</v>
      </c>
      <c r="G79" s="13">
        <f t="shared" ref="G79:G80" si="4">E79/D79-1</f>
        <v>4.9770340740740604E-2</v>
      </c>
      <c r="H79" s="13">
        <f t="shared" ref="H79:H80" si="5">E79/C79-1</f>
        <v>2.0850350537728657E-2</v>
      </c>
      <c r="I79" s="14"/>
    </row>
    <row r="80" spans="1:10" ht="25.5" customHeight="1">
      <c r="A80" s="90" t="s">
        <v>12</v>
      </c>
      <c r="B80" s="91"/>
      <c r="C80" s="23">
        <v>3999.55</v>
      </c>
      <c r="D80" s="24">
        <v>4000</v>
      </c>
      <c r="E80" s="25">
        <v>3999.97</v>
      </c>
      <c r="F80" s="25">
        <v>3999.79</v>
      </c>
      <c r="G80" s="20">
        <f t="shared" si="4"/>
        <v>-7.500000000049134E-6</v>
      </c>
      <c r="H80" s="26">
        <f t="shared" si="5"/>
        <v>1.050118138290479E-4</v>
      </c>
      <c r="I80" s="14"/>
    </row>
    <row r="81" spans="1:11" ht="25.5" customHeight="1">
      <c r="A81" s="57"/>
      <c r="B81" s="57"/>
      <c r="C81" s="58"/>
      <c r="D81" s="58"/>
      <c r="E81" s="58"/>
      <c r="F81" s="58"/>
      <c r="G81" s="59"/>
      <c r="H81" s="59"/>
      <c r="I81" s="14"/>
    </row>
    <row r="82" spans="1:11" ht="31.5" customHeight="1">
      <c r="A82" s="92" t="s">
        <v>53</v>
      </c>
      <c r="B82" s="92"/>
      <c r="C82" s="92"/>
      <c r="D82" s="92"/>
      <c r="E82" s="92"/>
      <c r="F82" s="92"/>
      <c r="G82" s="92"/>
      <c r="H82" s="92"/>
      <c r="I82" s="14"/>
    </row>
    <row r="83" spans="1:11" ht="30" customHeight="1">
      <c r="A83" s="93" t="s">
        <v>0</v>
      </c>
      <c r="B83" s="94"/>
      <c r="C83" s="62" t="str">
        <f>C75</f>
        <v>2023 rok</v>
      </c>
      <c r="D83" s="100" t="str">
        <f>D75</f>
        <v>2024 rok</v>
      </c>
      <c r="E83" s="100"/>
      <c r="F83" s="100"/>
      <c r="G83" s="100"/>
      <c r="H83" s="101"/>
      <c r="I83" s="14"/>
    </row>
    <row r="84" spans="1:11" ht="37.5" customHeight="1">
      <c r="A84" s="95"/>
      <c r="B84" s="96"/>
      <c r="C84" s="102" t="str">
        <f>C76</f>
        <v>listopad</v>
      </c>
      <c r="D84" s="102" t="str">
        <f t="shared" ref="D84:F84" si="6">D76</f>
        <v>październik</v>
      </c>
      <c r="E84" s="102" t="str">
        <f t="shared" si="6"/>
        <v>listopad</v>
      </c>
      <c r="F84" s="102" t="str">
        <f t="shared" si="6"/>
        <v>Narastająco 
styczeń-listopad</v>
      </c>
      <c r="G84" s="85" t="s">
        <v>26</v>
      </c>
      <c r="H84" s="86"/>
      <c r="I84" s="14"/>
    </row>
    <row r="85" spans="1:11" ht="85.5">
      <c r="A85" s="97"/>
      <c r="B85" s="98"/>
      <c r="C85" s="103"/>
      <c r="D85" s="103"/>
      <c r="E85" s="103"/>
      <c r="F85" s="103"/>
      <c r="G85" s="10" t="str">
        <f>G77</f>
        <v>listopada
2024 r. 
z 
październikiem
2024 r.</v>
      </c>
      <c r="H85" s="10" t="str">
        <f>H77</f>
        <v>listopada 
2024 r. 
z 
listopadem
2023 r.</v>
      </c>
      <c r="I85" s="14"/>
    </row>
    <row r="86" spans="1:11" ht="25.5" customHeight="1">
      <c r="A86" s="112" t="s">
        <v>15</v>
      </c>
      <c r="B86" s="113"/>
      <c r="C86" s="12">
        <v>9364</v>
      </c>
      <c r="D86" s="12">
        <v>8263</v>
      </c>
      <c r="E86" s="12">
        <v>8170</v>
      </c>
      <c r="F86" s="12">
        <v>95991</v>
      </c>
      <c r="G86" s="27">
        <f>E86/D86-1</f>
        <v>-1.12549921336077E-2</v>
      </c>
      <c r="H86" s="28">
        <f>E86/C86-1</f>
        <v>-0.12750961127723193</v>
      </c>
      <c r="I86" s="14"/>
    </row>
    <row r="87" spans="1:11" ht="25.5" customHeight="1">
      <c r="A87" s="72" t="s">
        <v>24</v>
      </c>
      <c r="B87" s="73"/>
      <c r="C87" s="16">
        <v>9388122.1400000006</v>
      </c>
      <c r="D87" s="16">
        <v>8320602.0199999996</v>
      </c>
      <c r="E87" s="16">
        <v>8189968.7000000002</v>
      </c>
      <c r="F87" s="16">
        <v>95653924.180000007</v>
      </c>
      <c r="G87" s="27">
        <f t="shared" ref="G87:G88" si="7">E87/D87-1</f>
        <v>-1.5699984170135739E-2</v>
      </c>
      <c r="H87" s="28">
        <f t="shared" ref="H87:H88" si="8">E87/C87-1</f>
        <v>-0.12762439837622308</v>
      </c>
      <c r="I87" s="14"/>
    </row>
    <row r="88" spans="1:11" ht="25.5" customHeight="1">
      <c r="A88" s="90" t="s">
        <v>1</v>
      </c>
      <c r="B88" s="91"/>
      <c r="C88" s="19">
        <v>1002.58</v>
      </c>
      <c r="D88" s="19">
        <v>1006.97</v>
      </c>
      <c r="E88" s="19">
        <v>1002.44</v>
      </c>
      <c r="F88" s="19">
        <v>996.49</v>
      </c>
      <c r="G88" s="29">
        <f t="shared" si="7"/>
        <v>-4.4986444481960319E-3</v>
      </c>
      <c r="H88" s="26">
        <f t="shared" si="8"/>
        <v>-1.3963972949793124E-4</v>
      </c>
      <c r="I88" s="14"/>
    </row>
    <row r="89" spans="1:11" ht="27" customHeight="1">
      <c r="I89" s="14"/>
    </row>
    <row r="90" spans="1:11" ht="31.5" customHeight="1">
      <c r="A90" s="92" t="s">
        <v>34</v>
      </c>
      <c r="B90" s="92"/>
      <c r="C90" s="92"/>
      <c r="D90" s="92"/>
      <c r="E90" s="92"/>
      <c r="F90" s="92"/>
      <c r="G90" s="92"/>
      <c r="H90" s="92"/>
      <c r="I90" s="14"/>
    </row>
    <row r="91" spans="1:11" ht="30" customHeight="1">
      <c r="A91" s="93" t="s">
        <v>0</v>
      </c>
      <c r="B91" s="94"/>
      <c r="C91" s="62" t="str">
        <f>C83</f>
        <v>2023 rok</v>
      </c>
      <c r="D91" s="100" t="str">
        <f>D83</f>
        <v>2024 rok</v>
      </c>
      <c r="E91" s="100"/>
      <c r="F91" s="100"/>
      <c r="G91" s="100"/>
      <c r="H91" s="101"/>
      <c r="I91" s="14"/>
    </row>
    <row r="92" spans="1:11" ht="39.75" customHeight="1">
      <c r="A92" s="95"/>
      <c r="B92" s="96"/>
      <c r="C92" s="102" t="str">
        <f>C84</f>
        <v>listopad</v>
      </c>
      <c r="D92" s="102" t="str">
        <f t="shared" ref="D92:F92" si="9">D84</f>
        <v>październik</v>
      </c>
      <c r="E92" s="102" t="str">
        <f t="shared" si="9"/>
        <v>listopad</v>
      </c>
      <c r="F92" s="102" t="str">
        <f t="shared" si="9"/>
        <v>Narastająco 
styczeń-listopad</v>
      </c>
      <c r="G92" s="85" t="s">
        <v>26</v>
      </c>
      <c r="H92" s="86"/>
      <c r="I92" s="14"/>
    </row>
    <row r="93" spans="1:11" ht="85.5">
      <c r="A93" s="97"/>
      <c r="B93" s="98"/>
      <c r="C93" s="103"/>
      <c r="D93" s="103"/>
      <c r="E93" s="103"/>
      <c r="F93" s="103"/>
      <c r="G93" s="10" t="str">
        <f>G85</f>
        <v>listopada
2024 r. 
z 
październikiem
2024 r.</v>
      </c>
      <c r="H93" s="10" t="str">
        <f>H85</f>
        <v>listopada 
2024 r. 
z 
listopadem
2023 r.</v>
      </c>
      <c r="I93" s="14"/>
    </row>
    <row r="94" spans="1:11" ht="15.75">
      <c r="A94" s="109" t="s">
        <v>25</v>
      </c>
      <c r="B94" s="110"/>
      <c r="C94" s="110"/>
      <c r="D94" s="110"/>
      <c r="E94" s="110"/>
      <c r="F94" s="110"/>
      <c r="G94" s="110"/>
      <c r="H94" s="111"/>
      <c r="I94" s="14"/>
    </row>
    <row r="95" spans="1:11" ht="21" customHeight="1">
      <c r="A95" s="72" t="s">
        <v>3</v>
      </c>
      <c r="B95" s="73"/>
      <c r="C95" s="12">
        <v>750</v>
      </c>
      <c r="D95" s="12">
        <v>610</v>
      </c>
      <c r="E95" s="12">
        <v>677</v>
      </c>
      <c r="F95" s="12">
        <v>7350</v>
      </c>
      <c r="G95" s="27">
        <f t="shared" ref="G95:G97" si="10">E95/D95-1</f>
        <v>0.10983606557377046</v>
      </c>
      <c r="H95" s="28">
        <f t="shared" ref="H95:H97" si="11">E95/C95-1</f>
        <v>-9.7333333333333383E-2</v>
      </c>
      <c r="I95" s="14"/>
    </row>
    <row r="96" spans="1:11" ht="21" customHeight="1">
      <c r="A96" s="72" t="s">
        <v>22</v>
      </c>
      <c r="B96" s="73"/>
      <c r="C96" s="16">
        <v>5962159.5899999999</v>
      </c>
      <c r="D96" s="16">
        <v>4881973.16</v>
      </c>
      <c r="E96" s="16">
        <v>5760723.9100000001</v>
      </c>
      <c r="F96" s="16">
        <v>58012720.069999993</v>
      </c>
      <c r="G96" s="27">
        <f t="shared" si="10"/>
        <v>0.17999909487417165</v>
      </c>
      <c r="H96" s="28">
        <f t="shared" si="11"/>
        <v>-3.3785690731569229E-2</v>
      </c>
      <c r="I96" s="14"/>
      <c r="K96" s="37"/>
    </row>
    <row r="97" spans="1:13" ht="21" customHeight="1">
      <c r="A97" s="72" t="s">
        <v>1</v>
      </c>
      <c r="B97" s="73"/>
      <c r="C97" s="16">
        <v>7949.55</v>
      </c>
      <c r="D97" s="16">
        <v>8003.23</v>
      </c>
      <c r="E97" s="16">
        <v>8509.19</v>
      </c>
      <c r="F97" s="16">
        <v>7892.89</v>
      </c>
      <c r="G97" s="27">
        <f t="shared" si="10"/>
        <v>6.3219475136913506E-2</v>
      </c>
      <c r="H97" s="28">
        <f t="shared" si="11"/>
        <v>7.0398953399878117E-2</v>
      </c>
      <c r="I97" s="14"/>
    </row>
    <row r="98" spans="1:13" ht="21" customHeight="1">
      <c r="A98" s="79" t="s">
        <v>7</v>
      </c>
      <c r="B98" s="80"/>
      <c r="C98" s="80"/>
      <c r="D98" s="80"/>
      <c r="E98" s="80"/>
      <c r="F98" s="80"/>
      <c r="G98" s="80"/>
      <c r="H98" s="81"/>
      <c r="I98" s="14"/>
    </row>
    <row r="99" spans="1:13" ht="21" customHeight="1">
      <c r="A99" s="72" t="s">
        <v>8</v>
      </c>
      <c r="B99" s="73"/>
      <c r="C99" s="12">
        <v>2110220</v>
      </c>
      <c r="D99" s="12">
        <v>1840217</v>
      </c>
      <c r="E99" s="71">
        <v>1919415</v>
      </c>
      <c r="F99" s="12">
        <v>21875381</v>
      </c>
      <c r="G99" s="27">
        <f t="shared" ref="G99:G101" si="12">E99/D99-1</f>
        <v>4.3037315707875834E-2</v>
      </c>
      <c r="H99" s="28">
        <f t="shared" ref="H99:H101" si="13">E99/C99-1</f>
        <v>-9.041948232885666E-2</v>
      </c>
      <c r="I99" s="14"/>
    </row>
    <row r="100" spans="1:13" ht="21" customHeight="1">
      <c r="A100" s="72" t="s">
        <v>24</v>
      </c>
      <c r="B100" s="73"/>
      <c r="C100" s="16">
        <v>42205205.619999997</v>
      </c>
      <c r="D100" s="16">
        <v>36808996.07</v>
      </c>
      <c r="E100" s="16">
        <v>38388387.200000003</v>
      </c>
      <c r="F100" s="16">
        <v>437512715.14999998</v>
      </c>
      <c r="G100" s="27">
        <f t="shared" si="12"/>
        <v>4.2907748067794627E-2</v>
      </c>
      <c r="H100" s="28">
        <f t="shared" si="13"/>
        <v>-9.043477845754877E-2</v>
      </c>
      <c r="I100" s="14"/>
    </row>
    <row r="101" spans="1:13" ht="21" customHeight="1">
      <c r="A101" s="90" t="s">
        <v>9</v>
      </c>
      <c r="B101" s="91"/>
      <c r="C101" s="19">
        <v>20</v>
      </c>
      <c r="D101" s="19">
        <v>20</v>
      </c>
      <c r="E101" s="19">
        <v>20</v>
      </c>
      <c r="F101" s="19">
        <v>20</v>
      </c>
      <c r="G101" s="29">
        <f t="shared" si="12"/>
        <v>0</v>
      </c>
      <c r="H101" s="26">
        <f t="shared" si="13"/>
        <v>0</v>
      </c>
      <c r="I101" s="14"/>
      <c r="J101" s="2"/>
    </row>
    <row r="102" spans="1:13" ht="27.75" customHeight="1">
      <c r="A102" s="60"/>
      <c r="B102" s="60"/>
      <c r="C102" s="61"/>
      <c r="D102" s="61"/>
      <c r="E102" s="61"/>
      <c r="F102" s="61"/>
      <c r="G102" s="53"/>
      <c r="H102" s="59"/>
      <c r="I102" s="14"/>
      <c r="J102" s="2"/>
    </row>
    <row r="103" spans="1:13" ht="35.25" customHeight="1">
      <c r="A103" s="108" t="s">
        <v>71</v>
      </c>
      <c r="B103" s="108"/>
      <c r="C103" s="108"/>
      <c r="D103" s="108"/>
      <c r="E103" s="108"/>
      <c r="F103" s="108"/>
      <c r="G103" s="108"/>
      <c r="H103" s="108"/>
    </row>
    <row r="104" spans="1:13" ht="30" customHeight="1">
      <c r="A104" s="93" t="s">
        <v>0</v>
      </c>
      <c r="B104" s="94"/>
      <c r="C104" s="62" t="str">
        <f>C91</f>
        <v>2023 rok</v>
      </c>
      <c r="D104" s="100" t="str">
        <f>D91</f>
        <v>2024 rok</v>
      </c>
      <c r="E104" s="100"/>
      <c r="F104" s="100"/>
      <c r="G104" s="100"/>
      <c r="H104" s="101"/>
    </row>
    <row r="105" spans="1:13" ht="33" customHeight="1">
      <c r="A105" s="95"/>
      <c r="B105" s="96"/>
      <c r="C105" s="102" t="str">
        <f>C92</f>
        <v>listopad</v>
      </c>
      <c r="D105" s="102" t="str">
        <f t="shared" ref="D105:F105" si="14">D92</f>
        <v>październik</v>
      </c>
      <c r="E105" s="102" t="str">
        <f t="shared" si="14"/>
        <v>listopad</v>
      </c>
      <c r="F105" s="102" t="str">
        <f t="shared" si="14"/>
        <v>Narastająco 
styczeń-listopad</v>
      </c>
      <c r="G105" s="85" t="s">
        <v>26</v>
      </c>
      <c r="H105" s="86"/>
    </row>
    <row r="106" spans="1:13" ht="85.5">
      <c r="A106" s="97"/>
      <c r="B106" s="98"/>
      <c r="C106" s="103"/>
      <c r="D106" s="103"/>
      <c r="E106" s="103"/>
      <c r="F106" s="103"/>
      <c r="G106" s="10" t="str">
        <f>G93</f>
        <v>listopada
2024 r. 
z 
październikiem
2024 r.</v>
      </c>
      <c r="H106" s="10" t="str">
        <f>H93</f>
        <v>listopada 
2024 r. 
z 
listopadem
2023 r.</v>
      </c>
    </row>
    <row r="107" spans="1:13" ht="30" customHeight="1">
      <c r="A107" s="104" t="s">
        <v>65</v>
      </c>
      <c r="B107" s="105"/>
      <c r="C107" s="16">
        <f>SUM(C108:C111)</f>
        <v>314119254.62</v>
      </c>
      <c r="D107" s="16">
        <f t="shared" ref="D107:F107" si="15">SUM(D108:D111)</f>
        <v>334091642.42000002</v>
      </c>
      <c r="E107" s="16">
        <f t="shared" si="15"/>
        <v>331958324.25</v>
      </c>
      <c r="F107" s="16">
        <f t="shared" si="15"/>
        <v>3880732570.6499996</v>
      </c>
      <c r="G107" s="27">
        <f>E107/D107-1</f>
        <v>-6.3854281254905887E-3</v>
      </c>
      <c r="H107" s="28">
        <f>E107/C107-1</f>
        <v>5.6790755000295956E-2</v>
      </c>
    </row>
    <row r="108" spans="1:13" ht="30" customHeight="1">
      <c r="A108" s="72" t="s">
        <v>70</v>
      </c>
      <c r="B108" s="73"/>
      <c r="C108" s="36">
        <v>154900671</v>
      </c>
      <c r="D108" s="35">
        <v>172807908</v>
      </c>
      <c r="E108" s="36">
        <v>172079142</v>
      </c>
      <c r="F108" s="36">
        <v>2104345812</v>
      </c>
      <c r="G108" s="27">
        <f t="shared" ref="G108:G111" si="16">E108/D108-1</f>
        <v>-4.2172028377311932E-3</v>
      </c>
      <c r="H108" s="28">
        <f t="shared" ref="H108:H111" si="17">E108/C108-1</f>
        <v>0.11089991340321559</v>
      </c>
      <c r="J108" s="38"/>
      <c r="K108" s="22"/>
      <c r="L108" s="22"/>
      <c r="M108" s="22"/>
    </row>
    <row r="109" spans="1:13" ht="30" customHeight="1">
      <c r="A109" s="72" t="s">
        <v>28</v>
      </c>
      <c r="B109" s="73"/>
      <c r="C109" s="16">
        <v>155167000</v>
      </c>
      <c r="D109" s="66">
        <v>155167000</v>
      </c>
      <c r="E109" s="16">
        <v>155167000</v>
      </c>
      <c r="F109" s="16">
        <v>1706837000</v>
      </c>
      <c r="G109" s="27">
        <f t="shared" si="16"/>
        <v>0</v>
      </c>
      <c r="H109" s="28">
        <f t="shared" si="17"/>
        <v>0</v>
      </c>
      <c r="J109" s="38"/>
      <c r="K109" s="39"/>
      <c r="L109" s="40"/>
      <c r="M109" s="38"/>
    </row>
    <row r="110" spans="1:13" ht="30" customHeight="1">
      <c r="A110" s="106" t="s">
        <v>29</v>
      </c>
      <c r="B110" s="107"/>
      <c r="C110" s="16">
        <v>853393.46</v>
      </c>
      <c r="D110" s="66">
        <v>1590995.82</v>
      </c>
      <c r="E110" s="16">
        <v>885908.18</v>
      </c>
      <c r="F110" s="16">
        <v>17822372.18</v>
      </c>
      <c r="G110" s="27">
        <f t="shared" si="16"/>
        <v>-0.44317378533401808</v>
      </c>
      <c r="H110" s="28">
        <f t="shared" si="17"/>
        <v>3.8100502902846278E-2</v>
      </c>
      <c r="J110" s="38"/>
      <c r="K110" s="41"/>
      <c r="L110" s="38"/>
      <c r="M110" s="38"/>
    </row>
    <row r="111" spans="1:13" ht="30" customHeight="1">
      <c r="A111" s="90" t="s">
        <v>73</v>
      </c>
      <c r="B111" s="91"/>
      <c r="C111" s="19">
        <v>3198190.16</v>
      </c>
      <c r="D111" s="67">
        <v>4525738.5999999996</v>
      </c>
      <c r="E111" s="19">
        <v>3826274.07</v>
      </c>
      <c r="F111" s="19">
        <v>51727386.469999999</v>
      </c>
      <c r="G111" s="29">
        <f t="shared" si="16"/>
        <v>-0.15455256960709129</v>
      </c>
      <c r="H111" s="26">
        <f t="shared" si="17"/>
        <v>0.1963872936185882</v>
      </c>
      <c r="J111" s="38"/>
      <c r="K111" s="42"/>
      <c r="L111" s="38"/>
      <c r="M111" s="38"/>
    </row>
    <row r="112" spans="1:13" ht="27.75" customHeight="1">
      <c r="A112" s="64"/>
      <c r="B112" s="64"/>
      <c r="C112" s="64"/>
      <c r="D112" s="64"/>
      <c r="E112" s="64"/>
      <c r="F112" s="64"/>
      <c r="G112" s="64"/>
      <c r="H112" s="64"/>
      <c r="I112" s="44"/>
      <c r="J112" s="45"/>
      <c r="K112" s="46"/>
      <c r="L112" s="46"/>
      <c r="M112" s="43"/>
    </row>
    <row r="113" spans="1:12" ht="31.5" customHeight="1">
      <c r="A113" s="92" t="s">
        <v>77</v>
      </c>
      <c r="B113" s="92"/>
      <c r="C113" s="92"/>
      <c r="D113" s="92"/>
      <c r="E113" s="92"/>
      <c r="F113" s="92"/>
      <c r="G113" s="92"/>
      <c r="H113" s="92"/>
    </row>
    <row r="114" spans="1:12" ht="24.75" customHeight="1">
      <c r="A114" s="93" t="s">
        <v>0</v>
      </c>
      <c r="B114" s="94"/>
      <c r="C114" s="62" t="str">
        <f>C104</f>
        <v>2023 rok</v>
      </c>
      <c r="D114" s="99" t="str">
        <f>D104</f>
        <v>2024 rok</v>
      </c>
      <c r="E114" s="100"/>
      <c r="F114" s="100"/>
      <c r="G114" s="100"/>
      <c r="H114" s="101"/>
    </row>
    <row r="115" spans="1:12" ht="34.5" customHeight="1">
      <c r="A115" s="95"/>
      <c r="B115" s="96"/>
      <c r="C115" s="102" t="str">
        <f>C105</f>
        <v>listopad</v>
      </c>
      <c r="D115" s="102" t="str">
        <f>D105</f>
        <v>październik</v>
      </c>
      <c r="E115" s="102" t="str">
        <f>E105</f>
        <v>listopad</v>
      </c>
      <c r="F115" s="102" t="str">
        <f>F105</f>
        <v>Narastająco 
styczeń-listopad</v>
      </c>
      <c r="G115" s="85" t="s">
        <v>26</v>
      </c>
      <c r="H115" s="86"/>
    </row>
    <row r="116" spans="1:12" ht="85.5">
      <c r="A116" s="97"/>
      <c r="B116" s="98"/>
      <c r="C116" s="103"/>
      <c r="D116" s="103"/>
      <c r="E116" s="103"/>
      <c r="F116" s="103"/>
      <c r="G116" s="10" t="str">
        <f>G106</f>
        <v>listopada
2024 r. 
z 
październikiem
2024 r.</v>
      </c>
      <c r="H116" s="10" t="str">
        <f>H106</f>
        <v>listopada 
2024 r. 
z 
listopadem
2023 r.</v>
      </c>
    </row>
    <row r="117" spans="1:12" ht="18.75" customHeight="1">
      <c r="A117" s="87" t="s">
        <v>16</v>
      </c>
      <c r="B117" s="88"/>
      <c r="C117" s="88"/>
      <c r="D117" s="88"/>
      <c r="E117" s="88"/>
      <c r="F117" s="88"/>
      <c r="G117" s="88"/>
      <c r="H117" s="89"/>
    </row>
    <row r="118" spans="1:12" ht="18" customHeight="1">
      <c r="A118" s="72" t="s">
        <v>75</v>
      </c>
      <c r="B118" s="73"/>
      <c r="C118" s="12">
        <v>2394</v>
      </c>
      <c r="D118" s="12">
        <v>2101</v>
      </c>
      <c r="E118" s="12">
        <v>2073</v>
      </c>
      <c r="F118" s="12">
        <v>2195</v>
      </c>
      <c r="G118" s="27">
        <f>E118/D118-1</f>
        <v>-1.3326987148976732E-2</v>
      </c>
      <c r="H118" s="28">
        <f>E118/C118-1</f>
        <v>-0.13408521303258147</v>
      </c>
    </row>
    <row r="119" spans="1:12" ht="18" customHeight="1">
      <c r="A119" s="72" t="s">
        <v>22</v>
      </c>
      <c r="B119" s="73"/>
      <c r="C119" s="16">
        <v>7234779.8399999999</v>
      </c>
      <c r="D119" s="16">
        <v>7052184.9000000004</v>
      </c>
      <c r="E119" s="16">
        <v>6980278.9100000001</v>
      </c>
      <c r="F119" s="16">
        <v>79709182.599999994</v>
      </c>
      <c r="G119" s="27">
        <f t="shared" ref="G119:G120" si="18">E119/D119-1</f>
        <v>-1.0196271229360399E-2</v>
      </c>
      <c r="H119" s="28">
        <f t="shared" ref="H119:H120" si="19">E119/C119-1</f>
        <v>-3.5177425661649386E-2</v>
      </c>
    </row>
    <row r="120" spans="1:12" ht="18" customHeight="1">
      <c r="A120" s="72" t="s">
        <v>1</v>
      </c>
      <c r="B120" s="73"/>
      <c r="C120" s="16">
        <v>3022.05</v>
      </c>
      <c r="D120" s="16">
        <v>3356.58</v>
      </c>
      <c r="E120" s="16">
        <v>3367.24</v>
      </c>
      <c r="F120" s="16">
        <v>3301.54</v>
      </c>
      <c r="G120" s="27">
        <f t="shared" si="18"/>
        <v>3.1758516108657542E-3</v>
      </c>
      <c r="H120" s="28">
        <f t="shared" si="19"/>
        <v>0.11422378848794668</v>
      </c>
      <c r="J120" s="22"/>
      <c r="L120" s="22"/>
    </row>
    <row r="121" spans="1:12" ht="18.75" customHeight="1">
      <c r="A121" s="79" t="s">
        <v>20</v>
      </c>
      <c r="B121" s="80"/>
      <c r="C121" s="80"/>
      <c r="D121" s="80"/>
      <c r="E121" s="80"/>
      <c r="F121" s="80"/>
      <c r="G121" s="80"/>
      <c r="H121" s="81"/>
    </row>
    <row r="122" spans="1:12" ht="17.25" customHeight="1">
      <c r="A122" s="72" t="s">
        <v>3</v>
      </c>
      <c r="B122" s="73"/>
      <c r="C122" s="48">
        <v>78</v>
      </c>
      <c r="D122" s="12">
        <v>54</v>
      </c>
      <c r="E122" s="12">
        <v>51</v>
      </c>
      <c r="F122" s="12">
        <v>669</v>
      </c>
      <c r="G122" s="27">
        <f t="shared" ref="G122:G124" si="20">E122/D122-1</f>
        <v>-5.555555555555558E-2</v>
      </c>
      <c r="H122" s="28">
        <f t="shared" ref="H122:H124" si="21">E122/C122-1</f>
        <v>-0.34615384615384615</v>
      </c>
      <c r="I122" s="47"/>
    </row>
    <row r="123" spans="1:12" ht="18" customHeight="1">
      <c r="A123" s="72" t="s">
        <v>22</v>
      </c>
      <c r="B123" s="73"/>
      <c r="C123" s="49">
        <v>87915.36</v>
      </c>
      <c r="D123" s="16">
        <v>68241.42</v>
      </c>
      <c r="E123" s="16">
        <v>64450.23</v>
      </c>
      <c r="F123" s="16">
        <v>825182.85</v>
      </c>
      <c r="G123" s="27">
        <f t="shared" si="20"/>
        <v>-5.5555555555555469E-2</v>
      </c>
      <c r="H123" s="28">
        <f t="shared" si="21"/>
        <v>-0.26690591951167575</v>
      </c>
    </row>
    <row r="124" spans="1:12" ht="18" customHeight="1">
      <c r="A124" s="72" t="s">
        <v>69</v>
      </c>
      <c r="B124" s="73"/>
      <c r="C124" s="49">
        <v>1127.1199999999999</v>
      </c>
      <c r="D124" s="16">
        <v>1263.73</v>
      </c>
      <c r="E124" s="16">
        <v>1263.73</v>
      </c>
      <c r="F124" s="16">
        <v>1263.73</v>
      </c>
      <c r="G124" s="27">
        <f t="shared" si="20"/>
        <v>0</v>
      </c>
      <c r="H124" s="28">
        <f t="shared" si="21"/>
        <v>0.1212027113350842</v>
      </c>
    </row>
    <row r="125" spans="1:12" ht="18" customHeight="1">
      <c r="A125" s="79" t="s">
        <v>2</v>
      </c>
      <c r="B125" s="80"/>
      <c r="C125" s="80"/>
      <c r="D125" s="80"/>
      <c r="E125" s="80"/>
      <c r="F125" s="80"/>
      <c r="G125" s="80"/>
      <c r="H125" s="81"/>
    </row>
    <row r="126" spans="1:12" ht="17.25" customHeight="1">
      <c r="A126" s="72" t="s">
        <v>3</v>
      </c>
      <c r="B126" s="73"/>
      <c r="C126" s="12">
        <v>23800</v>
      </c>
      <c r="D126" s="12">
        <v>20650</v>
      </c>
      <c r="E126" s="12">
        <v>20362</v>
      </c>
      <c r="F126" s="12">
        <v>238344</v>
      </c>
      <c r="G126" s="27">
        <f t="shared" ref="G126:G128" si="22">E126/D126-1</f>
        <v>-1.3946731234866783E-2</v>
      </c>
      <c r="H126" s="28">
        <f t="shared" ref="H126:H128" si="23">E126/C126-1</f>
        <v>-0.14445378151260502</v>
      </c>
    </row>
    <row r="127" spans="1:12" ht="18" customHeight="1">
      <c r="A127" s="72" t="s">
        <v>22</v>
      </c>
      <c r="B127" s="73"/>
      <c r="C127" s="16">
        <v>6043524.3799999999</v>
      </c>
      <c r="D127" s="16">
        <v>6164636.2300000004</v>
      </c>
      <c r="E127" s="16">
        <v>6066741.2199999997</v>
      </c>
      <c r="F127" s="16">
        <v>69123544.700000003</v>
      </c>
      <c r="G127" s="27">
        <f t="shared" si="22"/>
        <v>-1.5880095166621144E-2</v>
      </c>
      <c r="H127" s="28">
        <f t="shared" si="23"/>
        <v>3.8416060795307683E-3</v>
      </c>
      <c r="L127" s="22"/>
    </row>
    <row r="128" spans="1:12" ht="18" customHeight="1">
      <c r="A128" s="72" t="s">
        <v>1</v>
      </c>
      <c r="B128" s="73"/>
      <c r="C128" s="16">
        <v>253.93</v>
      </c>
      <c r="D128" s="16">
        <v>298.52999999999997</v>
      </c>
      <c r="E128" s="16">
        <v>297.94</v>
      </c>
      <c r="F128" s="16">
        <v>290.02</v>
      </c>
      <c r="G128" s="27">
        <f t="shared" si="22"/>
        <v>-1.9763507855156126E-3</v>
      </c>
      <c r="H128" s="28">
        <f t="shared" si="23"/>
        <v>0.17331548064427205</v>
      </c>
    </row>
    <row r="129" spans="1:13" ht="18" customHeight="1">
      <c r="A129" s="79" t="s">
        <v>4</v>
      </c>
      <c r="B129" s="80"/>
      <c r="C129" s="80"/>
      <c r="D129" s="80"/>
      <c r="E129" s="80"/>
      <c r="F129" s="80"/>
      <c r="G129" s="80"/>
      <c r="H129" s="81"/>
    </row>
    <row r="130" spans="1:13" ht="16.5" customHeight="1">
      <c r="A130" s="72" t="s">
        <v>3</v>
      </c>
      <c r="B130" s="73"/>
      <c r="C130" s="12">
        <v>6740</v>
      </c>
      <c r="D130" s="12">
        <v>5844</v>
      </c>
      <c r="E130" s="12">
        <v>5751</v>
      </c>
      <c r="F130" s="12">
        <v>67389</v>
      </c>
      <c r="G130" s="27">
        <f t="shared" ref="G130:G132" si="24">E130/D130-1</f>
        <v>-1.5913757700205311E-2</v>
      </c>
      <c r="H130" s="28">
        <f t="shared" ref="H130:H132" si="25">E130/C130-1</f>
        <v>-0.1467359050445104</v>
      </c>
    </row>
    <row r="131" spans="1:13" ht="18" customHeight="1">
      <c r="A131" s="72" t="s">
        <v>22</v>
      </c>
      <c r="B131" s="73"/>
      <c r="C131" s="16">
        <v>1978007.55</v>
      </c>
      <c r="D131" s="16">
        <v>1917466.79</v>
      </c>
      <c r="E131" s="16">
        <v>1882259.8</v>
      </c>
      <c r="F131" s="16">
        <v>21656424.010000002</v>
      </c>
      <c r="G131" s="27">
        <f t="shared" si="24"/>
        <v>-1.8361199361372038E-2</v>
      </c>
      <c r="H131" s="28">
        <f t="shared" si="25"/>
        <v>-4.8406160027043343E-2</v>
      </c>
    </row>
    <row r="132" spans="1:13" ht="18" customHeight="1">
      <c r="A132" s="72" t="s">
        <v>1</v>
      </c>
      <c r="B132" s="73"/>
      <c r="C132" s="16">
        <v>293.47000000000003</v>
      </c>
      <c r="D132" s="16">
        <v>328.11</v>
      </c>
      <c r="E132" s="16">
        <v>327.29000000000002</v>
      </c>
      <c r="F132" s="16">
        <v>321.36</v>
      </c>
      <c r="G132" s="27">
        <f t="shared" si="24"/>
        <v>-2.4991618664471638E-3</v>
      </c>
      <c r="H132" s="28">
        <f t="shared" si="25"/>
        <v>0.11524176236071826</v>
      </c>
    </row>
    <row r="133" spans="1:13" ht="18" customHeight="1">
      <c r="A133" s="79" t="s">
        <v>17</v>
      </c>
      <c r="B133" s="80"/>
      <c r="C133" s="80"/>
      <c r="D133" s="80"/>
      <c r="E133" s="80"/>
      <c r="F133" s="80"/>
      <c r="G133" s="80"/>
      <c r="H133" s="81"/>
    </row>
    <row r="134" spans="1:13" ht="20.25" customHeight="1">
      <c r="A134" s="72" t="s">
        <v>3</v>
      </c>
      <c r="B134" s="73"/>
      <c r="C134" s="50">
        <v>4</v>
      </c>
      <c r="D134" s="12">
        <v>13</v>
      </c>
      <c r="E134" s="12">
        <v>8</v>
      </c>
      <c r="F134" s="12">
        <v>84</v>
      </c>
      <c r="G134" s="27">
        <f t="shared" ref="G134:G136" si="26">E134/D134-1</f>
        <v>-0.38461538461538458</v>
      </c>
      <c r="H134" s="28">
        <f t="shared" ref="H134:H136" si="27">E134/C134-1</f>
        <v>1</v>
      </c>
    </row>
    <row r="135" spans="1:13" ht="18" customHeight="1">
      <c r="A135" s="72" t="s">
        <v>22</v>
      </c>
      <c r="B135" s="73"/>
      <c r="C135" s="16">
        <v>16000</v>
      </c>
      <c r="D135" s="16">
        <v>52000</v>
      </c>
      <c r="E135" s="16">
        <v>32000</v>
      </c>
      <c r="F135" s="16">
        <v>336000</v>
      </c>
      <c r="G135" s="27">
        <f t="shared" si="26"/>
        <v>-0.38461538461538458</v>
      </c>
      <c r="H135" s="28">
        <f t="shared" si="27"/>
        <v>1</v>
      </c>
    </row>
    <row r="136" spans="1:13" ht="18" customHeight="1">
      <c r="A136" s="72" t="s">
        <v>1</v>
      </c>
      <c r="B136" s="73"/>
      <c r="C136" s="51">
        <v>4000</v>
      </c>
      <c r="D136" s="51">
        <v>4000</v>
      </c>
      <c r="E136" s="51">
        <v>4000</v>
      </c>
      <c r="F136" s="51">
        <v>4000</v>
      </c>
      <c r="G136" s="27">
        <f t="shared" si="26"/>
        <v>0</v>
      </c>
      <c r="H136" s="28">
        <f t="shared" si="27"/>
        <v>0</v>
      </c>
    </row>
    <row r="137" spans="1:13" ht="18" customHeight="1">
      <c r="A137" s="82" t="s">
        <v>18</v>
      </c>
      <c r="B137" s="83"/>
      <c r="C137" s="83"/>
      <c r="D137" s="83"/>
      <c r="E137" s="83"/>
      <c r="F137" s="83"/>
      <c r="G137" s="83"/>
      <c r="H137" s="84"/>
    </row>
    <row r="138" spans="1:13" ht="20.25" customHeight="1">
      <c r="A138" s="72" t="s">
        <v>3</v>
      </c>
      <c r="B138" s="73"/>
      <c r="C138" s="48">
        <v>1</v>
      </c>
      <c r="D138" s="68">
        <v>0</v>
      </c>
      <c r="E138" s="68">
        <v>0</v>
      </c>
      <c r="F138" s="68">
        <v>0</v>
      </c>
      <c r="G138" s="69" t="s">
        <v>83</v>
      </c>
      <c r="H138" s="28">
        <f t="shared" ref="H138:H140" si="28">E138/C138-1</f>
        <v>-1</v>
      </c>
    </row>
    <row r="139" spans="1:13" ht="18" customHeight="1">
      <c r="A139" s="72" t="s">
        <v>22</v>
      </c>
      <c r="B139" s="73"/>
      <c r="C139" s="49">
        <v>158.84</v>
      </c>
      <c r="D139" s="68">
        <v>0</v>
      </c>
      <c r="E139" s="68">
        <v>0</v>
      </c>
      <c r="F139" s="68">
        <v>0</v>
      </c>
      <c r="G139" s="69" t="s">
        <v>83</v>
      </c>
      <c r="H139" s="28">
        <f t="shared" si="28"/>
        <v>-1</v>
      </c>
    </row>
    <row r="140" spans="1:13" ht="18" customHeight="1">
      <c r="A140" s="72" t="s">
        <v>1</v>
      </c>
      <c r="B140" s="73"/>
      <c r="C140" s="52">
        <f>ROUND(C139/C138,2)</f>
        <v>158.84</v>
      </c>
      <c r="D140" s="68">
        <v>0</v>
      </c>
      <c r="E140" s="68">
        <v>0</v>
      </c>
      <c r="F140" s="68">
        <v>0</v>
      </c>
      <c r="G140" s="69" t="s">
        <v>83</v>
      </c>
      <c r="H140" s="28">
        <f t="shared" si="28"/>
        <v>-1</v>
      </c>
      <c r="M140" s="37"/>
    </row>
    <row r="141" spans="1:13" ht="18" customHeight="1">
      <c r="A141" s="79" t="s">
        <v>13</v>
      </c>
      <c r="B141" s="80"/>
      <c r="C141" s="80"/>
      <c r="D141" s="80"/>
      <c r="E141" s="80"/>
      <c r="F141" s="80"/>
      <c r="G141" s="80"/>
      <c r="H141" s="81"/>
    </row>
    <row r="142" spans="1:13" ht="17.25" customHeight="1">
      <c r="A142" s="72" t="s">
        <v>3</v>
      </c>
      <c r="B142" s="73"/>
      <c r="C142" s="12">
        <v>1585</v>
      </c>
      <c r="D142" s="12">
        <v>1282</v>
      </c>
      <c r="E142" s="12">
        <v>1251</v>
      </c>
      <c r="F142" s="12">
        <v>15173</v>
      </c>
      <c r="G142" s="27">
        <f t="shared" ref="G142:G144" si="29">E142/D142-1</f>
        <v>-2.4180967238689566E-2</v>
      </c>
      <c r="H142" s="28">
        <f t="shared" ref="H142:H144" si="30">E142/C142-1</f>
        <v>-0.21072555205047316</v>
      </c>
    </row>
    <row r="143" spans="1:13" ht="18" customHeight="1">
      <c r="A143" s="72" t="s">
        <v>22</v>
      </c>
      <c r="B143" s="73"/>
      <c r="C143" s="16">
        <v>463369.15</v>
      </c>
      <c r="D143" s="16">
        <v>421792.68</v>
      </c>
      <c r="E143" s="16">
        <v>410276.69</v>
      </c>
      <c r="F143" s="16">
        <v>4873224.1900000004</v>
      </c>
      <c r="G143" s="27">
        <f t="shared" si="29"/>
        <v>-2.7302488985821216E-2</v>
      </c>
      <c r="H143" s="28">
        <f t="shared" si="30"/>
        <v>-0.1145791859471007</v>
      </c>
    </row>
    <row r="144" spans="1:13" ht="18" customHeight="1">
      <c r="A144" s="72" t="s">
        <v>1</v>
      </c>
      <c r="B144" s="73"/>
      <c r="C144" s="16">
        <v>292.35000000000002</v>
      </c>
      <c r="D144" s="16">
        <v>329.01</v>
      </c>
      <c r="E144" s="16">
        <v>327.96</v>
      </c>
      <c r="F144" s="16">
        <v>321.18</v>
      </c>
      <c r="G144" s="27">
        <f t="shared" si="29"/>
        <v>-3.1913923588948734E-3</v>
      </c>
      <c r="H144" s="28">
        <f t="shared" si="30"/>
        <v>0.12180605438686487</v>
      </c>
    </row>
    <row r="145" spans="1:8" ht="18" customHeight="1">
      <c r="A145" s="79" t="s">
        <v>5</v>
      </c>
      <c r="B145" s="80"/>
      <c r="C145" s="80"/>
      <c r="D145" s="80"/>
      <c r="E145" s="80"/>
      <c r="F145" s="80"/>
      <c r="G145" s="80"/>
      <c r="H145" s="81"/>
    </row>
    <row r="146" spans="1:8" ht="17.25" customHeight="1">
      <c r="A146" s="72" t="s">
        <v>3</v>
      </c>
      <c r="B146" s="73"/>
      <c r="C146" s="12">
        <v>4459</v>
      </c>
      <c r="D146" s="12">
        <v>3874</v>
      </c>
      <c r="E146" s="12">
        <v>3787</v>
      </c>
      <c r="F146" s="12">
        <v>44691</v>
      </c>
      <c r="G146" s="27">
        <f t="shared" ref="G146:G148" si="31">E146/D146-1</f>
        <v>-2.2457408363448672E-2</v>
      </c>
      <c r="H146" s="28">
        <f t="shared" ref="H146:H148" si="32">E146/C146-1</f>
        <v>-0.15070643642072212</v>
      </c>
    </row>
    <row r="147" spans="1:8" ht="18" customHeight="1">
      <c r="A147" s="72" t="s">
        <v>22</v>
      </c>
      <c r="B147" s="73"/>
      <c r="C147" s="16">
        <v>1153432.1200000001</v>
      </c>
      <c r="D147" s="16">
        <v>1114021.1200000001</v>
      </c>
      <c r="E147" s="16">
        <v>1090852.1100000001</v>
      </c>
      <c r="F147" s="16">
        <v>12636813.330000002</v>
      </c>
      <c r="G147" s="27">
        <f>E147/D147-1</f>
        <v>-2.0797639814943536E-2</v>
      </c>
      <c r="H147" s="28">
        <f>E147/C147-1</f>
        <v>-5.4255477123352547E-2</v>
      </c>
    </row>
    <row r="148" spans="1:8" ht="18" customHeight="1">
      <c r="A148" s="72" t="s">
        <v>1</v>
      </c>
      <c r="B148" s="73"/>
      <c r="C148" s="16">
        <v>258.68</v>
      </c>
      <c r="D148" s="16">
        <v>287.56</v>
      </c>
      <c r="E148" s="16">
        <v>288.05</v>
      </c>
      <c r="F148" s="16">
        <v>282.76</v>
      </c>
      <c r="G148" s="27">
        <f t="shared" si="31"/>
        <v>1.7039922103212479E-3</v>
      </c>
      <c r="H148" s="28">
        <f t="shared" si="32"/>
        <v>0.11353796196072374</v>
      </c>
    </row>
    <row r="149" spans="1:8" ht="18" customHeight="1">
      <c r="A149" s="79" t="s">
        <v>6</v>
      </c>
      <c r="B149" s="80"/>
      <c r="C149" s="80"/>
      <c r="D149" s="80"/>
      <c r="E149" s="80"/>
      <c r="F149" s="80"/>
      <c r="G149" s="80"/>
      <c r="H149" s="81"/>
    </row>
    <row r="150" spans="1:8" ht="17.25" customHeight="1">
      <c r="A150" s="72" t="s">
        <v>3</v>
      </c>
      <c r="B150" s="73"/>
      <c r="C150" s="12">
        <v>18885</v>
      </c>
      <c r="D150" s="12">
        <v>16090</v>
      </c>
      <c r="E150" s="12">
        <v>15834</v>
      </c>
      <c r="F150" s="12">
        <v>186867</v>
      </c>
      <c r="G150" s="27">
        <f t="shared" ref="G150:G152" si="33">E150/D150-1</f>
        <v>-1.591050341827227E-2</v>
      </c>
      <c r="H150" s="28">
        <f t="shared" ref="H150:H152" si="34">E150/C150-1</f>
        <v>-0.16155679110405086</v>
      </c>
    </row>
    <row r="151" spans="1:8" ht="18" customHeight="1">
      <c r="A151" s="72" t="s">
        <v>22</v>
      </c>
      <c r="B151" s="73"/>
      <c r="C151" s="16">
        <v>829005.96</v>
      </c>
      <c r="D151" s="51">
        <v>792610.49</v>
      </c>
      <c r="E151" s="16">
        <v>777997.49</v>
      </c>
      <c r="F151" s="16">
        <v>9011923.7899999991</v>
      </c>
      <c r="G151" s="27">
        <f t="shared" si="33"/>
        <v>-1.8436546304099521E-2</v>
      </c>
      <c r="H151" s="28">
        <f t="shared" si="34"/>
        <v>-6.152967826672795E-2</v>
      </c>
    </row>
    <row r="152" spans="1:8" ht="18" customHeight="1">
      <c r="A152" s="72" t="s">
        <v>1</v>
      </c>
      <c r="B152" s="73"/>
      <c r="C152" s="16">
        <v>43.9</v>
      </c>
      <c r="D152" s="51">
        <v>49.26</v>
      </c>
      <c r="E152" s="16">
        <v>49.13</v>
      </c>
      <c r="F152" s="16">
        <v>48.23</v>
      </c>
      <c r="G152" s="27">
        <f t="shared" si="33"/>
        <v>-2.6390580592772217E-3</v>
      </c>
      <c r="H152" s="28">
        <f t="shared" si="34"/>
        <v>0.11913439635535328</v>
      </c>
    </row>
    <row r="153" spans="1:8" ht="18" customHeight="1">
      <c r="A153" s="79" t="s">
        <v>14</v>
      </c>
      <c r="B153" s="80"/>
      <c r="C153" s="80"/>
      <c r="D153" s="80"/>
      <c r="E153" s="80"/>
      <c r="F153" s="80"/>
      <c r="G153" s="80"/>
      <c r="H153" s="81"/>
    </row>
    <row r="154" spans="1:8" ht="18" customHeight="1">
      <c r="A154" s="72" t="s">
        <v>3</v>
      </c>
      <c r="B154" s="73"/>
      <c r="C154" s="12">
        <v>6</v>
      </c>
      <c r="D154" s="12">
        <v>5</v>
      </c>
      <c r="E154" s="12">
        <v>5</v>
      </c>
      <c r="F154" s="12">
        <v>55</v>
      </c>
      <c r="G154" s="27">
        <f t="shared" ref="G154:G156" si="35">E154/D154-1</f>
        <v>0</v>
      </c>
      <c r="H154" s="28">
        <f t="shared" ref="H154:H156" si="36">E154/C154-1</f>
        <v>-0.16666666666666663</v>
      </c>
    </row>
    <row r="155" spans="1:8" ht="18" customHeight="1">
      <c r="A155" s="72" t="s">
        <v>22</v>
      </c>
      <c r="B155" s="73"/>
      <c r="C155" s="16">
        <v>7414.86</v>
      </c>
      <c r="D155" s="16">
        <v>6927.95</v>
      </c>
      <c r="E155" s="16">
        <v>6927.95</v>
      </c>
      <c r="F155" s="16">
        <v>74709.649999999994</v>
      </c>
      <c r="G155" s="27">
        <f t="shared" si="35"/>
        <v>0</v>
      </c>
      <c r="H155" s="28">
        <f t="shared" si="36"/>
        <v>-6.566678264997583E-2</v>
      </c>
    </row>
    <row r="156" spans="1:8" ht="18" customHeight="1">
      <c r="A156" s="72" t="s">
        <v>1</v>
      </c>
      <c r="B156" s="73"/>
      <c r="C156" s="16">
        <v>1235.81</v>
      </c>
      <c r="D156" s="16">
        <v>1385.59</v>
      </c>
      <c r="E156" s="16">
        <v>1385.59</v>
      </c>
      <c r="F156" s="16">
        <v>1358.36</v>
      </c>
      <c r="G156" s="27">
        <f t="shared" si="35"/>
        <v>0</v>
      </c>
      <c r="H156" s="28">
        <f t="shared" si="36"/>
        <v>0.12119986082002887</v>
      </c>
    </row>
    <row r="157" spans="1:8" ht="18.75" customHeight="1">
      <c r="A157" s="79" t="s">
        <v>19</v>
      </c>
      <c r="B157" s="80"/>
      <c r="C157" s="80"/>
      <c r="D157" s="80"/>
      <c r="E157" s="80"/>
      <c r="F157" s="80"/>
      <c r="G157" s="80"/>
      <c r="H157" s="81"/>
    </row>
    <row r="158" spans="1:8" ht="18" customHeight="1">
      <c r="A158" s="72" t="s">
        <v>75</v>
      </c>
      <c r="B158" s="73"/>
      <c r="C158" s="12">
        <v>1399</v>
      </c>
      <c r="D158" s="12">
        <v>1429</v>
      </c>
      <c r="E158" s="12">
        <v>1433</v>
      </c>
      <c r="F158" s="12">
        <v>1422</v>
      </c>
      <c r="G158" s="27">
        <f t="shared" ref="G158:G160" si="37">E158/D158-1</f>
        <v>2.799160251924393E-3</v>
      </c>
      <c r="H158" s="28">
        <f t="shared" ref="H158:H168" si="38">E158/C158-1</f>
        <v>2.4303073624017069E-2</v>
      </c>
    </row>
    <row r="159" spans="1:8" ht="18" customHeight="1">
      <c r="A159" s="72" t="s">
        <v>35</v>
      </c>
      <c r="B159" s="73"/>
      <c r="C159" s="16">
        <v>2255234.4500000002</v>
      </c>
      <c r="D159" s="16">
        <v>2594672.5400000005</v>
      </c>
      <c r="E159" s="16">
        <v>2603147.1000000006</v>
      </c>
      <c r="F159" s="16">
        <v>27802527.140000001</v>
      </c>
      <c r="G159" s="27">
        <f t="shared" si="37"/>
        <v>3.2661385471015603E-3</v>
      </c>
      <c r="H159" s="28">
        <f t="shared" si="38"/>
        <v>0.15426894973159011</v>
      </c>
    </row>
    <row r="160" spans="1:8" ht="18" customHeight="1">
      <c r="A160" s="72" t="s">
        <v>36</v>
      </c>
      <c r="B160" s="73"/>
      <c r="C160" s="16">
        <v>1588.44</v>
      </c>
      <c r="D160" s="16">
        <v>1780.96</v>
      </c>
      <c r="E160" s="16">
        <v>1780.96</v>
      </c>
      <c r="F160" s="16">
        <v>1780.96</v>
      </c>
      <c r="G160" s="27">
        <f t="shared" si="37"/>
        <v>0</v>
      </c>
      <c r="H160" s="28">
        <f t="shared" si="38"/>
        <v>0.12120067487597885</v>
      </c>
    </row>
    <row r="161" spans="1:8" ht="32.25" customHeight="1">
      <c r="A161" s="76" t="s">
        <v>37</v>
      </c>
      <c r="B161" s="77"/>
      <c r="C161" s="77"/>
      <c r="D161" s="77"/>
      <c r="E161" s="77"/>
      <c r="F161" s="77"/>
      <c r="G161" s="77"/>
      <c r="H161" s="78"/>
    </row>
    <row r="162" spans="1:8" ht="18" customHeight="1">
      <c r="A162" s="72" t="s">
        <v>3</v>
      </c>
      <c r="B162" s="73"/>
      <c r="C162" s="12">
        <v>316</v>
      </c>
      <c r="D162" s="12">
        <v>323</v>
      </c>
      <c r="E162" s="12">
        <v>324</v>
      </c>
      <c r="F162" s="12">
        <v>3516</v>
      </c>
      <c r="G162" s="27">
        <f t="shared" ref="G162:G164" si="39">E162/D162-1</f>
        <v>3.0959752321981782E-3</v>
      </c>
      <c r="H162" s="28">
        <f t="shared" si="38"/>
        <v>2.5316455696202445E-2</v>
      </c>
    </row>
    <row r="163" spans="1:8" ht="18" customHeight="1">
      <c r="A163" s="72" t="s">
        <v>24</v>
      </c>
      <c r="B163" s="73"/>
      <c r="C163" s="16">
        <v>400042.16</v>
      </c>
      <c r="D163" s="16">
        <v>452139.93</v>
      </c>
      <c r="E163" s="16">
        <v>453677.25999999995</v>
      </c>
      <c r="F163" s="16">
        <v>4899884.26</v>
      </c>
      <c r="G163" s="27">
        <f>E163/D163-1</f>
        <v>3.4001199584383635E-3</v>
      </c>
      <c r="H163" s="28">
        <f t="shared" si="38"/>
        <v>0.1340736186405953</v>
      </c>
    </row>
    <row r="164" spans="1:8" ht="18" customHeight="1">
      <c r="A164" s="72" t="s">
        <v>1</v>
      </c>
      <c r="B164" s="73"/>
      <c r="C164" s="16">
        <v>1265.96</v>
      </c>
      <c r="D164" s="16">
        <v>1399.81</v>
      </c>
      <c r="E164" s="16">
        <v>1400.24</v>
      </c>
      <c r="F164" s="16">
        <v>1393.6</v>
      </c>
      <c r="G164" s="27">
        <f t="shared" si="39"/>
        <v>3.071845464741596E-4</v>
      </c>
      <c r="H164" s="28">
        <f t="shared" si="38"/>
        <v>0.10606970204429844</v>
      </c>
    </row>
    <row r="165" spans="1:8" ht="18.75" customHeight="1">
      <c r="A165" s="76" t="s">
        <v>82</v>
      </c>
      <c r="B165" s="77"/>
      <c r="C165" s="77"/>
      <c r="D165" s="77"/>
      <c r="E165" s="77"/>
      <c r="F165" s="77"/>
      <c r="G165" s="77"/>
      <c r="H165" s="78"/>
    </row>
    <row r="166" spans="1:8" ht="18" customHeight="1">
      <c r="A166" s="72" t="s">
        <v>3</v>
      </c>
      <c r="B166" s="73"/>
      <c r="C166" s="12">
        <v>30855</v>
      </c>
      <c r="D166" s="12">
        <v>33320</v>
      </c>
      <c r="E166" s="12">
        <v>35942</v>
      </c>
      <c r="F166" s="12">
        <v>359156</v>
      </c>
      <c r="G166" s="27">
        <f t="shared" ref="G166:G168" si="40">E166/D166-1</f>
        <v>7.8691476590636356E-2</v>
      </c>
      <c r="H166" s="28">
        <f t="shared" si="38"/>
        <v>0.16486793064333161</v>
      </c>
    </row>
    <row r="167" spans="1:8" ht="18" customHeight="1">
      <c r="A167" s="72" t="s">
        <v>24</v>
      </c>
      <c r="B167" s="73"/>
      <c r="C167" s="16">
        <v>9500400</v>
      </c>
      <c r="D167" s="16">
        <v>12879260.76</v>
      </c>
      <c r="E167" s="16">
        <v>12424347.479999999</v>
      </c>
      <c r="F167" s="16">
        <v>121645174.56</v>
      </c>
      <c r="G167" s="27">
        <f t="shared" si="40"/>
        <v>-3.5321381287104381E-2</v>
      </c>
      <c r="H167" s="28">
        <f t="shared" si="38"/>
        <v>0.30777098648477952</v>
      </c>
    </row>
    <row r="168" spans="1:8" ht="18" customHeight="1">
      <c r="A168" s="72" t="s">
        <v>72</v>
      </c>
      <c r="B168" s="73"/>
      <c r="C168" s="16">
        <v>300</v>
      </c>
      <c r="D168" s="16">
        <v>336.36</v>
      </c>
      <c r="E168" s="16">
        <v>336.36</v>
      </c>
      <c r="F168" s="16">
        <v>336.36</v>
      </c>
      <c r="G168" s="29">
        <f t="shared" si="40"/>
        <v>0</v>
      </c>
      <c r="H168" s="28">
        <f t="shared" si="38"/>
        <v>0.12119999999999997</v>
      </c>
    </row>
    <row r="169" spans="1:8" ht="26.25" customHeight="1">
      <c r="A169" s="74" t="s">
        <v>50</v>
      </c>
      <c r="B169" s="74"/>
      <c r="C169" s="74"/>
      <c r="D169" s="74"/>
      <c r="E169" s="74"/>
      <c r="F169" s="74"/>
      <c r="G169" s="74"/>
      <c r="H169" s="74"/>
    </row>
    <row r="170" spans="1:8" ht="14.25" customHeight="1">
      <c r="A170" s="75" t="s">
        <v>51</v>
      </c>
      <c r="B170" s="75"/>
      <c r="C170" s="75"/>
      <c r="D170" s="75"/>
      <c r="E170" s="75"/>
      <c r="F170" s="75"/>
      <c r="G170" s="75"/>
      <c r="H170" s="75"/>
    </row>
    <row r="171" spans="1:8" ht="14.25" customHeight="1">
      <c r="D171" s="43"/>
      <c r="E171" s="43"/>
      <c r="F171" s="43"/>
      <c r="G171" s="43"/>
      <c r="H171" s="43"/>
    </row>
    <row r="172" spans="1:8">
      <c r="D172" s="38"/>
      <c r="E172" s="38"/>
      <c r="F172" s="38"/>
      <c r="G172" s="53"/>
      <c r="H172" s="43"/>
    </row>
  </sheetData>
  <mergeCells count="158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1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</vt:lpstr>
      <vt:lpstr>Listopad!Obszar_wydruku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Biuro Statystyki</cp:lastModifiedBy>
  <cp:lastPrinted>2025-02-18T13:14:43Z</cp:lastPrinted>
  <dcterms:created xsi:type="dcterms:W3CDTF">2008-02-15T13:23:15Z</dcterms:created>
  <dcterms:modified xsi:type="dcterms:W3CDTF">2025-02-28T07:48:20Z</dcterms:modified>
</cp:coreProperties>
</file>