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Dane DP\DP5 - Krajowe Instrumenty Skarbowe\W6-Detaliczne SPW)\a Skoroszyt Dyrektora\"/>
    </mc:Choice>
  </mc:AlternateContent>
  <bookViews>
    <workbookView xWindow="480" yWindow="1230" windowWidth="23250" windowHeight="10620"/>
  </bookViews>
  <sheets>
    <sheet name="Obligacje" sheetId="1" r:id="rId1"/>
  </sheets>
  <definedNames>
    <definedName name="_xlnm.Print_Area" localSheetId="0">Obligacje!$A$1:$V$87</definedName>
  </definedNames>
  <calcPr calcId="152511"/>
</workbook>
</file>

<file path=xl/calcChain.xml><?xml version="1.0" encoding="utf-8"?>
<calcChain xmlns="http://schemas.openxmlformats.org/spreadsheetml/2006/main">
  <c r="G64" i="1" l="1"/>
  <c r="E64" i="1"/>
  <c r="E62" i="1" l="1"/>
  <c r="V90" i="1" l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F73" i="1"/>
  <c r="D73" i="1"/>
  <c r="D90" i="1" s="1"/>
  <c r="C73" i="1"/>
  <c r="C90" i="1" s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3" i="1"/>
  <c r="E63" i="1"/>
  <c r="G62" i="1"/>
  <c r="G61" i="1"/>
  <c r="E61" i="1"/>
  <c r="F90" i="1" l="1"/>
  <c r="G73" i="1"/>
  <c r="G90" i="1" s="1"/>
  <c r="E73" i="1"/>
  <c r="E90" i="1" s="1"/>
  <c r="G59" i="1"/>
  <c r="G58" i="1"/>
  <c r="D59" i="1"/>
  <c r="E59" i="1"/>
  <c r="E58" i="1"/>
  <c r="G57" i="1" l="1"/>
  <c r="E57" i="1"/>
  <c r="G56" i="1" l="1"/>
  <c r="E56" i="1"/>
  <c r="F59" i="1" l="1"/>
  <c r="G55" i="1" l="1"/>
  <c r="E55" i="1"/>
  <c r="G54" i="1" l="1"/>
  <c r="E54" i="1"/>
  <c r="G53" i="1" l="1"/>
  <c r="E53" i="1"/>
  <c r="C59" i="1" l="1"/>
  <c r="G52" i="1"/>
  <c r="E52" i="1"/>
  <c r="H89" i="1"/>
  <c r="G51" i="1" l="1"/>
  <c r="E51" i="1"/>
  <c r="G50" i="1" l="1"/>
  <c r="E50" i="1"/>
  <c r="G49" i="1" l="1"/>
  <c r="E49" i="1"/>
  <c r="P88" i="1" l="1"/>
  <c r="C89" i="1"/>
  <c r="G48" i="1"/>
  <c r="E48" i="1"/>
  <c r="E47" i="1" l="1"/>
  <c r="G47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F89" i="1"/>
  <c r="D89" i="1"/>
  <c r="E89" i="1" l="1"/>
  <c r="G89" i="1"/>
  <c r="I88" i="1" l="1"/>
  <c r="G44" i="1" l="1"/>
  <c r="C45" i="1"/>
  <c r="E44" i="1"/>
  <c r="E43" i="1" l="1"/>
  <c r="E42" i="1"/>
  <c r="G43" i="1" l="1"/>
  <c r="G42" i="1" l="1"/>
  <c r="G41" i="1" l="1"/>
  <c r="G40" i="1"/>
  <c r="G39" i="1"/>
  <c r="G38" i="1"/>
  <c r="G37" i="1"/>
  <c r="G36" i="1"/>
  <c r="G35" i="1"/>
  <c r="G34" i="1"/>
  <c r="E41" i="1" l="1"/>
  <c r="E40" i="1"/>
  <c r="E39" i="1"/>
  <c r="E38" i="1"/>
  <c r="N87" i="1" l="1"/>
  <c r="V88" i="1" l="1"/>
  <c r="U88" i="1"/>
  <c r="T88" i="1"/>
  <c r="S88" i="1"/>
  <c r="R88" i="1"/>
  <c r="Q88" i="1"/>
  <c r="O88" i="1"/>
  <c r="N88" i="1"/>
  <c r="M88" i="1"/>
  <c r="L88" i="1"/>
  <c r="K88" i="1"/>
  <c r="J88" i="1"/>
  <c r="F45" i="1"/>
  <c r="D45" i="1"/>
  <c r="E45" i="1" s="1"/>
  <c r="G45" i="1" l="1"/>
  <c r="G88" i="1" s="1"/>
  <c r="D88" i="1"/>
  <c r="C88" i="1"/>
  <c r="F88" i="1"/>
  <c r="E88" i="1"/>
  <c r="G33" i="1"/>
  <c r="C87" i="1"/>
  <c r="V87" i="1" l="1"/>
  <c r="U87" i="1"/>
  <c r="T87" i="1"/>
  <c r="S87" i="1"/>
  <c r="R87" i="1"/>
  <c r="Q87" i="1"/>
  <c r="P87" i="1"/>
  <c r="O87" i="1"/>
  <c r="M87" i="1"/>
  <c r="L87" i="1"/>
  <c r="K87" i="1"/>
  <c r="J87" i="1"/>
  <c r="D87" i="1" l="1"/>
  <c r="E87" i="1" l="1"/>
  <c r="F87" i="1"/>
  <c r="G87" i="1" l="1"/>
</calcChain>
</file>

<file path=xl/sharedStrings.xml><?xml version="1.0" encoding="utf-8"?>
<sst xmlns="http://schemas.openxmlformats.org/spreadsheetml/2006/main" count="180" uniqueCount="55">
  <si>
    <t>Wartości w mln zł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</si>
  <si>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</si>
  <si>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</si>
  <si>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</si>
  <si>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</si>
  <si>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</si>
  <si>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</si>
  <si>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</si>
  <si>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</si>
  <si>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</si>
  <si>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</si>
  <si>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</si>
  <si>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</si>
  <si>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</si>
  <si>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</si>
  <si>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</si>
  <si>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</si>
  <si>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</si>
  <si>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</si>
  <si>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</si>
  <si>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</si>
  <si>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</si>
  <si>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</si>
  <si>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</si>
  <si>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</si>
  <si>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</si>
  <si>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</si>
  <si>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</si>
  <si>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</si>
  <si>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</si>
  <si>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 xml:space="preserve">DANE ARCHIWALNE                     </t>
  </si>
  <si>
    <t>Dane łączne</t>
  </si>
  <si>
    <t>Sprzedaż
łączna</t>
  </si>
  <si>
    <t>TZ/TOZ</t>
  </si>
  <si>
    <t>Pow 50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</si>
  <si>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</si>
  <si>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</si>
  <si>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</si>
  <si>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</si>
  <si>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</si>
  <si>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</si>
  <si>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</si>
  <si>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</si>
  <si>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</si>
  <si>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</si>
  <si>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Pow 51</t>
  </si>
  <si>
    <t>** Dolna granica przedziału oznacza skończoną liczbę lat.</t>
  </si>
  <si>
    <t>26-35**</t>
  </si>
  <si>
    <t>36-50**</t>
  </si>
  <si>
    <t>KOS/POS</t>
  </si>
  <si>
    <t>Dane o łącznej sprzedaży 2019</t>
  </si>
  <si>
    <t>Obligacje oszczędnościowe 2015-2019 rok</t>
  </si>
  <si>
    <t>25-35**</t>
  </si>
  <si>
    <t>35-50**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</si>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</sst>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4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i/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23"/>
      </top>
      <bottom style="thick">
        <color indexed="23"/>
      </bottom>
      <diagonal/>
    </border>
    <border>
      <left/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4" borderId="13" applyNumberFormat="0" applyAlignment="0" applyProtection="0"/>
    <xf numFmtId="0" fontId="17" fillId="17" borderId="43" applyNumberFormat="0" applyAlignment="0" applyProtection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44" applyNumberFormat="0" applyFill="0" applyAlignment="0" applyProtection="0"/>
    <xf numFmtId="0" fontId="21" fillId="0" borderId="45" applyNumberFormat="0" applyFill="0" applyAlignment="0" applyProtection="0"/>
    <xf numFmtId="0" fontId="22" fillId="0" borderId="4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10" borderId="0" applyNumberFormat="0" applyBorder="0" applyAlignment="0" applyProtection="0"/>
    <xf numFmtId="172" fontId="25" fillId="0" borderId="0"/>
    <xf numFmtId="37" fontId="26" fillId="0" borderId="0"/>
    <xf numFmtId="14" fontId="27" fillId="0" borderId="0" applyProtection="0">
      <alignment vertical="center"/>
    </xf>
    <xf numFmtId="0" fontId="28" fillId="0" borderId="0"/>
    <xf numFmtId="0" fontId="1" fillId="6" borderId="47" applyNumberFormat="0" applyFont="0" applyAlignment="0" applyProtection="0"/>
    <xf numFmtId="0" fontId="1" fillId="6" borderId="47" applyNumberFormat="0" applyFont="0" applyAlignment="0" applyProtection="0"/>
    <xf numFmtId="0" fontId="29" fillId="0" borderId="0"/>
    <xf numFmtId="14" fontId="8" fillId="0" borderId="0" applyProtection="0">
      <alignment vertical="center"/>
    </xf>
    <xf numFmtId="3" fontId="30" fillId="0" borderId="0"/>
    <xf numFmtId="0" fontId="31" fillId="0" borderId="0" applyNumberFormat="0" applyFill="0" applyBorder="0" applyAlignment="0" applyProtection="0"/>
    <xf numFmtId="0" fontId="32" fillId="4" borderId="48" applyNumberFormat="0" applyAlignment="0" applyProtection="0"/>
  </cellStyleXfs>
  <cellXfs count="185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9" fillId="2" borderId="14" xfId="2" applyNumberFormat="1" applyFont="1" applyFill="1" applyBorder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9" fillId="2" borderId="19" xfId="2" applyNumberFormat="1" applyFont="1" applyFill="1" applyBorder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10" fillId="2" borderId="23" xfId="2" applyNumberFormat="1" applyFont="1" applyFill="1" applyBorder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9" fillId="2" borderId="10" xfId="2" applyNumberFormat="1" applyFont="1" applyFill="1" applyBorder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164" fontId="9" fillId="2" borderId="17" xfId="2" applyNumberFormat="1" applyFont="1" applyFill="1" applyBorder="1"/>
    <xf numFmtId="164" fontId="9" fillId="2" borderId="29" xfId="2" applyNumberFormat="1" applyFont="1" applyFill="1" applyBorder="1"/>
    <xf numFmtId="9" fontId="0" fillId="2" borderId="0" xfId="1" applyNumberFormat="1" applyFont="1" applyFill="1"/>
    <xf numFmtId="4" fontId="3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43" fontId="7" fillId="2" borderId="32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4" fontId="11" fillId="2" borderId="14" xfId="2" applyNumberFormat="1" applyFont="1" applyFill="1" applyBorder="1"/>
    <xf numFmtId="166" fontId="0" fillId="2" borderId="0" xfId="0" applyNumberFormat="1" applyFill="1"/>
    <xf numFmtId="164" fontId="2" fillId="2" borderId="40" xfId="2" applyNumberFormat="1" applyFont="1" applyFill="1" applyBorder="1"/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9" xfId="0" applyNumberFormat="1" applyFont="1" applyFill="1" applyBorder="1"/>
    <xf numFmtId="166" fontId="2" fillId="2" borderId="6" xfId="0" applyNumberFormat="1" applyFont="1" applyFill="1" applyBorder="1"/>
    <xf numFmtId="166" fontId="3" fillId="3" borderId="50" xfId="0" applyNumberFormat="1" applyFont="1" applyFill="1" applyBorder="1"/>
    <xf numFmtId="43" fontId="7" fillId="2" borderId="55" xfId="1" applyFont="1" applyFill="1" applyBorder="1" applyAlignment="1">
      <alignment horizontal="center" vertical="center" wrapText="1"/>
    </xf>
    <xf numFmtId="166" fontId="2" fillId="2" borderId="27" xfId="0" applyNumberFormat="1" applyFont="1" applyFill="1" applyBorder="1"/>
    <xf numFmtId="166" fontId="2" fillId="2" borderId="56" xfId="2" applyNumberFormat="1" applyFont="1" applyFill="1" applyBorder="1"/>
    <xf numFmtId="166" fontId="2" fillId="2" borderId="27" xfId="3" applyNumberFormat="1" applyFont="1" applyFill="1" applyBorder="1" applyAlignment="1"/>
    <xf numFmtId="166" fontId="2" fillId="2" borderId="30" xfId="3" applyNumberFormat="1" applyFont="1" applyFill="1" applyBorder="1" applyAlignment="1"/>
    <xf numFmtId="166" fontId="6" fillId="2" borderId="57" xfId="0" applyNumberFormat="1" applyFont="1" applyFill="1" applyBorder="1"/>
    <xf numFmtId="166" fontId="4" fillId="2" borderId="12" xfId="0" applyNumberFormat="1" applyFont="1" applyFill="1" applyBorder="1"/>
    <xf numFmtId="43" fontId="7" fillId="2" borderId="58" xfId="1" applyFont="1" applyFill="1" applyBorder="1" applyAlignment="1">
      <alignment horizontal="center" vertical="center" wrapText="1"/>
    </xf>
    <xf numFmtId="43" fontId="7" fillId="2" borderId="52" xfId="1" applyFont="1" applyFill="1" applyBorder="1" applyAlignment="1">
      <alignment horizontal="center" vertical="center" wrapText="1"/>
    </xf>
    <xf numFmtId="166" fontId="2" fillId="2" borderId="59" xfId="2" applyNumberFormat="1" applyFont="1" applyFill="1" applyBorder="1"/>
    <xf numFmtId="164" fontId="9" fillId="2" borderId="53" xfId="2" applyNumberFormat="1" applyFont="1" applyFill="1" applyBorder="1"/>
    <xf numFmtId="166" fontId="2" fillId="2" borderId="60" xfId="2" applyNumberFormat="1" applyFont="1" applyFill="1" applyBorder="1"/>
    <xf numFmtId="166" fontId="2" fillId="2" borderId="59" xfId="3" applyNumberFormat="1" applyFont="1" applyFill="1" applyBorder="1" applyAlignment="1"/>
    <xf numFmtId="166" fontId="2" fillId="2" borderId="62" xfId="3" applyNumberFormat="1" applyFont="1" applyFill="1" applyBorder="1" applyAlignment="1"/>
    <xf numFmtId="164" fontId="9" fillId="2" borderId="63" xfId="2" applyNumberFormat="1" applyFont="1" applyFill="1" applyBorder="1"/>
    <xf numFmtId="166" fontId="6" fillId="2" borderId="64" xfId="0" applyNumberFormat="1" applyFont="1" applyFill="1" applyBorder="1"/>
    <xf numFmtId="164" fontId="10" fillId="2" borderId="51" xfId="2" applyNumberFormat="1" applyFont="1" applyFill="1" applyBorder="1"/>
    <xf numFmtId="166" fontId="2" fillId="2" borderId="55" xfId="0" applyNumberFormat="1" applyFont="1" applyFill="1" applyBorder="1"/>
    <xf numFmtId="166" fontId="3" fillId="3" borderId="31" xfId="0" applyNumberFormat="1" applyFont="1" applyFill="1" applyBorder="1"/>
    <xf numFmtId="166" fontId="2" fillId="2" borderId="65" xfId="0" applyNumberFormat="1" applyFont="1" applyFill="1" applyBorder="1"/>
    <xf numFmtId="166" fontId="2" fillId="2" borderId="58" xfId="0" applyNumberFormat="1" applyFont="1" applyFill="1" applyBorder="1"/>
    <xf numFmtId="164" fontId="9" fillId="2" borderId="52" xfId="2" applyNumberFormat="1" applyFont="1" applyFill="1" applyBorder="1"/>
    <xf numFmtId="166" fontId="4" fillId="2" borderId="66" xfId="4" applyNumberFormat="1" applyFont="1" applyFill="1" applyBorder="1"/>
    <xf numFmtId="166" fontId="2" fillId="2" borderId="59" xfId="0" applyNumberFormat="1" applyFont="1" applyFill="1" applyBorder="1"/>
    <xf numFmtId="166" fontId="2" fillId="2" borderId="67" xfId="0" applyNumberFormat="1" applyFont="1" applyFill="1" applyBorder="1"/>
    <xf numFmtId="164" fontId="9" fillId="2" borderId="54" xfId="2" applyNumberFormat="1" applyFont="1" applyFill="1" applyBorder="1"/>
    <xf numFmtId="166" fontId="3" fillId="3" borderId="64" xfId="0" applyNumberFormat="1" applyFont="1" applyFill="1" applyBorder="1"/>
    <xf numFmtId="164" fontId="11" fillId="2" borderId="61" xfId="2" applyNumberFormat="1" applyFont="1" applyFill="1" applyBorder="1"/>
    <xf numFmtId="166" fontId="2" fillId="2" borderId="38" xfId="0" applyNumberFormat="1" applyFont="1" applyFill="1" applyBorder="1"/>
    <xf numFmtId="164" fontId="2" fillId="2" borderId="39" xfId="2" applyNumberFormat="1" applyFont="1" applyFill="1" applyBorder="1"/>
    <xf numFmtId="164" fontId="2" fillId="2" borderId="42" xfId="2" applyNumberFormat="1" applyFont="1" applyFill="1" applyBorder="1"/>
    <xf numFmtId="164" fontId="2" fillId="2" borderId="41" xfId="2" applyNumberFormat="1" applyFont="1" applyFill="1" applyBorder="1"/>
    <xf numFmtId="164" fontId="4" fillId="0" borderId="35" xfId="2" applyNumberFormat="1" applyFont="1" applyFill="1" applyBorder="1"/>
    <xf numFmtId="166" fontId="2" fillId="2" borderId="30" xfId="0" applyNumberFormat="1" applyFont="1" applyFill="1" applyBorder="1"/>
    <xf numFmtId="166" fontId="2" fillId="2" borderId="62" xfId="2" applyNumberFormat="1" applyFont="1" applyFill="1" applyBorder="1"/>
    <xf numFmtId="166" fontId="4" fillId="2" borderId="21" xfId="0" applyNumberFormat="1" applyFont="1" applyFill="1" applyBorder="1"/>
    <xf numFmtId="164" fontId="11" fillId="2" borderId="19" xfId="2" applyNumberFormat="1" applyFont="1" applyFill="1" applyBorder="1"/>
    <xf numFmtId="164" fontId="4" fillId="0" borderId="34" xfId="2" applyNumberFormat="1" applyFont="1" applyFill="1" applyBorder="1"/>
    <xf numFmtId="164" fontId="2" fillId="2" borderId="0" xfId="2" applyNumberFormat="1" applyFont="1" applyFill="1" applyBorder="1"/>
    <xf numFmtId="164" fontId="33" fillId="3" borderId="51" xfId="2" applyNumberFormat="1" applyFont="1" applyFill="1" applyBorder="1"/>
    <xf numFmtId="164" fontId="33" fillId="3" borderId="26" xfId="2" applyNumberFormat="1" applyFont="1" applyFill="1" applyBorder="1"/>
    <xf numFmtId="164" fontId="4" fillId="2" borderId="27" xfId="2" applyNumberFormat="1" applyFont="1" applyFill="1" applyBorder="1"/>
    <xf numFmtId="164" fontId="4" fillId="2" borderId="55" xfId="2" applyNumberFormat="1" applyFont="1" applyFill="1" applyBorder="1"/>
    <xf numFmtId="10" fontId="6" fillId="2" borderId="50" xfId="2" applyNumberFormat="1" applyFont="1" applyFill="1" applyBorder="1"/>
    <xf numFmtId="10" fontId="2" fillId="2" borderId="39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8" xfId="2" applyNumberFormat="1" applyFont="1" applyFill="1" applyBorder="1"/>
    <xf numFmtId="10" fontId="4" fillId="2" borderId="30" xfId="2" applyNumberFormat="1" applyFont="1" applyFill="1" applyBorder="1"/>
    <xf numFmtId="10" fontId="4" fillId="2" borderId="29" xfId="2" applyNumberFormat="1" applyFont="1" applyFill="1" applyBorder="1"/>
    <xf numFmtId="173" fontId="0" fillId="2" borderId="0" xfId="1" applyNumberFormat="1" applyFont="1" applyFill="1"/>
    <xf numFmtId="43" fontId="7" fillId="2" borderId="69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70" xfId="0" applyFont="1" applyFill="1" applyBorder="1" applyAlignment="1">
      <alignment horizontal="left"/>
    </xf>
    <xf numFmtId="10" fontId="4" fillId="0" borderId="71" xfId="2" applyNumberFormat="1" applyFont="1" applyFill="1" applyBorder="1"/>
    <xf numFmtId="10" fontId="4" fillId="0" borderId="72" xfId="2" applyNumberFormat="1" applyFont="1" applyFill="1" applyBorder="1"/>
    <xf numFmtId="10" fontId="4" fillId="2" borderId="18" xfId="2" applyNumberFormat="1" applyFont="1" applyFill="1" applyBorder="1"/>
    <xf numFmtId="164" fontId="6" fillId="2" borderId="50" xfId="2" applyNumberFormat="1" applyFont="1" applyFill="1" applyBorder="1"/>
    <xf numFmtId="43" fontId="7" fillId="2" borderId="73" xfId="1" applyFont="1" applyFill="1" applyBorder="1" applyAlignment="1">
      <alignment horizontal="center" vertical="center" wrapText="1"/>
    </xf>
    <xf numFmtId="10" fontId="6" fillId="2" borderId="74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75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76" xfId="2" applyNumberFormat="1" applyFont="1" applyFill="1" applyBorder="1"/>
    <xf numFmtId="164" fontId="4" fillId="0" borderId="7" xfId="2" applyNumberFormat="1" applyFont="1" applyFill="1" applyBorder="1"/>
    <xf numFmtId="43" fontId="7" fillId="2" borderId="76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42" xfId="2" applyNumberFormat="1" applyFont="1" applyFill="1" applyBorder="1"/>
    <xf numFmtId="174" fontId="0" fillId="2" borderId="0" xfId="1" applyNumberFormat="1" applyFont="1" applyFill="1"/>
    <xf numFmtId="0" fontId="5" fillId="2" borderId="3" xfId="0" applyFont="1" applyFill="1" applyBorder="1" applyAlignment="1">
      <alignment horizontal="left"/>
    </xf>
    <xf numFmtId="164" fontId="6" fillId="18" borderId="50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30" xfId="2" applyNumberFormat="1" applyFont="1" applyFill="1" applyBorder="1"/>
    <xf numFmtId="164" fontId="4" fillId="2" borderId="29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9" fontId="9" fillId="2" borderId="17" xfId="2" applyNumberFormat="1" applyFont="1" applyFill="1" applyBorder="1"/>
    <xf numFmtId="9" fontId="9" fillId="2" borderId="29" xfId="2" applyNumberFormat="1" applyFont="1" applyFill="1" applyBorder="1"/>
    <xf numFmtId="175" fontId="2" fillId="2" borderId="0" xfId="0" applyNumberFormat="1" applyFont="1" applyFill="1" applyBorder="1"/>
    <xf numFmtId="166" fontId="2" fillId="2" borderId="0" xfId="0" applyNumberFormat="1" applyFont="1" applyFill="1" applyBorder="1"/>
    <xf numFmtId="164" fontId="4" fillId="0" borderId="12" xfId="2" applyNumberFormat="1" applyFont="1" applyFill="1" applyBorder="1"/>
    <xf numFmtId="164" fontId="4" fillId="0" borderId="41" xfId="2" applyNumberFormat="1" applyFont="1" applyFill="1" applyBorder="1"/>
    <xf numFmtId="4" fontId="2" fillId="2" borderId="13" xfId="0" applyNumberFormat="1" applyFont="1" applyFill="1" applyBorder="1"/>
    <xf numFmtId="0" fontId="5" fillId="2" borderId="3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right"/>
    </xf>
    <xf numFmtId="0" fontId="3" fillId="2" borderId="5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right"/>
    </xf>
    <xf numFmtId="0" fontId="6" fillId="2" borderId="51" xfId="0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7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U267"/>
  <sheetViews>
    <sheetView tabSelected="1" zoomScale="90" zoomScaleNormal="90" zoomScalePageLayoutView="50" workbookViewId="0">
      <pane xSplit="2" ySplit="3" topLeftCell="C60" activePane="bottomRight" state="frozen"/>
      <selection pane="topRight" activeCell="C1" sqref="C1"/>
      <selection pane="bottomLeft" activeCell="A4" sqref="A4"/>
      <selection pane="bottomRight" activeCell="C65" sqref="C65"/>
    </sheetView>
  </sheetViews>
  <sheetFormatPr defaultColWidth="8.85546875" defaultRowHeight="12.75"/>
  <cols>
    <col min="1" max="1" width="4.5703125" customWidth="1"/>
    <col min="2" max="2" width="4.5703125" style="53" customWidth="1"/>
    <col min="3" max="3" width="15.85546875" customWidth="1"/>
    <col min="4" max="4" width="11.85546875" customWidth="1"/>
    <col min="5" max="5" width="14.7109375" customWidth="1"/>
    <col min="6" max="7" width="11.85546875" customWidth="1"/>
    <col min="8" max="13" width="11.7109375" customWidth="1"/>
    <col min="14" max="14" width="10.85546875" customWidth="1"/>
    <col min="15" max="17" width="11.7109375" customWidth="1"/>
    <col min="18" max="19" width="11.7109375" style="54" customWidth="1"/>
    <col min="20" max="20" width="13.5703125" style="54" customWidth="1"/>
    <col min="21" max="21" width="13.140625" style="54" customWidth="1"/>
    <col min="22" max="22" width="11.7109375" style="54" customWidth="1"/>
    <col min="23" max="23" width="12.85546875" style="6" customWidth="1"/>
    <col min="24" max="24" width="15.42578125" style="6" customWidth="1"/>
    <col min="25" max="25" width="16.85546875" style="6" customWidth="1"/>
    <col min="26" max="26" width="17.140625" style="6" bestFit="1" customWidth="1"/>
    <col min="27" max="27" width="12.42578125" style="6" bestFit="1" customWidth="1"/>
    <col min="28" max="28" width="11.28515625" style="6" bestFit="1" customWidth="1"/>
    <col min="29" max="29" width="14.140625" style="6" customWidth="1"/>
    <col min="30" max="47" width="8.85546875" style="6"/>
  </cols>
  <sheetData>
    <row r="1" spans="1:47" ht="15.75" thickBot="1">
      <c r="A1" s="1"/>
      <c r="B1" s="2"/>
      <c r="C1" s="3" t="s">
        <v>51</v>
      </c>
      <c r="D1" s="1"/>
      <c r="E1" s="1"/>
      <c r="F1" s="180" t="s">
        <v>0</v>
      </c>
      <c r="G1" s="180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spans="1:47" s="8" customFormat="1" ht="16.5" thickTop="1" thickBot="1">
      <c r="A2" s="168" t="s">
        <v>42</v>
      </c>
      <c r="B2" s="169"/>
      <c r="C2" s="169"/>
      <c r="D2" s="169"/>
      <c r="E2" s="169"/>
      <c r="F2" s="169"/>
      <c r="G2" s="169"/>
      <c r="H2" s="175" t="s">
        <v>1</v>
      </c>
      <c r="I2" s="176"/>
      <c r="J2" s="176"/>
      <c r="K2" s="176"/>
      <c r="L2" s="176"/>
      <c r="M2" s="176"/>
      <c r="N2" s="176"/>
      <c r="O2" s="177"/>
      <c r="P2" s="172" t="s">
        <v>2</v>
      </c>
      <c r="Q2" s="173"/>
      <c r="R2" s="174"/>
      <c r="S2" s="172" t="s">
        <v>3</v>
      </c>
      <c r="T2" s="173"/>
      <c r="U2" s="173"/>
      <c r="V2" s="174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s="8" customFormat="1" ht="46.5" thickTop="1" thickBot="1">
      <c r="A3" s="181"/>
      <c r="B3" s="182"/>
      <c r="C3" s="63" t="s">
        <v>4</v>
      </c>
      <c r="D3" s="70" t="s">
        <v>5</v>
      </c>
      <c r="E3" s="71" t="s">
        <v>6</v>
      </c>
      <c r="F3" s="12" t="s">
        <v>7</v>
      </c>
      <c r="G3" s="10" t="s">
        <v>8</v>
      </c>
      <c r="H3" s="11" t="s">
        <v>49</v>
      </c>
      <c r="I3" s="12" t="s">
        <v>43</v>
      </c>
      <c r="J3" s="12" t="s">
        <v>9</v>
      </c>
      <c r="K3" s="12" t="s">
        <v>10</v>
      </c>
      <c r="L3" s="12" t="s">
        <v>11</v>
      </c>
      <c r="M3" s="12" t="s">
        <v>12</v>
      </c>
      <c r="N3" s="116" t="s">
        <v>39</v>
      </c>
      <c r="O3" s="123" t="s">
        <v>40</v>
      </c>
      <c r="P3" s="12" t="s">
        <v>13</v>
      </c>
      <c r="Q3" s="9" t="s">
        <v>14</v>
      </c>
      <c r="R3" s="13" t="s">
        <v>15</v>
      </c>
      <c r="S3" s="11" t="s">
        <v>16</v>
      </c>
      <c r="T3" s="9" t="s">
        <v>47</v>
      </c>
      <c r="U3" s="9" t="s">
        <v>48</v>
      </c>
      <c r="V3" s="13" t="s">
        <v>45</v>
      </c>
      <c r="W3" s="7"/>
      <c r="X3" s="7"/>
      <c r="Y3" s="7"/>
      <c r="Z3" s="14"/>
      <c r="AA3" s="15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16.5" thickTop="1" thickBot="1">
      <c r="A4" s="168" t="s">
        <v>35</v>
      </c>
      <c r="B4" s="169"/>
      <c r="C4" s="169"/>
      <c r="D4" s="169"/>
      <c r="E4" s="169"/>
      <c r="F4" s="169"/>
      <c r="G4" s="169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7"/>
      <c r="AB4" s="14"/>
      <c r="AC4" s="14"/>
      <c r="AD4" s="14"/>
      <c r="AE4" s="14"/>
      <c r="AF4" s="14"/>
    </row>
    <row r="5" spans="1:47" ht="15" thickTop="1">
      <c r="A5" s="166" t="s">
        <v>17</v>
      </c>
      <c r="B5" s="167"/>
      <c r="C5" s="66">
        <v>97.173900000000003</v>
      </c>
      <c r="D5" s="75">
        <v>27.435100000000002</v>
      </c>
      <c r="E5" s="73">
        <v>0.28232992603981111</v>
      </c>
      <c r="F5" s="58">
        <v>25.7544</v>
      </c>
      <c r="G5" s="16">
        <v>0.2650341295347825</v>
      </c>
      <c r="H5" s="125"/>
      <c r="I5" s="126"/>
      <c r="J5" s="18">
        <v>0.45845540829379083</v>
      </c>
      <c r="K5" s="18">
        <v>5.8761663368455931E-2</v>
      </c>
      <c r="L5" s="18">
        <v>0.12386350655885994</v>
      </c>
      <c r="M5" s="18">
        <v>0.3589194217788933</v>
      </c>
      <c r="N5" s="126"/>
      <c r="O5" s="127"/>
      <c r="P5" s="18">
        <v>0.82428203457924398</v>
      </c>
      <c r="Q5" s="20">
        <v>0.17502539262085806</v>
      </c>
      <c r="R5" s="21">
        <v>6.9257279989791496E-4</v>
      </c>
      <c r="S5" s="17">
        <v>3.5495765462868717E-3</v>
      </c>
      <c r="T5" s="20">
        <v>2.8105646498210197E-2</v>
      </c>
      <c r="U5" s="20">
        <v>0.15771903465600276</v>
      </c>
      <c r="V5" s="21">
        <v>0.81062574229950013</v>
      </c>
      <c r="X5" s="14"/>
      <c r="Y5" s="22"/>
      <c r="Z5" s="14"/>
      <c r="AA5" s="15"/>
      <c r="AB5" s="14"/>
      <c r="AC5" s="14"/>
      <c r="AD5" s="14"/>
      <c r="AE5" s="14"/>
      <c r="AF5" s="14"/>
    </row>
    <row r="6" spans="1:47" ht="14.25">
      <c r="A6" s="166" t="s">
        <v>18</v>
      </c>
      <c r="B6" s="167" t="s">
        <v>18</v>
      </c>
      <c r="C6" s="66">
        <v>125.6455</v>
      </c>
      <c r="D6" s="75">
        <v>47.328200000000002</v>
      </c>
      <c r="E6" s="73">
        <v>0.3766804222992467</v>
      </c>
      <c r="F6" s="58">
        <v>19.761300000000002</v>
      </c>
      <c r="G6" s="16">
        <v>0.15727821529621039</v>
      </c>
      <c r="H6" s="125"/>
      <c r="I6" s="126"/>
      <c r="J6" s="18">
        <v>0.34937343557867173</v>
      </c>
      <c r="K6" s="18">
        <v>0.1676009089064073</v>
      </c>
      <c r="L6" s="18">
        <v>0.21703523007190867</v>
      </c>
      <c r="M6" s="18">
        <v>0.26599042544301227</v>
      </c>
      <c r="N6" s="126"/>
      <c r="O6" s="127"/>
      <c r="P6" s="18">
        <v>0.84941044446478386</v>
      </c>
      <c r="Q6" s="20">
        <v>0.15004437086883335</v>
      </c>
      <c r="R6" s="21">
        <v>5.4518466638279919E-4</v>
      </c>
      <c r="S6" s="17">
        <v>3.9652493844609333E-3</v>
      </c>
      <c r="T6" s="20">
        <v>1.645550451769219E-2</v>
      </c>
      <c r="U6" s="20">
        <v>0.18686107525641119</v>
      </c>
      <c r="V6" s="21">
        <v>0.7927181708414357</v>
      </c>
      <c r="X6" s="14"/>
      <c r="Y6" s="22"/>
      <c r="Z6" s="14"/>
      <c r="AA6" s="15"/>
      <c r="AB6" s="14"/>
      <c r="AC6" s="14"/>
      <c r="AD6" s="14"/>
      <c r="AE6" s="14"/>
      <c r="AF6" s="14"/>
    </row>
    <row r="7" spans="1:47" ht="14.25">
      <c r="A7" s="166" t="s">
        <v>19</v>
      </c>
      <c r="B7" s="167" t="s">
        <v>19</v>
      </c>
      <c r="C7" s="66">
        <v>126.8824</v>
      </c>
      <c r="D7" s="75">
        <v>54.157500000000006</v>
      </c>
      <c r="E7" s="73">
        <v>0.42683224781372359</v>
      </c>
      <c r="F7" s="58">
        <v>9.9682999999999993</v>
      </c>
      <c r="G7" s="16">
        <v>7.8563299559276933E-2</v>
      </c>
      <c r="H7" s="125"/>
      <c r="I7" s="126"/>
      <c r="J7" s="18">
        <v>0.57419153483855911</v>
      </c>
      <c r="K7" s="18">
        <v>7.8750086694450924E-2</v>
      </c>
      <c r="L7" s="18">
        <v>0.14550560203779248</v>
      </c>
      <c r="M7" s="18">
        <v>0.20155277642919742</v>
      </c>
      <c r="N7" s="126"/>
      <c r="O7" s="127"/>
      <c r="P7" s="18">
        <v>0.8431594925694974</v>
      </c>
      <c r="Q7" s="20">
        <v>0.15524138887662906</v>
      </c>
      <c r="R7" s="21">
        <v>1.5991185538735081E-3</v>
      </c>
      <c r="S7" s="17">
        <v>5.1859166804853283E-3</v>
      </c>
      <c r="T7" s="20">
        <v>2.5245662796616532E-2</v>
      </c>
      <c r="U7" s="20">
        <v>0.18570383185288034</v>
      </c>
      <c r="V7" s="21">
        <v>0.78386458867001785</v>
      </c>
      <c r="X7" s="14"/>
      <c r="Y7" s="22"/>
      <c r="Z7" s="14"/>
      <c r="AA7" s="15"/>
      <c r="AB7" s="14"/>
      <c r="AC7" s="14"/>
      <c r="AD7" s="14"/>
      <c r="AE7" s="14"/>
      <c r="AF7" s="14"/>
    </row>
    <row r="8" spans="1:47" ht="14.25">
      <c r="A8" s="166" t="s">
        <v>20</v>
      </c>
      <c r="B8" s="167" t="s">
        <v>20</v>
      </c>
      <c r="C8" s="66">
        <v>129.10670000000002</v>
      </c>
      <c r="D8" s="75">
        <v>54.424099999999996</v>
      </c>
      <c r="E8" s="73">
        <v>0.42154357597243208</v>
      </c>
      <c r="F8" s="58">
        <v>5.2583000000000002</v>
      </c>
      <c r="G8" s="16">
        <v>4.0728327809478521E-2</v>
      </c>
      <c r="H8" s="125"/>
      <c r="I8" s="126"/>
      <c r="J8" s="18">
        <v>0.75604441907352604</v>
      </c>
      <c r="K8" s="18">
        <v>4.3523690095091896E-2</v>
      </c>
      <c r="L8" s="18">
        <v>0.11160536207648404</v>
      </c>
      <c r="M8" s="18">
        <v>8.882652875489809E-2</v>
      </c>
      <c r="N8" s="126"/>
      <c r="O8" s="127"/>
      <c r="P8" s="18">
        <v>0.86712928143930568</v>
      </c>
      <c r="Q8" s="20">
        <v>0.12964315562244252</v>
      </c>
      <c r="R8" s="21">
        <v>3.2275629382518488E-3</v>
      </c>
      <c r="S8" s="17">
        <v>5.6301614015811935E-3</v>
      </c>
      <c r="T8" s="20">
        <v>2.0199057553192068E-2</v>
      </c>
      <c r="U8" s="20">
        <v>0.17277674190877679</v>
      </c>
      <c r="V8" s="21">
        <v>0.80139403913644991</v>
      </c>
      <c r="X8" s="14"/>
      <c r="Y8" s="22"/>
      <c r="Z8" s="14"/>
      <c r="AA8" s="15"/>
      <c r="AB8" s="14"/>
      <c r="AC8" s="14"/>
      <c r="AD8" s="14"/>
      <c r="AE8" s="14"/>
      <c r="AF8" s="14"/>
    </row>
    <row r="9" spans="1:47" ht="14.25">
      <c r="A9" s="166" t="s">
        <v>21</v>
      </c>
      <c r="B9" s="167" t="s">
        <v>21</v>
      </c>
      <c r="C9" s="66">
        <v>207.37260000000001</v>
      </c>
      <c r="D9" s="75">
        <v>68.073400000000007</v>
      </c>
      <c r="E9" s="73">
        <v>0.32826612580446984</v>
      </c>
      <c r="F9" s="58">
        <v>4.2039999999999997</v>
      </c>
      <c r="G9" s="16">
        <v>2.0272687905731036E-2</v>
      </c>
      <c r="H9" s="125"/>
      <c r="I9" s="126"/>
      <c r="J9" s="18">
        <v>0.60417383974546301</v>
      </c>
      <c r="K9" s="18">
        <v>0.14176029041445207</v>
      </c>
      <c r="L9" s="18">
        <v>0.18477995646483672</v>
      </c>
      <c r="M9" s="18">
        <v>6.9285913375248226E-2</v>
      </c>
      <c r="N9" s="126"/>
      <c r="O9" s="127"/>
      <c r="P9" s="18">
        <v>0.8106186641822497</v>
      </c>
      <c r="Q9" s="20">
        <v>0.18896614113918617</v>
      </c>
      <c r="R9" s="21">
        <v>4.1519467856409187E-4</v>
      </c>
      <c r="S9" s="17">
        <v>3.175918030346097E-3</v>
      </c>
      <c r="T9" s="20">
        <v>8.8394039062817231E-2</v>
      </c>
      <c r="U9" s="20">
        <v>0.13199875475426701</v>
      </c>
      <c r="V9" s="21">
        <v>0.77643128815256968</v>
      </c>
      <c r="X9" s="14"/>
      <c r="Y9" s="22"/>
      <c r="Z9" s="14"/>
      <c r="AA9" s="15"/>
      <c r="AB9" s="14"/>
      <c r="AC9" s="14"/>
      <c r="AD9" s="14"/>
      <c r="AE9" s="14"/>
      <c r="AF9" s="14"/>
    </row>
    <row r="10" spans="1:47" ht="14.25">
      <c r="A10" s="166" t="s">
        <v>22</v>
      </c>
      <c r="B10" s="167" t="s">
        <v>22</v>
      </c>
      <c r="C10" s="66">
        <v>180.67599999999999</v>
      </c>
      <c r="D10" s="75">
        <v>59.739799999999995</v>
      </c>
      <c r="E10" s="73">
        <v>0.33064601828687817</v>
      </c>
      <c r="F10" s="58">
        <v>3.6579999999999999</v>
      </c>
      <c r="G10" s="16">
        <v>2.0246186543868585E-2</v>
      </c>
      <c r="H10" s="125"/>
      <c r="I10" s="126"/>
      <c r="J10" s="18">
        <v>0.79464289667692456</v>
      </c>
      <c r="K10" s="18">
        <v>4.9476410812725545E-2</v>
      </c>
      <c r="L10" s="18">
        <v>9.7805463924372907E-2</v>
      </c>
      <c r="M10" s="18">
        <v>5.8075228585977114E-2</v>
      </c>
      <c r="N10" s="126"/>
      <c r="O10" s="127"/>
      <c r="P10" s="18">
        <v>0.87353383958024311</v>
      </c>
      <c r="Q10" s="20">
        <v>0.12044433128915849</v>
      </c>
      <c r="R10" s="21">
        <v>6.0218291305984195E-3</v>
      </c>
      <c r="S10" s="17">
        <v>3.6995267085942639E-3</v>
      </c>
      <c r="T10" s="20">
        <v>2.6585984251176805E-2</v>
      </c>
      <c r="U10" s="20">
        <v>0.14459379219083146</v>
      </c>
      <c r="V10" s="21">
        <v>0.82512069684939748</v>
      </c>
      <c r="X10" s="14"/>
      <c r="Y10" s="22"/>
      <c r="Z10" s="14"/>
      <c r="AA10" s="15"/>
      <c r="AB10" s="14"/>
      <c r="AC10" s="14"/>
      <c r="AD10" s="14"/>
      <c r="AE10" s="14"/>
      <c r="AF10" s="14"/>
    </row>
    <row r="11" spans="1:47" ht="14.25">
      <c r="A11" s="166" t="s">
        <v>23</v>
      </c>
      <c r="B11" s="167" t="s">
        <v>23</v>
      </c>
      <c r="C11" s="66">
        <v>213.7748</v>
      </c>
      <c r="D11" s="75">
        <v>73.155199999999994</v>
      </c>
      <c r="E11" s="73">
        <v>0.34220684570866161</v>
      </c>
      <c r="F11" s="58">
        <v>2.9836</v>
      </c>
      <c r="G11" s="16">
        <v>1.3956743264407217E-2</v>
      </c>
      <c r="H11" s="125"/>
      <c r="I11" s="126"/>
      <c r="J11" s="18">
        <v>0.75368752537717265</v>
      </c>
      <c r="K11" s="18">
        <v>8.1162980856490097E-2</v>
      </c>
      <c r="L11" s="18">
        <v>0.1083238061735995</v>
      </c>
      <c r="M11" s="18">
        <v>5.6825687592737775E-2</v>
      </c>
      <c r="N11" s="126"/>
      <c r="O11" s="127"/>
      <c r="P11" s="18">
        <v>0.86179428071035502</v>
      </c>
      <c r="Q11" s="20">
        <v>0.13408362444965449</v>
      </c>
      <c r="R11" s="21">
        <v>4.1220948399904945E-3</v>
      </c>
      <c r="S11" s="17">
        <v>4.3867049097351101E-3</v>
      </c>
      <c r="T11" s="20">
        <v>3.2589561891907093E-2</v>
      </c>
      <c r="U11" s="20">
        <v>0.16443066569184336</v>
      </c>
      <c r="V11" s="21">
        <v>0.79859306750651449</v>
      </c>
      <c r="X11" s="14"/>
      <c r="Y11" s="22"/>
      <c r="Z11" s="14"/>
      <c r="AA11" s="15"/>
      <c r="AB11" s="14"/>
      <c r="AC11" s="14"/>
      <c r="AD11" s="14"/>
      <c r="AE11" s="14"/>
      <c r="AF11" s="14"/>
    </row>
    <row r="12" spans="1:47" ht="14.25">
      <c r="A12" s="166" t="s">
        <v>24</v>
      </c>
      <c r="B12" s="167" t="s">
        <v>24</v>
      </c>
      <c r="C12" s="66">
        <v>262.21899999999999</v>
      </c>
      <c r="D12" s="75">
        <v>96.976199999999992</v>
      </c>
      <c r="E12" s="73">
        <v>0.3698290360347648</v>
      </c>
      <c r="F12" s="58">
        <v>3.8207999999999998</v>
      </c>
      <c r="G12" s="16">
        <v>1.4571026508376585E-2</v>
      </c>
      <c r="H12" s="125"/>
      <c r="I12" s="126"/>
      <c r="J12" s="18">
        <v>0.70664215789092322</v>
      </c>
      <c r="K12" s="18">
        <v>8.7370861760589433E-2</v>
      </c>
      <c r="L12" s="18">
        <v>0.12195950712953676</v>
      </c>
      <c r="M12" s="18">
        <v>8.4027473218950571E-2</v>
      </c>
      <c r="N12" s="126"/>
      <c r="O12" s="127"/>
      <c r="P12" s="18">
        <v>0.88238113942925567</v>
      </c>
      <c r="Q12" s="20">
        <v>0.11671541726572064</v>
      </c>
      <c r="R12" s="21">
        <v>9.0344330502366342E-4</v>
      </c>
      <c r="S12" s="17">
        <v>6.7644655862110319E-3</v>
      </c>
      <c r="T12" s="20">
        <v>1.6128533249200848E-2</v>
      </c>
      <c r="U12" s="20">
        <v>0.21562373834695711</v>
      </c>
      <c r="V12" s="21">
        <v>0.76148326281763101</v>
      </c>
      <c r="X12" s="14"/>
      <c r="Y12" s="22"/>
      <c r="Z12" s="14"/>
      <c r="AA12" s="15"/>
      <c r="AB12" s="14"/>
      <c r="AC12" s="14"/>
      <c r="AD12" s="14"/>
      <c r="AE12" s="14"/>
      <c r="AF12" s="14"/>
    </row>
    <row r="13" spans="1:47" ht="14.25">
      <c r="A13" s="166" t="s">
        <v>25</v>
      </c>
      <c r="B13" s="167" t="s">
        <v>25</v>
      </c>
      <c r="C13" s="66">
        <v>245.42500000000001</v>
      </c>
      <c r="D13" s="75">
        <v>71.387999999999991</v>
      </c>
      <c r="E13" s="73">
        <v>0.29087501273301408</v>
      </c>
      <c r="F13" s="58">
        <v>6.1957000000000004</v>
      </c>
      <c r="G13" s="16">
        <v>2.5244779464194764E-2</v>
      </c>
      <c r="H13" s="125"/>
      <c r="I13" s="126"/>
      <c r="J13" s="18">
        <v>0.74661709279820709</v>
      </c>
      <c r="K13" s="18">
        <v>4.9457471732708563E-2</v>
      </c>
      <c r="L13" s="18">
        <v>0.10227034735662625</v>
      </c>
      <c r="M13" s="18">
        <v>0.10165508811245798</v>
      </c>
      <c r="N13" s="126"/>
      <c r="O13" s="127"/>
      <c r="P13" s="18">
        <v>0.85629622084139756</v>
      </c>
      <c r="Q13" s="20">
        <v>0.14140857695833758</v>
      </c>
      <c r="R13" s="21">
        <v>2.2952022002648469E-3</v>
      </c>
      <c r="S13" s="17">
        <v>2.1582666257854561E-2</v>
      </c>
      <c r="T13" s="20">
        <v>1.8055641178375038E-2</v>
      </c>
      <c r="U13" s="20">
        <v>0.20656715004207199</v>
      </c>
      <c r="V13" s="21">
        <v>0.75379454252169842</v>
      </c>
      <c r="X13" s="14"/>
      <c r="Y13" s="22"/>
      <c r="Z13" s="14"/>
      <c r="AA13" s="15"/>
      <c r="AB13" s="14"/>
      <c r="AC13" s="14"/>
      <c r="AD13" s="14"/>
      <c r="AE13" s="14"/>
      <c r="AF13" s="14"/>
    </row>
    <row r="14" spans="1:47" ht="14.25">
      <c r="A14" s="166" t="s">
        <v>26</v>
      </c>
      <c r="B14" s="167" t="s">
        <v>26</v>
      </c>
      <c r="C14" s="66">
        <v>219.34780000000001</v>
      </c>
      <c r="D14" s="75">
        <v>87.792599999999993</v>
      </c>
      <c r="E14" s="73">
        <v>0.40024381370590445</v>
      </c>
      <c r="F14" s="58">
        <v>5.0079000000000002</v>
      </c>
      <c r="G14" s="16">
        <v>2.2830864955107825E-2</v>
      </c>
      <c r="H14" s="125"/>
      <c r="I14" s="126"/>
      <c r="J14" s="18">
        <v>0.77887583098622359</v>
      </c>
      <c r="K14" s="18">
        <v>5.0772335076987321E-2</v>
      </c>
      <c r="L14" s="18">
        <v>0.1223796181224521</v>
      </c>
      <c r="M14" s="18">
        <v>4.7972215814336867E-2</v>
      </c>
      <c r="N14" s="126"/>
      <c r="O14" s="127"/>
      <c r="P14" s="18">
        <v>0.88593867820876249</v>
      </c>
      <c r="Q14" s="20">
        <v>0.11389719887776399</v>
      </c>
      <c r="R14" s="21">
        <v>1.6412291347348823E-4</v>
      </c>
      <c r="S14" s="17">
        <v>8.3052656280662718E-3</v>
      </c>
      <c r="T14" s="20">
        <v>1.5654483384208193E-2</v>
      </c>
      <c r="U14" s="20">
        <v>0.15456046270887244</v>
      </c>
      <c r="V14" s="21">
        <v>0.82147978827885304</v>
      </c>
      <c r="X14" s="14"/>
      <c r="Y14" s="22"/>
      <c r="Z14" s="14"/>
      <c r="AA14" s="15"/>
      <c r="AB14" s="14"/>
      <c r="AC14" s="14"/>
      <c r="AD14" s="14"/>
      <c r="AE14" s="14"/>
      <c r="AF14" s="14"/>
    </row>
    <row r="15" spans="1:47" ht="14.25">
      <c r="A15" s="166" t="s">
        <v>27</v>
      </c>
      <c r="B15" s="167" t="s">
        <v>27</v>
      </c>
      <c r="C15" s="66">
        <v>1130.1193000000001</v>
      </c>
      <c r="D15" s="75">
        <v>130.36810000000003</v>
      </c>
      <c r="E15" s="73">
        <v>0.11535782107251864</v>
      </c>
      <c r="F15" s="58">
        <v>8.1323000000000008</v>
      </c>
      <c r="G15" s="16">
        <v>7.1959659480198244E-3</v>
      </c>
      <c r="H15" s="17">
        <v>0.77793804600983263</v>
      </c>
      <c r="I15" s="126"/>
      <c r="J15" s="18">
        <v>0.16386942511290623</v>
      </c>
      <c r="K15" s="18">
        <v>1.4616244497372977E-2</v>
      </c>
      <c r="L15" s="18">
        <v>2.5803647455627028E-2</v>
      </c>
      <c r="M15" s="18">
        <v>1.7772636924261006E-2</v>
      </c>
      <c r="N15" s="126"/>
      <c r="O15" s="127"/>
      <c r="P15" s="18">
        <v>0.93629628305613399</v>
      </c>
      <c r="Q15" s="20">
        <v>6.2820181904689174E-2</v>
      </c>
      <c r="R15" s="21">
        <v>8.835350391768373E-4</v>
      </c>
      <c r="S15" s="17">
        <v>6.3945876614098394E-3</v>
      </c>
      <c r="T15" s="20">
        <v>2.7952318608458329E-2</v>
      </c>
      <c r="U15" s="20">
        <v>0.23260747918203509</v>
      </c>
      <c r="V15" s="21">
        <v>0.7330456145480968</v>
      </c>
      <c r="X15" s="14"/>
      <c r="Y15" s="22"/>
      <c r="Z15" s="14"/>
      <c r="AA15" s="15"/>
      <c r="AB15" s="14"/>
      <c r="AC15" s="14"/>
      <c r="AD15" s="14"/>
      <c r="AE15" s="14"/>
      <c r="AF15" s="14"/>
    </row>
    <row r="16" spans="1:47" ht="15" thickBot="1">
      <c r="A16" s="166" t="s">
        <v>28</v>
      </c>
      <c r="B16" s="167" t="s">
        <v>28</v>
      </c>
      <c r="C16" s="67">
        <v>279.92410000000001</v>
      </c>
      <c r="D16" s="76">
        <v>140.9606</v>
      </c>
      <c r="E16" s="77">
        <v>0.50356721697060025</v>
      </c>
      <c r="F16" s="59">
        <v>17.1983</v>
      </c>
      <c r="G16" s="23">
        <v>6.1439154399353248E-2</v>
      </c>
      <c r="H16" s="132"/>
      <c r="I16" s="128"/>
      <c r="J16" s="25">
        <v>0.80236606994538873</v>
      </c>
      <c r="K16" s="25">
        <v>3.1700021541553582E-2</v>
      </c>
      <c r="L16" s="25">
        <v>8.6173001895871057E-2</v>
      </c>
      <c r="M16" s="25">
        <v>7.9760906617186586E-2</v>
      </c>
      <c r="N16" s="128"/>
      <c r="O16" s="129"/>
      <c r="P16" s="25">
        <v>0.88512814723705457</v>
      </c>
      <c r="Q16" s="26">
        <v>0.11369653416765473</v>
      </c>
      <c r="R16" s="27">
        <v>1.1753185952906519E-3</v>
      </c>
      <c r="S16" s="24">
        <v>9.1165894872012355E-3</v>
      </c>
      <c r="T16" s="26">
        <v>2.2433402513906797E-2</v>
      </c>
      <c r="U16" s="26">
        <v>0.15727503697921755</v>
      </c>
      <c r="V16" s="27">
        <v>0.8111749710196744</v>
      </c>
      <c r="W16" s="28"/>
      <c r="X16" s="14"/>
      <c r="Y16" s="22"/>
      <c r="Z16" s="14"/>
      <c r="AB16" s="14"/>
      <c r="AC16" s="14"/>
      <c r="AD16" s="14"/>
      <c r="AE16" s="14"/>
      <c r="AF16" s="14"/>
    </row>
    <row r="17" spans="1:32" ht="15.75" thickBot="1">
      <c r="A17" s="178" t="s">
        <v>29</v>
      </c>
      <c r="B17" s="179"/>
      <c r="C17" s="68">
        <v>3217.6671000000001</v>
      </c>
      <c r="D17" s="78">
        <v>911.79880000000003</v>
      </c>
      <c r="E17" s="79">
        <v>0.28337263354558961</v>
      </c>
      <c r="F17" s="60">
        <v>111.94290000000001</v>
      </c>
      <c r="G17" s="29">
        <v>3.4790081298341893E-2</v>
      </c>
      <c r="H17" s="30">
        <v>0.2732298813634263</v>
      </c>
      <c r="I17" s="130"/>
      <c r="J17" s="31">
        <v>0.50908482732722726</v>
      </c>
      <c r="K17" s="31">
        <v>5.2722514395600467E-2</v>
      </c>
      <c r="L17" s="31">
        <v>8.9670494502057094E-2</v>
      </c>
      <c r="M17" s="31">
        <v>7.5292282411688879E-2</v>
      </c>
      <c r="N17" s="130"/>
      <c r="O17" s="131"/>
      <c r="P17" s="122">
        <v>0.88811912829639827</v>
      </c>
      <c r="Q17" s="31">
        <v>0.11033490692682285</v>
      </c>
      <c r="R17" s="32">
        <v>1.5459647767788035E-3</v>
      </c>
      <c r="S17" s="30">
        <v>7.2327213321437198E-3</v>
      </c>
      <c r="T17" s="31">
        <v>2.7767231054389382E-2</v>
      </c>
      <c r="U17" s="31">
        <v>0.19358655086442955</v>
      </c>
      <c r="V17" s="32">
        <v>0.77141349674903736</v>
      </c>
      <c r="AB17" s="14"/>
      <c r="AC17" s="14"/>
      <c r="AD17" s="14"/>
      <c r="AE17" s="14"/>
      <c r="AF17" s="14"/>
    </row>
    <row r="18" spans="1:32" ht="16.5" thickTop="1" thickBot="1">
      <c r="A18" s="168" t="s">
        <v>36</v>
      </c>
      <c r="B18" s="169"/>
      <c r="C18" s="169"/>
      <c r="D18" s="169"/>
      <c r="E18" s="169"/>
      <c r="F18" s="169"/>
      <c r="G18" s="169"/>
      <c r="H18" s="118"/>
      <c r="I18" s="118"/>
      <c r="J18" s="118"/>
      <c r="K18" s="118"/>
      <c r="L18" s="118"/>
      <c r="M18" s="118"/>
      <c r="N18" s="118"/>
      <c r="O18" s="118"/>
      <c r="P18" s="56"/>
      <c r="Q18" s="56"/>
      <c r="R18" s="56"/>
      <c r="S18" s="56"/>
      <c r="T18" s="56"/>
      <c r="U18" s="56"/>
      <c r="V18" s="57"/>
      <c r="AB18" s="14"/>
      <c r="AC18" s="14"/>
      <c r="AD18" s="14"/>
      <c r="AE18" s="14"/>
      <c r="AF18" s="14"/>
    </row>
    <row r="19" spans="1:32" ht="15" thickTop="1">
      <c r="A19" s="170" t="s">
        <v>17</v>
      </c>
      <c r="B19" s="171"/>
      <c r="C19" s="80">
        <v>315.0908</v>
      </c>
      <c r="D19" s="83">
        <v>127.5925</v>
      </c>
      <c r="E19" s="84">
        <v>0.40493883033081257</v>
      </c>
      <c r="F19" s="61">
        <v>30.183900000000001</v>
      </c>
      <c r="G19" s="34">
        <v>9.5794291677192736E-2</v>
      </c>
      <c r="H19" s="134"/>
      <c r="I19" s="135"/>
      <c r="J19" s="36">
        <v>0.73820625673615348</v>
      </c>
      <c r="K19" s="36">
        <v>4.0908208046696377E-2</v>
      </c>
      <c r="L19" s="36">
        <v>0.11319340329835083</v>
      </c>
      <c r="M19" s="137">
        <v>0.10769213191879928</v>
      </c>
      <c r="N19" s="135"/>
      <c r="O19" s="136"/>
      <c r="P19" s="117">
        <v>0.88649620998137679</v>
      </c>
      <c r="Q19" s="36">
        <v>0.11032502377092572</v>
      </c>
      <c r="R19" s="37">
        <v>3.1787662476974892E-3</v>
      </c>
      <c r="S19" s="35">
        <v>2.3996836429924029E-3</v>
      </c>
      <c r="T19" s="36">
        <v>1.947010201227491E-2</v>
      </c>
      <c r="U19" s="36">
        <v>0.14851836253098466</v>
      </c>
      <c r="V19" s="37">
        <v>0.82961185181374808</v>
      </c>
      <c r="X19" s="14"/>
      <c r="Y19" s="33"/>
      <c r="Z19" s="14"/>
      <c r="AB19" s="14"/>
      <c r="AC19" s="14"/>
      <c r="AD19" s="14"/>
      <c r="AE19" s="14"/>
      <c r="AF19" s="14"/>
    </row>
    <row r="20" spans="1:32" ht="14.25">
      <c r="A20" s="160" t="s">
        <v>18</v>
      </c>
      <c r="B20" s="161" t="s">
        <v>18</v>
      </c>
      <c r="C20" s="64">
        <v>625.96109999999999</v>
      </c>
      <c r="D20" s="85">
        <v>379.21350000000001</v>
      </c>
      <c r="E20" s="73">
        <v>0.60581000959963804</v>
      </c>
      <c r="F20" s="55">
        <v>20.671800000000001</v>
      </c>
      <c r="G20" s="39">
        <v>3.3024096864805182E-2</v>
      </c>
      <c r="H20" s="125"/>
      <c r="I20" s="126"/>
      <c r="J20" s="18">
        <v>0.80347005588685938</v>
      </c>
      <c r="K20" s="18">
        <v>5.3868203631184108E-2</v>
      </c>
      <c r="L20" s="18">
        <v>7.11130452036077E-2</v>
      </c>
      <c r="M20" s="109">
        <v>7.154869527834877E-2</v>
      </c>
      <c r="N20" s="126"/>
      <c r="O20" s="127"/>
      <c r="P20" s="18">
        <v>0.90116813968152332</v>
      </c>
      <c r="Q20" s="18">
        <v>9.6086482051360694E-2</v>
      </c>
      <c r="R20" s="19">
        <v>2.7453782671159597E-3</v>
      </c>
      <c r="S20" s="18">
        <v>4.4395178709294124E-3</v>
      </c>
      <c r="T20" s="18">
        <v>1.8944809672105704E-2</v>
      </c>
      <c r="U20" s="18">
        <v>0.15048591516576607</v>
      </c>
      <c r="V20" s="19">
        <v>0.82612975729119886</v>
      </c>
      <c r="X20" s="14"/>
      <c r="Y20" s="33"/>
      <c r="Z20" s="14"/>
      <c r="AB20" s="14"/>
      <c r="AC20" s="14"/>
      <c r="AD20" s="14"/>
      <c r="AE20" s="14"/>
      <c r="AF20" s="14"/>
    </row>
    <row r="21" spans="1:32" ht="14.25">
      <c r="A21" s="160" t="s">
        <v>19</v>
      </c>
      <c r="B21" s="161" t="s">
        <v>19</v>
      </c>
      <c r="C21" s="64">
        <v>368.28469999999999</v>
      </c>
      <c r="D21" s="86">
        <v>91.389400000000009</v>
      </c>
      <c r="E21" s="73">
        <v>0.24814878272162816</v>
      </c>
      <c r="F21" s="48">
        <v>9.8033000000000001</v>
      </c>
      <c r="G21" s="39">
        <v>2.6618808763980692E-2</v>
      </c>
      <c r="H21" s="125"/>
      <c r="I21" s="126"/>
      <c r="J21" s="20">
        <v>0.82025454763665173</v>
      </c>
      <c r="K21" s="20">
        <v>3.031377627145521E-2</v>
      </c>
      <c r="L21" s="20">
        <v>0.10437848762112573</v>
      </c>
      <c r="M21" s="109">
        <v>4.5053188470767322E-2</v>
      </c>
      <c r="N21" s="126"/>
      <c r="O21" s="127"/>
      <c r="P21" s="18">
        <v>0.8822565803032274</v>
      </c>
      <c r="Q21" s="18">
        <v>0.11738472980278572</v>
      </c>
      <c r="R21" s="21">
        <v>3.5868989398690743E-4</v>
      </c>
      <c r="S21" s="18">
        <v>1.9646070360872215E-3</v>
      </c>
      <c r="T21" s="18">
        <v>0.15844089601722891</v>
      </c>
      <c r="U21" s="18">
        <v>0.18635656498391873</v>
      </c>
      <c r="V21" s="21">
        <v>0.65323793196276514</v>
      </c>
      <c r="X21" s="14"/>
      <c r="Y21" s="14"/>
      <c r="Z21" s="38"/>
      <c r="AB21" s="14"/>
      <c r="AC21" s="14"/>
      <c r="AD21" s="14"/>
      <c r="AE21" s="14"/>
      <c r="AF21" s="14"/>
    </row>
    <row r="22" spans="1:32" ht="14.25">
      <c r="A22" s="160" t="s">
        <v>20</v>
      </c>
      <c r="B22" s="161" t="s">
        <v>20</v>
      </c>
      <c r="C22" s="64">
        <v>335.41770000000002</v>
      </c>
      <c r="D22" s="86">
        <v>80.33189999999999</v>
      </c>
      <c r="E22" s="73">
        <v>0.23949809446549775</v>
      </c>
      <c r="F22" s="48">
        <v>7.2784000000000004</v>
      </c>
      <c r="G22" s="39">
        <v>2.1699510789084775E-2</v>
      </c>
      <c r="H22" s="125"/>
      <c r="I22" s="126"/>
      <c r="J22" s="20">
        <v>0.77635080080747065</v>
      </c>
      <c r="K22" s="20">
        <v>4.3226102856229708E-2</v>
      </c>
      <c r="L22" s="20">
        <v>0.1277693455056188</v>
      </c>
      <c r="M22" s="109">
        <v>5.2653750830680669E-2</v>
      </c>
      <c r="N22" s="126"/>
      <c r="O22" s="127"/>
      <c r="P22" s="18">
        <v>0.89192848200914854</v>
      </c>
      <c r="Q22" s="18">
        <v>0.10512742768196193</v>
      </c>
      <c r="R22" s="21">
        <v>2.9440903088894833E-3</v>
      </c>
      <c r="S22" s="18">
        <v>5.4747037084236011E-3</v>
      </c>
      <c r="T22" s="18">
        <v>2.6189701571975803E-2</v>
      </c>
      <c r="U22" s="18">
        <v>0.18676391877000578</v>
      </c>
      <c r="V22" s="21">
        <v>0.78157167594959487</v>
      </c>
      <c r="X22" s="14"/>
      <c r="Y22" s="14"/>
      <c r="AB22" s="14"/>
      <c r="AC22" s="14"/>
      <c r="AD22" s="14"/>
      <c r="AE22" s="14"/>
      <c r="AF22" s="14"/>
    </row>
    <row r="23" spans="1:32" ht="14.25">
      <c r="A23" s="160" t="s">
        <v>21</v>
      </c>
      <c r="B23" s="161" t="s">
        <v>21</v>
      </c>
      <c r="C23" s="64">
        <v>274.45729999999998</v>
      </c>
      <c r="D23" s="86">
        <v>84.66749999999999</v>
      </c>
      <c r="E23" s="73">
        <v>0.30849061037910086</v>
      </c>
      <c r="F23" s="48">
        <v>5.4131</v>
      </c>
      <c r="G23" s="39">
        <v>1.972292229064412E-2</v>
      </c>
      <c r="H23" s="125"/>
      <c r="I23" s="126"/>
      <c r="J23" s="20">
        <v>0.72839891669851742</v>
      </c>
      <c r="K23" s="20">
        <v>6.2618119467035493E-2</v>
      </c>
      <c r="L23" s="20">
        <v>0.13844485098410572</v>
      </c>
      <c r="M23" s="109">
        <v>7.0538112850341395E-2</v>
      </c>
      <c r="N23" s="126"/>
      <c r="O23" s="127"/>
      <c r="P23" s="18">
        <v>0.82275676398478015</v>
      </c>
      <c r="Q23" s="18">
        <v>0.17676593043799527</v>
      </c>
      <c r="R23" s="21">
        <v>4.7730557722458104E-4</v>
      </c>
      <c r="S23" s="18">
        <v>8.4395928679601318E-3</v>
      </c>
      <c r="T23" s="18">
        <v>8.4400748126440037E-2</v>
      </c>
      <c r="U23" s="18">
        <v>0.17528698879107885</v>
      </c>
      <c r="V23" s="21">
        <v>0.73187267021452096</v>
      </c>
      <c r="X23" s="14"/>
      <c r="Y23" s="14"/>
      <c r="Z23" s="14"/>
      <c r="AB23" s="14"/>
      <c r="AC23" s="14"/>
      <c r="AD23" s="14"/>
      <c r="AE23" s="14"/>
      <c r="AF23" s="14"/>
    </row>
    <row r="24" spans="1:32" ht="14.25">
      <c r="A24" s="160" t="s">
        <v>22</v>
      </c>
      <c r="B24" s="161" t="s">
        <v>22</v>
      </c>
      <c r="C24" s="64">
        <v>222.78219999999999</v>
      </c>
      <c r="D24" s="86">
        <v>73.715199999999996</v>
      </c>
      <c r="E24" s="73">
        <v>0.33088460388666596</v>
      </c>
      <c r="F24" s="48">
        <v>5.0271000000000008</v>
      </c>
      <c r="G24" s="39">
        <v>2.2565088234158748E-2</v>
      </c>
      <c r="H24" s="125"/>
      <c r="I24" s="126"/>
      <c r="J24" s="20">
        <v>0.74026021827596644</v>
      </c>
      <c r="K24" s="20">
        <v>6.5123694801469775E-2</v>
      </c>
      <c r="L24" s="20">
        <v>0.14249791949267043</v>
      </c>
      <c r="M24" s="109">
        <v>5.2118167429893419E-2</v>
      </c>
      <c r="N24" s="126"/>
      <c r="O24" s="127"/>
      <c r="P24" s="18">
        <v>0.85051992484139216</v>
      </c>
      <c r="Q24" s="18">
        <v>0.14659295042422599</v>
      </c>
      <c r="R24" s="21">
        <v>2.8871247343818314E-3</v>
      </c>
      <c r="S24" s="18">
        <v>9.1773221979271954E-3</v>
      </c>
      <c r="T24" s="18">
        <v>1.9791990418908438E-2</v>
      </c>
      <c r="U24" s="18">
        <v>0.17144202172698447</v>
      </c>
      <c r="V24" s="21">
        <v>0.79958866565617992</v>
      </c>
      <c r="X24" s="14"/>
      <c r="Y24" s="14"/>
      <c r="Z24" s="14"/>
      <c r="AB24" s="14"/>
      <c r="AC24" s="14"/>
      <c r="AD24" s="14"/>
      <c r="AE24" s="14"/>
      <c r="AF24" s="14"/>
    </row>
    <row r="25" spans="1:32" ht="14.25">
      <c r="A25" s="160" t="s">
        <v>23</v>
      </c>
      <c r="B25" s="161" t="s">
        <v>23</v>
      </c>
      <c r="C25" s="64">
        <v>407.21660000000003</v>
      </c>
      <c r="D25" s="86">
        <v>128.08770000000001</v>
      </c>
      <c r="E25" s="73">
        <v>0.31454439725688982</v>
      </c>
      <c r="F25" s="48">
        <v>4.4176000000000002</v>
      </c>
      <c r="G25" s="39">
        <v>1.0848280742975605E-2</v>
      </c>
      <c r="H25" s="125"/>
      <c r="I25" s="126"/>
      <c r="J25" s="20">
        <v>0.83446328072087428</v>
      </c>
      <c r="K25" s="20">
        <v>2.8190402847035213E-2</v>
      </c>
      <c r="L25" s="20">
        <v>9.1707459862883769E-2</v>
      </c>
      <c r="M25" s="109">
        <v>4.5638856569206659E-2</v>
      </c>
      <c r="N25" s="126"/>
      <c r="O25" s="127"/>
      <c r="P25" s="18">
        <v>0.91569867240186176</v>
      </c>
      <c r="Q25" s="18">
        <v>8.3493158186576877E-2</v>
      </c>
      <c r="R25" s="21">
        <v>8.0816941156131646E-4</v>
      </c>
      <c r="S25" s="18">
        <v>2.570215937013412E-3</v>
      </c>
      <c r="T25" s="18">
        <v>1.9510914371887969E-2</v>
      </c>
      <c r="U25" s="18">
        <v>0.32642609604982181</v>
      </c>
      <c r="V25" s="21">
        <v>0.65149277364127678</v>
      </c>
      <c r="X25" s="14"/>
      <c r="Y25" s="14"/>
      <c r="Z25" s="14"/>
      <c r="AB25" s="14"/>
      <c r="AC25" s="14"/>
      <c r="AD25" s="14"/>
      <c r="AE25" s="14"/>
      <c r="AF25" s="14"/>
    </row>
    <row r="26" spans="1:32" ht="14.25">
      <c r="A26" s="160" t="s">
        <v>24</v>
      </c>
      <c r="B26" s="161" t="s">
        <v>24</v>
      </c>
      <c r="C26" s="64">
        <v>310.51170000000002</v>
      </c>
      <c r="D26" s="86">
        <v>119.36059999999999</v>
      </c>
      <c r="E26" s="73">
        <v>0.3843996860665797</v>
      </c>
      <c r="F26" s="48">
        <v>4.8741000000000003</v>
      </c>
      <c r="G26" s="39">
        <v>1.5696993060164883E-2</v>
      </c>
      <c r="H26" s="125"/>
      <c r="I26" s="126"/>
      <c r="J26" s="20">
        <v>0.72965076678270091</v>
      </c>
      <c r="K26" s="20">
        <v>7.9433077722997222E-2</v>
      </c>
      <c r="L26" s="20">
        <v>0.15284802472821474</v>
      </c>
      <c r="M26" s="109">
        <v>3.8068130766087074E-2</v>
      </c>
      <c r="N26" s="126"/>
      <c r="O26" s="127"/>
      <c r="P26" s="18">
        <v>0.87227115757634899</v>
      </c>
      <c r="Q26" s="18">
        <v>0.12705189530700453</v>
      </c>
      <c r="R26" s="21">
        <v>6.7694711664649033E-4</v>
      </c>
      <c r="S26" s="18">
        <v>7.5567673295586233E-3</v>
      </c>
      <c r="T26" s="18">
        <v>2.0314971196956029E-2</v>
      </c>
      <c r="U26" s="18">
        <v>0.17881550784024336</v>
      </c>
      <c r="V26" s="21">
        <v>0.79331275363324205</v>
      </c>
      <c r="X26" s="14"/>
      <c r="Y26" s="14"/>
      <c r="Z26" s="14"/>
      <c r="AB26" s="14"/>
      <c r="AC26" s="14"/>
      <c r="AD26" s="14"/>
      <c r="AE26" s="14"/>
      <c r="AF26" s="14"/>
    </row>
    <row r="27" spans="1:32" ht="14.25">
      <c r="A27" s="160" t="s">
        <v>25</v>
      </c>
      <c r="B27" s="161" t="s">
        <v>25</v>
      </c>
      <c r="C27" s="64">
        <v>298.25790000000001</v>
      </c>
      <c r="D27" s="86">
        <v>124.45110000000001</v>
      </c>
      <c r="E27" s="73">
        <v>0.41726002898833531</v>
      </c>
      <c r="F27" s="48">
        <v>4.9968000000000004</v>
      </c>
      <c r="G27" s="39">
        <v>1.6753286333740028E-2</v>
      </c>
      <c r="H27" s="125"/>
      <c r="I27" s="126"/>
      <c r="J27" s="20">
        <v>0.77960181440290433</v>
      </c>
      <c r="K27" s="20">
        <v>2.9878504475489166E-2</v>
      </c>
      <c r="L27" s="20">
        <v>0.15087513189089038</v>
      </c>
      <c r="M27" s="109">
        <v>3.96445492307161E-2</v>
      </c>
      <c r="N27" s="126"/>
      <c r="O27" s="127"/>
      <c r="P27" s="18">
        <v>0.8814368370460598</v>
      </c>
      <c r="Q27" s="18">
        <v>0.11705741909937675</v>
      </c>
      <c r="R27" s="39">
        <v>1.5057438545634499E-3</v>
      </c>
      <c r="S27" s="18">
        <v>5.6594309696906568E-3</v>
      </c>
      <c r="T27" s="18">
        <v>2.7569012776177446E-2</v>
      </c>
      <c r="U27" s="18">
        <v>0.13105010256902136</v>
      </c>
      <c r="V27" s="39">
        <v>0.83572145368511053</v>
      </c>
      <c r="X27" s="14"/>
      <c r="Y27" s="14"/>
      <c r="Z27" s="14"/>
      <c r="AB27" s="14"/>
      <c r="AC27" s="14"/>
      <c r="AD27" s="14"/>
      <c r="AE27" s="14"/>
      <c r="AF27" s="14"/>
    </row>
    <row r="28" spans="1:32" ht="14.25">
      <c r="A28" s="160" t="s">
        <v>26</v>
      </c>
      <c r="B28" s="161" t="s">
        <v>26</v>
      </c>
      <c r="C28" s="64">
        <v>870.28779999999995</v>
      </c>
      <c r="D28" s="86">
        <v>601.94749999999999</v>
      </c>
      <c r="E28" s="73">
        <v>0.69166487224111395</v>
      </c>
      <c r="F28" s="48">
        <v>7.0416000000000007</v>
      </c>
      <c r="G28" s="39">
        <v>8.0911165249013036E-3</v>
      </c>
      <c r="H28" s="125"/>
      <c r="I28" s="126"/>
      <c r="J28" s="109">
        <v>0.79354909950478447</v>
      </c>
      <c r="K28" s="109">
        <v>2.1975603932400296E-2</v>
      </c>
      <c r="L28" s="109">
        <v>0.13649048050541443</v>
      </c>
      <c r="M28" s="109">
        <v>4.7085343492118362E-2</v>
      </c>
      <c r="N28" s="119">
        <v>5.4901378601423579E-4</v>
      </c>
      <c r="O28" s="120">
        <v>3.5045877926819153E-4</v>
      </c>
      <c r="P28" s="18">
        <v>0.91097037095085098</v>
      </c>
      <c r="Q28" s="18">
        <v>8.8223458952314399E-2</v>
      </c>
      <c r="R28" s="39">
        <v>8.0617009683463334E-4</v>
      </c>
      <c r="S28" s="18">
        <v>9.0915970879970488E-3</v>
      </c>
      <c r="T28" s="18">
        <v>1.5605480531136758E-2</v>
      </c>
      <c r="U28" s="18">
        <v>0.18402984022614646</v>
      </c>
      <c r="V28" s="39">
        <v>0.7912730821547197</v>
      </c>
      <c r="X28" s="14"/>
      <c r="Y28" s="14"/>
      <c r="Z28" s="14"/>
      <c r="AB28" s="14"/>
      <c r="AC28" s="14"/>
      <c r="AD28" s="14"/>
      <c r="AE28" s="14"/>
      <c r="AF28" s="14"/>
    </row>
    <row r="29" spans="1:32" ht="14.25">
      <c r="A29" s="160" t="s">
        <v>27</v>
      </c>
      <c r="B29" s="161" t="s">
        <v>27</v>
      </c>
      <c r="C29" s="64">
        <v>318.28179999999998</v>
      </c>
      <c r="D29" s="86">
        <v>98.622399999999999</v>
      </c>
      <c r="E29" s="73">
        <v>0.30985874781404404</v>
      </c>
      <c r="F29" s="48">
        <v>7.9184000000000001</v>
      </c>
      <c r="G29" s="39">
        <v>2.4878582438581157E-2</v>
      </c>
      <c r="H29" s="125"/>
      <c r="I29" s="126"/>
      <c r="J29" s="20">
        <v>0.6741915497524521</v>
      </c>
      <c r="K29" s="20">
        <v>7.2357891654502404E-2</v>
      </c>
      <c r="L29" s="20">
        <v>0.17030065809606457</v>
      </c>
      <c r="M29" s="20">
        <v>7.8960531202223946E-2</v>
      </c>
      <c r="N29" s="110">
        <v>2.1898833046690071E-3</v>
      </c>
      <c r="O29" s="111">
        <v>1.999485990088029E-3</v>
      </c>
      <c r="P29" s="18">
        <v>0.82365501263345875</v>
      </c>
      <c r="Q29" s="18">
        <v>0.17552841538535977</v>
      </c>
      <c r="R29" s="39">
        <v>8.1657198118145616E-4</v>
      </c>
      <c r="S29" s="18">
        <v>5.2654022895773679E-3</v>
      </c>
      <c r="T29" s="18">
        <v>6.1549885488202241E-2</v>
      </c>
      <c r="U29" s="18">
        <v>0.14988976901710843</v>
      </c>
      <c r="V29" s="39">
        <v>0.78329494320511195</v>
      </c>
      <c r="X29" s="14"/>
      <c r="Y29" s="14"/>
      <c r="Z29" s="14"/>
      <c r="AB29" s="14"/>
      <c r="AC29" s="14"/>
      <c r="AD29" s="14"/>
      <c r="AE29" s="14"/>
      <c r="AF29" s="14"/>
    </row>
    <row r="30" spans="1:32" ht="15" thickBot="1">
      <c r="A30" s="162" t="s">
        <v>28</v>
      </c>
      <c r="B30" s="163" t="s">
        <v>28</v>
      </c>
      <c r="C30" s="67">
        <v>287.11610000000002</v>
      </c>
      <c r="D30" s="87">
        <v>129.33949999999999</v>
      </c>
      <c r="E30" s="88">
        <v>0.45047804703393496</v>
      </c>
      <c r="F30" s="82">
        <v>19.3889</v>
      </c>
      <c r="G30" s="40">
        <v>6.7529825042900754E-2</v>
      </c>
      <c r="H30" s="132"/>
      <c r="I30" s="128"/>
      <c r="J30" s="112">
        <v>0.62410885352650025</v>
      </c>
      <c r="K30" s="112">
        <v>5.5293311660335312E-2</v>
      </c>
      <c r="L30" s="112">
        <v>0.2085146043708451</v>
      </c>
      <c r="M30" s="112">
        <v>0.10836591887393288</v>
      </c>
      <c r="N30" s="113">
        <v>1.433566421388421E-3</v>
      </c>
      <c r="O30" s="114">
        <v>2.283745146998026E-3</v>
      </c>
      <c r="P30" s="18">
        <v>0.87073521826188083</v>
      </c>
      <c r="Q30" s="18">
        <v>0.12818438255465298</v>
      </c>
      <c r="R30" s="40">
        <v>1.0803991834662007E-3</v>
      </c>
      <c r="S30" s="18">
        <v>1.2945553733318646E-2</v>
      </c>
      <c r="T30" s="18">
        <v>3.2498871230258165E-2</v>
      </c>
      <c r="U30" s="18">
        <v>0.19245097415543974</v>
      </c>
      <c r="V30" s="40">
        <v>0.76210460088098342</v>
      </c>
      <c r="X30" s="14"/>
      <c r="Y30" s="14"/>
      <c r="Z30" s="14"/>
      <c r="AB30" s="14"/>
      <c r="AC30" s="14"/>
      <c r="AD30" s="14"/>
      <c r="AE30" s="14"/>
      <c r="AF30" s="14"/>
    </row>
    <row r="31" spans="1:32" ht="15.75" thickBot="1">
      <c r="A31" s="164" t="s">
        <v>29</v>
      </c>
      <c r="B31" s="165"/>
      <c r="C31" s="81">
        <v>4633.6657000000005</v>
      </c>
      <c r="D31" s="89">
        <v>2038.7188000000001</v>
      </c>
      <c r="E31" s="102">
        <v>0.43997969037774992</v>
      </c>
      <c r="F31" s="62">
        <v>127.01500000000001</v>
      </c>
      <c r="G31" s="103">
        <v>2.7411343032364203E-2</v>
      </c>
      <c r="H31" s="133"/>
      <c r="I31" s="143"/>
      <c r="J31" s="31">
        <v>0.76530093657813947</v>
      </c>
      <c r="K31" s="31">
        <v>4.4684578777446117E-2</v>
      </c>
      <c r="L31" s="31">
        <v>0.12816712263036154</v>
      </c>
      <c r="M31" s="31">
        <v>6.1160324966904718E-2</v>
      </c>
      <c r="N31" s="106">
        <v>3.4236393013850782E-4</v>
      </c>
      <c r="O31" s="124">
        <v>3.446731170097144E-4</v>
      </c>
      <c r="P31" s="122">
        <v>0.88362049942446219</v>
      </c>
      <c r="Q31" s="31">
        <v>0.1148960098696805</v>
      </c>
      <c r="R31" s="32">
        <v>1.4834907058573518E-3</v>
      </c>
      <c r="S31" s="30">
        <v>6.2500804530865343E-3</v>
      </c>
      <c r="T31" s="31">
        <v>3.8416729246299255E-2</v>
      </c>
      <c r="U31" s="31">
        <v>0.18123659758661256</v>
      </c>
      <c r="V31" s="32">
        <v>0.77409659271400166</v>
      </c>
      <c r="X31" s="14"/>
      <c r="Z31" s="41"/>
      <c r="AB31" s="14"/>
      <c r="AC31" s="14"/>
      <c r="AD31" s="14"/>
      <c r="AE31" s="14"/>
      <c r="AF31" s="14"/>
    </row>
    <row r="32" spans="1:32" ht="16.5" thickTop="1" thickBot="1">
      <c r="A32" s="168" t="s">
        <v>41</v>
      </c>
      <c r="B32" s="169"/>
      <c r="C32" s="169"/>
      <c r="D32" s="169"/>
      <c r="E32" s="169"/>
      <c r="F32" s="169"/>
      <c r="G32" s="169"/>
      <c r="H32" s="108"/>
      <c r="I32" s="142"/>
      <c r="J32" s="108"/>
      <c r="K32" s="108"/>
      <c r="L32" s="108"/>
      <c r="M32" s="108"/>
      <c r="N32" s="108"/>
      <c r="O32" s="108"/>
      <c r="P32" s="56"/>
      <c r="Q32" s="56"/>
      <c r="R32" s="56"/>
      <c r="S32" s="56"/>
      <c r="T32" s="56"/>
      <c r="U32" s="56"/>
      <c r="V32" s="57"/>
      <c r="AB32" s="14"/>
      <c r="AC32" s="14"/>
      <c r="AD32" s="14"/>
      <c r="AE32" s="14"/>
      <c r="AF32" s="14"/>
    </row>
    <row r="33" spans="1:32" ht="15" thickTop="1">
      <c r="A33" s="170" t="s">
        <v>17</v>
      </c>
      <c r="B33" s="171"/>
      <c r="C33" s="80">
        <v>486.56209999999999</v>
      </c>
      <c r="D33" s="83">
        <v>65.126199999999997</v>
      </c>
      <c r="E33" s="84">
        <v>0.13384971825795722</v>
      </c>
      <c r="F33" s="61">
        <v>33.316500000000005</v>
      </c>
      <c r="G33" s="34">
        <f>F33/C33</f>
        <v>6.8473274017848917E-2</v>
      </c>
      <c r="H33" s="134"/>
      <c r="I33" s="135"/>
      <c r="J33" s="36">
        <v>0.54785607017069349</v>
      </c>
      <c r="K33" s="36">
        <v>4.3419123684314914E-2</v>
      </c>
      <c r="L33" s="36">
        <v>0.28594191779425487</v>
      </c>
      <c r="M33" s="36">
        <v>0.12065530792472327</v>
      </c>
      <c r="N33" s="105">
        <v>1.083520479708551E-3</v>
      </c>
      <c r="O33" s="37">
        <v>1.0440599463049014E-3</v>
      </c>
      <c r="P33" s="35">
        <v>0.86583110357341853</v>
      </c>
      <c r="Q33" s="36">
        <v>0.13327897918888462</v>
      </c>
      <c r="R33" s="149">
        <v>8.8991723769689423E-4</v>
      </c>
      <c r="S33" s="35">
        <v>3.0771316659067753E-3</v>
      </c>
      <c r="T33" s="36">
        <v>2.3406431160272603E-2</v>
      </c>
      <c r="U33" s="36">
        <v>0.21154537063729068</v>
      </c>
      <c r="V33" s="37">
        <v>0.76197106653652991</v>
      </c>
      <c r="X33" s="115"/>
      <c r="Y33" s="115"/>
      <c r="Z33" s="115"/>
      <c r="AA33" s="115"/>
      <c r="AB33" s="115"/>
      <c r="AC33" s="115"/>
      <c r="AD33" s="14"/>
      <c r="AE33" s="14"/>
      <c r="AF33" s="14"/>
    </row>
    <row r="34" spans="1:32" ht="14.25">
      <c r="A34" s="160" t="s">
        <v>18</v>
      </c>
      <c r="B34" s="161" t="s">
        <v>18</v>
      </c>
      <c r="C34" s="64">
        <v>427.83539999999999</v>
      </c>
      <c r="D34" s="85">
        <v>76.135900000000007</v>
      </c>
      <c r="E34" s="73">
        <v>0.17795605506229734</v>
      </c>
      <c r="F34" s="55">
        <v>23.237399999999997</v>
      </c>
      <c r="G34" s="39">
        <f>F34/C34</f>
        <v>5.4313878655202437E-2</v>
      </c>
      <c r="H34" s="126"/>
      <c r="I34" s="126"/>
      <c r="J34" s="18">
        <v>0.44135197788682284</v>
      </c>
      <c r="K34" s="18">
        <v>7.7492185078654088E-2</v>
      </c>
      <c r="L34" s="18">
        <v>0.39024587493227542</v>
      </c>
      <c r="M34" s="18">
        <v>8.8732021707413636E-2</v>
      </c>
      <c r="N34" s="18">
        <v>1.0990207916408974E-3</v>
      </c>
      <c r="O34" s="19">
        <v>1.0789196031931907E-3</v>
      </c>
      <c r="P34" s="18">
        <v>0.86271916723113606</v>
      </c>
      <c r="Q34" s="18">
        <v>0.13550561734723213</v>
      </c>
      <c r="R34" s="150">
        <v>1.7752154216317771E-3</v>
      </c>
      <c r="S34" s="18">
        <v>2.3315625658187266E-3</v>
      </c>
      <c r="T34" s="18">
        <v>4.336102595305516E-2</v>
      </c>
      <c r="U34" s="18">
        <v>0.16480728276894993</v>
      </c>
      <c r="V34" s="19">
        <v>0.78950012871217612</v>
      </c>
      <c r="X34" s="14"/>
      <c r="Y34" s="33"/>
      <c r="Z34" s="14"/>
      <c r="AB34" s="14"/>
      <c r="AC34" s="14"/>
      <c r="AD34" s="14"/>
      <c r="AE34" s="14"/>
      <c r="AF34" s="14"/>
    </row>
    <row r="35" spans="1:32" ht="14.25">
      <c r="A35" s="160" t="s">
        <v>19</v>
      </c>
      <c r="B35" s="161" t="s">
        <v>19</v>
      </c>
      <c r="C35" s="64">
        <v>475.32979999999998</v>
      </c>
      <c r="D35" s="86">
        <v>88.535899999999998</v>
      </c>
      <c r="E35" s="73">
        <v>0.18626204374310215</v>
      </c>
      <c r="F35" s="48">
        <v>11.298299999999999</v>
      </c>
      <c r="G35" s="39">
        <f t="shared" ref="G35:G44" si="0">F35/C35</f>
        <v>2.3769391273174963E-2</v>
      </c>
      <c r="H35" s="126"/>
      <c r="I35" s="126"/>
      <c r="J35" s="20">
        <v>0.43480063736799168</v>
      </c>
      <c r="K35" s="20">
        <v>2.7834568756261446E-2</v>
      </c>
      <c r="L35" s="20">
        <v>0.45311381697507713</v>
      </c>
      <c r="M35" s="20">
        <v>8.0820937378636909E-2</v>
      </c>
      <c r="N35" s="104">
        <v>2.0276448057748538E-3</v>
      </c>
      <c r="O35" s="21">
        <v>1.4023947162580591E-3</v>
      </c>
      <c r="P35" s="18">
        <v>0.82868336889460747</v>
      </c>
      <c r="Q35" s="18">
        <v>0.16987194995979635</v>
      </c>
      <c r="R35" s="151">
        <v>1.4446811455961735E-3</v>
      </c>
      <c r="S35" s="18">
        <v>4.043944809795961E-3</v>
      </c>
      <c r="T35" s="18">
        <v>3.2100659121116565E-2</v>
      </c>
      <c r="U35" s="18">
        <v>0.21946825921135529</v>
      </c>
      <c r="V35" s="21">
        <v>0.74438713685773217</v>
      </c>
      <c r="X35" s="14"/>
      <c r="Y35" s="14"/>
      <c r="Z35" s="38"/>
      <c r="AB35" s="14"/>
      <c r="AC35" s="14"/>
      <c r="AD35" s="14"/>
      <c r="AE35" s="14"/>
      <c r="AF35" s="14"/>
    </row>
    <row r="36" spans="1:32" ht="14.25">
      <c r="A36" s="160" t="s">
        <v>20</v>
      </c>
      <c r="B36" s="161" t="s">
        <v>20</v>
      </c>
      <c r="C36" s="64">
        <v>516.32830000000001</v>
      </c>
      <c r="D36" s="86">
        <v>108.61699999999999</v>
      </c>
      <c r="E36" s="73">
        <v>0.21036421981905695</v>
      </c>
      <c r="F36" s="48">
        <v>8.1836000000000002</v>
      </c>
      <c r="G36" s="39">
        <f t="shared" si="0"/>
        <v>1.5849605764394474E-2</v>
      </c>
      <c r="H36" s="126"/>
      <c r="I36" s="126"/>
      <c r="J36" s="20">
        <v>0.43848516534925547</v>
      </c>
      <c r="K36" s="20">
        <v>2.6839900117812638E-2</v>
      </c>
      <c r="L36" s="20">
        <v>0.47581645243927168</v>
      </c>
      <c r="M36" s="20">
        <v>5.6809398206528673E-2</v>
      </c>
      <c r="N36" s="104">
        <v>1.1452016091312446E-3</v>
      </c>
      <c r="O36" s="21">
        <v>9.0388227800025677E-4</v>
      </c>
      <c r="P36" s="18">
        <v>0.86282913409937045</v>
      </c>
      <c r="Q36" s="18">
        <v>0.1369922973426016</v>
      </c>
      <c r="R36" s="151">
        <v>1.7856855802790588E-4</v>
      </c>
      <c r="S36" s="18">
        <v>3.7233931619942181E-3</v>
      </c>
      <c r="T36" s="18">
        <v>2.3095723540143265E-2</v>
      </c>
      <c r="U36" s="18">
        <v>0.22687314225105792</v>
      </c>
      <c r="V36" s="21">
        <v>0.74630774104680464</v>
      </c>
      <c r="X36" s="14"/>
      <c r="Y36" s="14"/>
      <c r="AB36" s="14"/>
      <c r="AC36" s="14"/>
      <c r="AD36" s="14"/>
      <c r="AE36" s="14"/>
      <c r="AF36" s="14"/>
    </row>
    <row r="37" spans="1:32" ht="14.25">
      <c r="A37" s="160" t="s">
        <v>21</v>
      </c>
      <c r="B37" s="161" t="s">
        <v>21</v>
      </c>
      <c r="C37" s="64">
        <v>599.48050000000001</v>
      </c>
      <c r="D37" s="86">
        <v>127.90369999999999</v>
      </c>
      <c r="E37" s="73">
        <v>0.21335756542539747</v>
      </c>
      <c r="F37" s="48">
        <v>6.7760999999999996</v>
      </c>
      <c r="G37" s="39">
        <f t="shared" si="0"/>
        <v>1.1303286762455159E-2</v>
      </c>
      <c r="H37" s="126"/>
      <c r="I37" s="126"/>
      <c r="J37" s="20">
        <v>0.46319972042460095</v>
      </c>
      <c r="K37" s="20">
        <v>4.5567287009335586E-2</v>
      </c>
      <c r="L37" s="20">
        <v>0.41692432030733273</v>
      </c>
      <c r="M37" s="20">
        <v>7.2186334668100122E-2</v>
      </c>
      <c r="N37" s="104">
        <v>1.1354831391513151E-3</v>
      </c>
      <c r="O37" s="21">
        <v>9.8685445147923909E-4</v>
      </c>
      <c r="P37" s="18">
        <v>0.83092193991297469</v>
      </c>
      <c r="Q37" s="18">
        <v>0.16818111681697737</v>
      </c>
      <c r="R37" s="151">
        <v>8.969432700479832E-4</v>
      </c>
      <c r="S37" s="18">
        <v>2.2423575837843346E-3</v>
      </c>
      <c r="T37" s="18">
        <v>6.9070400533369922E-2</v>
      </c>
      <c r="U37" s="18">
        <v>0.17954506234315451</v>
      </c>
      <c r="V37" s="21">
        <v>0.7491421795396912</v>
      </c>
      <c r="X37" s="14"/>
      <c r="Y37" s="14"/>
      <c r="Z37" s="14"/>
      <c r="AB37" s="14"/>
      <c r="AC37" s="14"/>
      <c r="AD37" s="14"/>
      <c r="AE37" s="14"/>
      <c r="AF37" s="14"/>
    </row>
    <row r="38" spans="1:32" ht="14.25">
      <c r="A38" s="160" t="s">
        <v>22</v>
      </c>
      <c r="B38" s="161" t="s">
        <v>22</v>
      </c>
      <c r="C38" s="64">
        <v>474.58780000000002</v>
      </c>
      <c r="D38" s="86">
        <v>113.3087</v>
      </c>
      <c r="E38" s="73">
        <f t="shared" ref="E38:E41" si="1">D38/C38</f>
        <v>0.23875181789333819</v>
      </c>
      <c r="F38" s="48">
        <v>5.7336</v>
      </c>
      <c r="G38" s="39">
        <f t="shared" si="0"/>
        <v>1.208122079834332E-2</v>
      </c>
      <c r="H38" s="126"/>
      <c r="I38" s="126"/>
      <c r="J38" s="20">
        <v>0.52628828638241443</v>
      </c>
      <c r="K38" s="20">
        <v>2.5398672279396985E-2</v>
      </c>
      <c r="L38" s="20">
        <v>0.37545170777672748</v>
      </c>
      <c r="M38" s="20">
        <v>7.0489169759526057E-2</v>
      </c>
      <c r="N38" s="104">
        <v>1.1757571517851913E-3</v>
      </c>
      <c r="O38" s="21">
        <v>1.1964066501498774E-3</v>
      </c>
      <c r="P38" s="18">
        <v>0.80654643882543964</v>
      </c>
      <c r="Q38" s="18">
        <v>0.1927700206368558</v>
      </c>
      <c r="R38" s="151">
        <v>6.8354053770450902E-4</v>
      </c>
      <c r="S38" s="18">
        <v>1.0859615207428312E-2</v>
      </c>
      <c r="T38" s="18">
        <v>4.7606819523547901E-2</v>
      </c>
      <c r="U38" s="18">
        <v>0.19296169307366545</v>
      </c>
      <c r="V38" s="21">
        <v>0.74857187219535837</v>
      </c>
      <c r="X38" s="14"/>
      <c r="Y38" s="14"/>
      <c r="Z38" s="14"/>
      <c r="AB38" s="14"/>
      <c r="AC38" s="14"/>
      <c r="AD38" s="14"/>
      <c r="AE38" s="14"/>
      <c r="AF38" s="14"/>
    </row>
    <row r="39" spans="1:32" ht="14.25">
      <c r="A39" s="160" t="s">
        <v>23</v>
      </c>
      <c r="B39" s="161" t="s">
        <v>23</v>
      </c>
      <c r="C39" s="64">
        <v>492.43869999999998</v>
      </c>
      <c r="D39" s="86">
        <v>124.27</v>
      </c>
      <c r="E39" s="73">
        <f t="shared" si="1"/>
        <v>0.25235628312721969</v>
      </c>
      <c r="F39" s="48">
        <v>6.0505000000000004</v>
      </c>
      <c r="G39" s="39">
        <f t="shared" si="0"/>
        <v>1.2286808490071964E-2</v>
      </c>
      <c r="H39" s="126"/>
      <c r="I39" s="126"/>
      <c r="J39" s="20">
        <v>0.56474907435179245</v>
      </c>
      <c r="K39" s="20">
        <v>2.0150325309525836E-2</v>
      </c>
      <c r="L39" s="20">
        <v>0.33563345041728038</v>
      </c>
      <c r="M39" s="20">
        <v>7.7352978147330831E-2</v>
      </c>
      <c r="N39" s="104">
        <v>9.6133792896455951E-4</v>
      </c>
      <c r="O39" s="21">
        <v>1.152833845106E-3</v>
      </c>
      <c r="P39" s="18">
        <v>0.83329356527015441</v>
      </c>
      <c r="Q39" s="18">
        <v>0.16549795944144927</v>
      </c>
      <c r="R39" s="151">
        <v>1.2084752883963019E-3</v>
      </c>
      <c r="S39" s="18">
        <v>5.7977139497032374E-3</v>
      </c>
      <c r="T39" s="18">
        <v>2.294559384838633E-2</v>
      </c>
      <c r="U39" s="18">
        <v>0.20501548719316959</v>
      </c>
      <c r="V39" s="21">
        <v>0.76624120500874082</v>
      </c>
      <c r="X39" s="141"/>
      <c r="Y39" s="141"/>
      <c r="Z39" s="141"/>
      <c r="AA39" s="141"/>
      <c r="AB39" s="141"/>
      <c r="AC39" s="141"/>
      <c r="AD39" s="14"/>
      <c r="AE39" s="14"/>
      <c r="AF39" s="14"/>
    </row>
    <row r="40" spans="1:32" ht="14.25">
      <c r="A40" s="160" t="s">
        <v>24</v>
      </c>
      <c r="B40" s="161" t="s">
        <v>24</v>
      </c>
      <c r="C40" s="64">
        <v>570.23209999999995</v>
      </c>
      <c r="D40" s="86">
        <v>167.18670000000003</v>
      </c>
      <c r="E40" s="73">
        <f t="shared" si="1"/>
        <v>0.29319061483911557</v>
      </c>
      <c r="F40" s="48">
        <v>6.3643000000000001</v>
      </c>
      <c r="G40" s="39">
        <f t="shared" si="0"/>
        <v>1.1160893958793272E-2</v>
      </c>
      <c r="H40" s="126"/>
      <c r="I40" s="126"/>
      <c r="J40" s="20">
        <v>0.4753257489362665</v>
      </c>
      <c r="K40" s="20">
        <v>4.2587395553494799E-2</v>
      </c>
      <c r="L40" s="20">
        <v>0.40888245330278677</v>
      </c>
      <c r="M40" s="20">
        <v>7.0767499760185384E-2</v>
      </c>
      <c r="N40" s="104">
        <v>1.3832963805439926E-3</v>
      </c>
      <c r="O40" s="21">
        <v>1.0536060667226557E-3</v>
      </c>
      <c r="P40" s="18">
        <v>0.84822004934481943</v>
      </c>
      <c r="Q40" s="18">
        <v>0.15154530935736518</v>
      </c>
      <c r="R40" s="151">
        <v>2.3464129781539832E-4</v>
      </c>
      <c r="S40" s="18">
        <v>7.6556462715626624E-3</v>
      </c>
      <c r="T40" s="18">
        <v>2.0213994696354425E-2</v>
      </c>
      <c r="U40" s="18">
        <v>0.19972614005888767</v>
      </c>
      <c r="V40" s="21">
        <v>0.77240421897319522</v>
      </c>
      <c r="X40" s="14"/>
      <c r="Y40" s="14"/>
      <c r="Z40" s="14"/>
      <c r="AB40" s="14"/>
      <c r="AC40" s="14"/>
      <c r="AD40" s="14"/>
      <c r="AE40" s="14"/>
      <c r="AF40" s="14"/>
    </row>
    <row r="41" spans="1:32" ht="14.25">
      <c r="A41" s="160" t="s">
        <v>25</v>
      </c>
      <c r="B41" s="161" t="s">
        <v>25</v>
      </c>
      <c r="C41" s="64">
        <v>466.17630000000003</v>
      </c>
      <c r="D41" s="86">
        <v>169.82819999999998</v>
      </c>
      <c r="E41" s="73">
        <f t="shared" si="1"/>
        <v>0.36430037305628787</v>
      </c>
      <c r="F41" s="48">
        <v>6.7969999999999997</v>
      </c>
      <c r="G41" s="39">
        <f t="shared" si="0"/>
        <v>1.4580320792798775E-2</v>
      </c>
      <c r="H41" s="126"/>
      <c r="I41" s="126"/>
      <c r="J41" s="20">
        <v>0.52417229275705346</v>
      </c>
      <c r="K41" s="20">
        <v>2.9541184311600566E-2</v>
      </c>
      <c r="L41" s="20">
        <v>0.36106061161839414</v>
      </c>
      <c r="M41" s="20">
        <v>8.22639417748178E-2</v>
      </c>
      <c r="N41" s="104">
        <v>1.49535701407386E-3</v>
      </c>
      <c r="O41" s="21">
        <v>1.4666125240601032E-3</v>
      </c>
      <c r="P41" s="18">
        <v>0.84092155693028581</v>
      </c>
      <c r="Q41" s="18">
        <v>0.15802326287286592</v>
      </c>
      <c r="R41" s="151">
        <v>1.055180196848274E-3</v>
      </c>
      <c r="S41" s="18">
        <v>6.3514511947219895E-3</v>
      </c>
      <c r="T41" s="18">
        <v>1.8738519859685838E-2</v>
      </c>
      <c r="U41" s="18">
        <v>0.22196811654176946</v>
      </c>
      <c r="V41" s="21">
        <v>0.75294191240382269</v>
      </c>
      <c r="X41" s="14"/>
      <c r="Y41" s="14"/>
      <c r="Z41" s="14"/>
      <c r="AB41" s="14"/>
      <c r="AC41" s="14"/>
      <c r="AD41" s="14"/>
      <c r="AE41" s="14"/>
      <c r="AF41" s="14"/>
    </row>
    <row r="42" spans="1:32" ht="14.25">
      <c r="A42" s="160" t="s">
        <v>26</v>
      </c>
      <c r="B42" s="161" t="s">
        <v>26</v>
      </c>
      <c r="C42" s="64">
        <v>902.35850000000005</v>
      </c>
      <c r="D42" s="86">
        <v>147.17320000000001</v>
      </c>
      <c r="E42" s="73">
        <f>D42/C42</f>
        <v>0.16309836943964068</v>
      </c>
      <c r="F42" s="48">
        <v>7.9947999999999997</v>
      </c>
      <c r="G42" s="39">
        <f t="shared" si="0"/>
        <v>8.8598932685844921E-3</v>
      </c>
      <c r="H42" s="126"/>
      <c r="I42" s="18">
        <v>0.34740227969260551</v>
      </c>
      <c r="J42" s="109">
        <v>0.29134030432472235</v>
      </c>
      <c r="K42" s="109">
        <v>1.3675939219279254E-2</v>
      </c>
      <c r="L42" s="109">
        <v>0.28632455947386759</v>
      </c>
      <c r="M42" s="109">
        <v>5.9656333929363994E-2</v>
      </c>
      <c r="N42" s="145">
        <v>7.7175535000778518E-4</v>
      </c>
      <c r="O42" s="146">
        <v>8.2882801015339244E-4</v>
      </c>
      <c r="P42" s="18">
        <v>0.85594262147472433</v>
      </c>
      <c r="Q42" s="18">
        <v>0.14285375491004962</v>
      </c>
      <c r="R42" s="152">
        <v>1.2036236152260993E-3</v>
      </c>
      <c r="S42" s="18">
        <v>5.7771922074308438E-3</v>
      </c>
      <c r="T42" s="18">
        <v>2.7124778771362802E-2</v>
      </c>
      <c r="U42" s="18">
        <v>0.22703420875114805</v>
      </c>
      <c r="V42" s="39">
        <v>0.74006382027005835</v>
      </c>
      <c r="X42" s="14"/>
      <c r="Y42" s="14"/>
      <c r="Z42" s="14"/>
      <c r="AB42" s="14"/>
      <c r="AC42" s="14"/>
      <c r="AD42" s="14"/>
      <c r="AE42" s="14"/>
      <c r="AF42" s="14"/>
    </row>
    <row r="43" spans="1:32" ht="14.25">
      <c r="A43" s="160" t="s">
        <v>27</v>
      </c>
      <c r="B43" s="161" t="s">
        <v>27</v>
      </c>
      <c r="C43" s="64">
        <v>755.84879999999998</v>
      </c>
      <c r="D43" s="86">
        <v>191.4136</v>
      </c>
      <c r="E43" s="73">
        <f>D43/C43</f>
        <v>0.25324324124084074</v>
      </c>
      <c r="F43" s="48">
        <v>11.274100000000001</v>
      </c>
      <c r="G43" s="39">
        <f t="shared" si="0"/>
        <v>1.4915813850600809E-2</v>
      </c>
      <c r="H43" s="126"/>
      <c r="I43" s="18">
        <v>0.2370034853531553</v>
      </c>
      <c r="J43" s="20">
        <v>0.31085754187874615</v>
      </c>
      <c r="K43" s="20">
        <v>3.0110387156796439E-2</v>
      </c>
      <c r="L43" s="20">
        <v>0.32564317096223477</v>
      </c>
      <c r="M43" s="20">
        <v>9.377960248134283E-2</v>
      </c>
      <c r="N43" s="104">
        <v>1.2436349703803195E-3</v>
      </c>
      <c r="O43" s="21">
        <v>1.3621771973442308E-3</v>
      </c>
      <c r="P43" s="18">
        <v>0.80545103729740652</v>
      </c>
      <c r="Q43" s="18">
        <v>0.19429930959736921</v>
      </c>
      <c r="R43" s="152">
        <v>2.4965310522421944E-4</v>
      </c>
      <c r="S43" s="18">
        <v>6.2595632973670504E-3</v>
      </c>
      <c r="T43" s="18">
        <v>4.620290703811019E-2</v>
      </c>
      <c r="U43" s="18">
        <v>0.2234396205664945</v>
      </c>
      <c r="V43" s="39">
        <v>0.72409790909802829</v>
      </c>
      <c r="X43" s="14"/>
      <c r="Y43" s="14"/>
      <c r="Z43" s="14"/>
      <c r="AB43" s="14"/>
      <c r="AC43" s="14"/>
      <c r="AD43" s="14"/>
      <c r="AE43" s="14"/>
      <c r="AF43" s="14"/>
    </row>
    <row r="44" spans="1:32" ht="15" thickBot="1">
      <c r="A44" s="162" t="s">
        <v>28</v>
      </c>
      <c r="B44" s="163" t="s">
        <v>28</v>
      </c>
      <c r="C44" s="67">
        <v>693.78470000000004</v>
      </c>
      <c r="D44" s="87">
        <v>223.6028</v>
      </c>
      <c r="E44" s="88">
        <f>D44/C44</f>
        <v>0.32229422182414802</v>
      </c>
      <c r="F44" s="82">
        <v>23.716100000000001</v>
      </c>
      <c r="G44" s="40">
        <f t="shared" si="0"/>
        <v>3.4183659570469052E-2</v>
      </c>
      <c r="H44" s="126"/>
      <c r="I44" s="25">
        <v>0.22731518870335421</v>
      </c>
      <c r="J44" s="112">
        <v>0.36371341137963981</v>
      </c>
      <c r="K44" s="112">
        <v>1.8586169455740376E-2</v>
      </c>
      <c r="L44" s="112">
        <v>0.27434404362044879</v>
      </c>
      <c r="M44" s="112">
        <v>0.11226494328860234</v>
      </c>
      <c r="N44" s="147">
        <v>1.7501106611316161E-3</v>
      </c>
      <c r="O44" s="148">
        <v>2.0261328910827808E-3</v>
      </c>
      <c r="P44" s="18">
        <v>0.82599082971994053</v>
      </c>
      <c r="Q44" s="18">
        <v>0.17219347731363924</v>
      </c>
      <c r="R44" s="153">
        <v>1.8156929664202741E-3</v>
      </c>
      <c r="S44" s="18">
        <v>7.803790412486065E-3</v>
      </c>
      <c r="T44" s="18">
        <v>3.6788710984897985E-2</v>
      </c>
      <c r="U44" s="18">
        <v>0.23168224212709207</v>
      </c>
      <c r="V44" s="40">
        <v>0.72372525647552388</v>
      </c>
      <c r="X44" s="14"/>
      <c r="Y44" s="14"/>
      <c r="Z44" s="14"/>
      <c r="AB44" s="14"/>
      <c r="AC44" s="14"/>
      <c r="AD44" s="14"/>
      <c r="AE44" s="14"/>
      <c r="AF44" s="14"/>
    </row>
    <row r="45" spans="1:32" ht="15.75" thickBot="1">
      <c r="A45" s="164" t="s">
        <v>29</v>
      </c>
      <c r="B45" s="165"/>
      <c r="C45" s="81">
        <f>SUM(C33:C44)</f>
        <v>6860.9630000000006</v>
      </c>
      <c r="D45" s="89">
        <f>SUM(D33:D44)</f>
        <v>1603.1019000000001</v>
      </c>
      <c r="E45" s="102">
        <f>D45/C45</f>
        <v>0.23365552328441358</v>
      </c>
      <c r="F45" s="62">
        <f>SUM(F33:F44)</f>
        <v>150.7423</v>
      </c>
      <c r="G45" s="103">
        <f>F45/C45</f>
        <v>2.1971011941035099E-2</v>
      </c>
      <c r="H45" s="133"/>
      <c r="I45" s="122">
        <v>9.4786693937862695E-2</v>
      </c>
      <c r="J45" s="31">
        <v>0.43137059622679791</v>
      </c>
      <c r="K45" s="31">
        <v>3.1586323960645174E-2</v>
      </c>
      <c r="L45" s="31">
        <v>0.35809304029186584</v>
      </c>
      <c r="M45" s="31">
        <v>8.1700309417205727E-2</v>
      </c>
      <c r="N45" s="122">
        <v>1.2536286815713769E-3</v>
      </c>
      <c r="O45" s="122">
        <v>1.209407484051437E-3</v>
      </c>
      <c r="P45" s="30">
        <v>0.83821383383061532</v>
      </c>
      <c r="Q45" s="31">
        <v>0.16082583450748825</v>
      </c>
      <c r="R45" s="32">
        <v>9.603316618964422E-4</v>
      </c>
      <c r="S45" s="30">
        <v>5.6025365602048642E-3</v>
      </c>
      <c r="T45" s="31">
        <v>3.4610940893773229E-2</v>
      </c>
      <c r="U45" s="31">
        <v>0.21092201445807623</v>
      </c>
      <c r="V45" s="32">
        <v>0.74886450808794569</v>
      </c>
      <c r="X45" s="14"/>
      <c r="Z45" s="41"/>
      <c r="AB45" s="14"/>
      <c r="AC45" s="14"/>
      <c r="AD45" s="14"/>
      <c r="AE45" s="14"/>
      <c r="AF45" s="14"/>
    </row>
    <row r="46" spans="1:32" ht="16.5" thickTop="1" thickBot="1">
      <c r="A46" s="168" t="s">
        <v>44</v>
      </c>
      <c r="B46" s="169"/>
      <c r="C46" s="169"/>
      <c r="D46" s="169"/>
      <c r="E46" s="169"/>
      <c r="F46" s="169"/>
      <c r="G46" s="169"/>
      <c r="H46" s="144"/>
      <c r="I46" s="144"/>
      <c r="J46" s="144"/>
      <c r="K46" s="144"/>
      <c r="L46" s="144"/>
      <c r="M46" s="144"/>
      <c r="N46" s="144"/>
      <c r="O46" s="144"/>
      <c r="P46" s="56"/>
      <c r="Q46" s="56"/>
      <c r="R46" s="56"/>
      <c r="S46" s="56"/>
      <c r="T46" s="56"/>
      <c r="U46" s="56"/>
      <c r="V46" s="57"/>
      <c r="X46" s="14"/>
      <c r="Z46" s="44"/>
      <c r="AB46" s="14"/>
      <c r="AC46" s="14"/>
      <c r="AD46" s="14"/>
      <c r="AE46" s="14"/>
      <c r="AF46" s="14"/>
    </row>
    <row r="47" spans="1:32" ht="15" thickTop="1">
      <c r="A47" s="170" t="s">
        <v>17</v>
      </c>
      <c r="B47" s="171"/>
      <c r="C47" s="80">
        <v>976.3664</v>
      </c>
      <c r="D47" s="83">
        <v>252.78640000000001</v>
      </c>
      <c r="E47" s="84">
        <f t="shared" ref="E47:E58" si="2">D47/C47</f>
        <v>0.25890526343389125</v>
      </c>
      <c r="F47" s="61">
        <v>47.163499999999999</v>
      </c>
      <c r="G47" s="34">
        <f t="shared" ref="G47:G58" si="3">F47/C47</f>
        <v>4.8305123978047586E-2</v>
      </c>
      <c r="H47" s="134"/>
      <c r="I47" s="36">
        <v>0.28431734234197326</v>
      </c>
      <c r="J47" s="36">
        <v>0.30415692305675407</v>
      </c>
      <c r="K47" s="36">
        <v>1.4815032553352921E-2</v>
      </c>
      <c r="L47" s="36">
        <v>0.27572661246843394</v>
      </c>
      <c r="M47" s="36">
        <v>0.11808036409282417</v>
      </c>
      <c r="N47" s="105">
        <v>1.2973613184558584E-3</v>
      </c>
      <c r="O47" s="37">
        <v>1.6063641682057064E-3</v>
      </c>
      <c r="P47" s="35">
        <v>0.81398694178742736</v>
      </c>
      <c r="Q47" s="36">
        <v>0.18557859016860884</v>
      </c>
      <c r="R47" s="37">
        <v>4.3446804396382344E-4</v>
      </c>
      <c r="S47" s="35">
        <v>4.4335406507131211E-3</v>
      </c>
      <c r="T47" s="36">
        <v>2.8834257871556142E-2</v>
      </c>
      <c r="U47" s="36">
        <v>0.18978651037789374</v>
      </c>
      <c r="V47" s="37">
        <v>0.77694569109983702</v>
      </c>
      <c r="X47" s="14"/>
      <c r="Z47" s="44"/>
      <c r="AB47" s="14"/>
      <c r="AC47" s="14"/>
      <c r="AD47" s="14"/>
      <c r="AE47" s="14"/>
      <c r="AF47" s="14"/>
    </row>
    <row r="48" spans="1:32" ht="14.25">
      <c r="A48" s="160" t="s">
        <v>18</v>
      </c>
      <c r="B48" s="161" t="s">
        <v>18</v>
      </c>
      <c r="C48" s="64">
        <v>1087.9072000000001</v>
      </c>
      <c r="D48" s="85">
        <v>412.53200000000004</v>
      </c>
      <c r="E48" s="73">
        <f t="shared" si="2"/>
        <v>0.37919778451691466</v>
      </c>
      <c r="F48" s="55">
        <v>29.179100000000002</v>
      </c>
      <c r="G48" s="39">
        <f t="shared" si="3"/>
        <v>2.6821313435557739E-2</v>
      </c>
      <c r="H48" s="126"/>
      <c r="I48" s="18">
        <v>0.259169807865965</v>
      </c>
      <c r="J48" s="18">
        <v>0.37333028037685567</v>
      </c>
      <c r="K48" s="18">
        <v>1.8862914042668343E-2</v>
      </c>
      <c r="L48" s="18">
        <v>0.25822542584514557</v>
      </c>
      <c r="M48" s="18">
        <v>8.8320860455744749E-2</v>
      </c>
      <c r="N48" s="18">
        <v>8.790271817302064E-4</v>
      </c>
      <c r="O48" s="19">
        <v>1.2116842318903671E-3</v>
      </c>
      <c r="P48" s="18">
        <v>0.85450514529180432</v>
      </c>
      <c r="Q48" s="18">
        <v>0.14526018395686691</v>
      </c>
      <c r="R48" s="19">
        <v>2.3467075132878982E-4</v>
      </c>
      <c r="S48" s="18">
        <v>4.5025644969275526E-3</v>
      </c>
      <c r="T48" s="18">
        <v>3.3826357461380768E-2</v>
      </c>
      <c r="U48" s="18">
        <v>0.19270116891166317</v>
      </c>
      <c r="V48" s="19">
        <v>0.76896990913002849</v>
      </c>
      <c r="X48" s="115"/>
      <c r="Y48" s="115"/>
      <c r="Z48" s="115"/>
      <c r="AB48" s="14"/>
      <c r="AC48" s="14"/>
      <c r="AD48" s="14"/>
      <c r="AE48" s="14"/>
      <c r="AF48" s="14"/>
    </row>
    <row r="49" spans="1:32" ht="14.25">
      <c r="A49" s="160" t="s">
        <v>19</v>
      </c>
      <c r="B49" s="161" t="s">
        <v>19</v>
      </c>
      <c r="C49" s="64">
        <v>864.13040000000001</v>
      </c>
      <c r="D49" s="86">
        <v>234.77339999999998</v>
      </c>
      <c r="E49" s="73">
        <f t="shared" si="2"/>
        <v>0.27168746753962131</v>
      </c>
      <c r="F49" s="48">
        <v>13.457899999999999</v>
      </c>
      <c r="G49" s="39">
        <f t="shared" si="3"/>
        <v>1.5573922639453489E-2</v>
      </c>
      <c r="H49" s="126"/>
      <c r="I49" s="20">
        <v>0.2847246202656451</v>
      </c>
      <c r="J49" s="20">
        <v>0.34783500268015105</v>
      </c>
      <c r="K49" s="20">
        <v>1.2753167808932542E-2</v>
      </c>
      <c r="L49" s="20">
        <v>0.27393215190670295</v>
      </c>
      <c r="M49" s="20">
        <v>7.7653442119383825E-2</v>
      </c>
      <c r="N49" s="104">
        <v>1.5362264769298707E-3</v>
      </c>
      <c r="O49" s="21">
        <v>1.5653887422546412E-3</v>
      </c>
      <c r="P49" s="18">
        <v>0.80206540586929931</v>
      </c>
      <c r="Q49" s="18">
        <v>0.19784537148559986</v>
      </c>
      <c r="R49" s="21">
        <v>8.9222645100785718E-5</v>
      </c>
      <c r="S49" s="18">
        <v>3.6123080111510786E-3</v>
      </c>
      <c r="T49" s="18">
        <v>2.0992085885154957E-2</v>
      </c>
      <c r="U49" s="18">
        <v>0.21967781813595247</v>
      </c>
      <c r="V49" s="21">
        <v>0.75571778796774147</v>
      </c>
      <c r="X49" s="14"/>
      <c r="Y49" s="14"/>
      <c r="Z49" s="14"/>
      <c r="AB49" s="14"/>
      <c r="AC49" s="14"/>
      <c r="AD49" s="14"/>
      <c r="AE49" s="14"/>
      <c r="AF49" s="14"/>
    </row>
    <row r="50" spans="1:32" ht="14.25">
      <c r="A50" s="160" t="s">
        <v>20</v>
      </c>
      <c r="B50" s="161" t="s">
        <v>20</v>
      </c>
      <c r="C50" s="64">
        <v>839.52949999999998</v>
      </c>
      <c r="D50" s="86">
        <v>227.4228</v>
      </c>
      <c r="E50" s="73">
        <f t="shared" si="2"/>
        <v>0.27089316099076921</v>
      </c>
      <c r="F50" s="48">
        <v>11.559799999999999</v>
      </c>
      <c r="G50" s="39">
        <f t="shared" si="3"/>
        <v>1.3769379158207067E-2</v>
      </c>
      <c r="H50" s="126"/>
      <c r="I50" s="20">
        <v>0.33901834301236589</v>
      </c>
      <c r="J50" s="20">
        <v>0.28404981599812751</v>
      </c>
      <c r="K50" s="20">
        <v>8.813984499651293E-3</v>
      </c>
      <c r="L50" s="20">
        <v>0.27246773341496638</v>
      </c>
      <c r="M50" s="20">
        <v>9.3528458499671549E-2</v>
      </c>
      <c r="N50" s="104">
        <v>9.7173476334065688E-4</v>
      </c>
      <c r="O50" s="21">
        <v>1.1499298118767716E-3</v>
      </c>
      <c r="P50" s="18">
        <v>0.83151098323525263</v>
      </c>
      <c r="Q50" s="18">
        <v>0.16825948343685362</v>
      </c>
      <c r="R50" s="21">
        <v>2.2953332789377859E-4</v>
      </c>
      <c r="S50" s="18">
        <v>4.6740702088612198E-3</v>
      </c>
      <c r="T50" s="18">
        <v>2.3985265187596392E-2</v>
      </c>
      <c r="U50" s="18">
        <v>0.19384057185449433</v>
      </c>
      <c r="V50" s="21">
        <v>0.77750009274904808</v>
      </c>
      <c r="X50" s="14"/>
      <c r="Z50" s="44"/>
      <c r="AB50" s="14"/>
      <c r="AC50" s="14"/>
      <c r="AD50" s="14"/>
      <c r="AE50" s="14"/>
      <c r="AF50" s="14"/>
    </row>
    <row r="51" spans="1:32" ht="14.25">
      <c r="A51" s="160" t="s">
        <v>21</v>
      </c>
      <c r="B51" s="161" t="s">
        <v>21</v>
      </c>
      <c r="C51" s="64">
        <v>852.36009999999999</v>
      </c>
      <c r="D51" s="86">
        <v>191.3614</v>
      </c>
      <c r="E51" s="73">
        <f t="shared" si="2"/>
        <v>0.22450769340329282</v>
      </c>
      <c r="F51" s="48">
        <v>8.9806999999999988</v>
      </c>
      <c r="G51" s="39">
        <f t="shared" si="3"/>
        <v>1.0536274515900028E-2</v>
      </c>
      <c r="H51" s="126"/>
      <c r="I51" s="20">
        <v>0.42637366530882898</v>
      </c>
      <c r="J51" s="20">
        <v>0.25351937520303919</v>
      </c>
      <c r="K51" s="20">
        <v>1.475608724528518E-2</v>
      </c>
      <c r="L51" s="20">
        <v>0.22280207625861417</v>
      </c>
      <c r="M51" s="20">
        <v>7.9962095832500829E-2</v>
      </c>
      <c r="N51" s="104">
        <v>1.1905766119272828E-3</v>
      </c>
      <c r="O51" s="21">
        <v>1.396123539804362E-3</v>
      </c>
      <c r="P51" s="18">
        <v>0.82423508561698278</v>
      </c>
      <c r="Q51" s="18">
        <v>0.17557039565789154</v>
      </c>
      <c r="R51" s="21">
        <v>1.9451872512568337E-4</v>
      </c>
      <c r="S51" s="18">
        <v>3.4989637793152715E-3</v>
      </c>
      <c r="T51" s="18">
        <v>3.1981251352304292E-2</v>
      </c>
      <c r="U51" s="18">
        <v>0.21281365344252259</v>
      </c>
      <c r="V51" s="21">
        <v>0.75170613142585785</v>
      </c>
      <c r="X51" s="14"/>
      <c r="Z51" s="44"/>
      <c r="AB51" s="14"/>
      <c r="AC51" s="14"/>
      <c r="AD51" s="14"/>
      <c r="AE51" s="14"/>
      <c r="AF51" s="14"/>
    </row>
    <row r="52" spans="1:32" ht="14.25">
      <c r="A52" s="160" t="s">
        <v>22</v>
      </c>
      <c r="B52" s="161" t="s">
        <v>22</v>
      </c>
      <c r="C52" s="64">
        <v>1177.5572</v>
      </c>
      <c r="D52" s="86">
        <v>183.3321</v>
      </c>
      <c r="E52" s="73">
        <f t="shared" si="2"/>
        <v>0.15568848799871463</v>
      </c>
      <c r="F52" s="48">
        <v>9.0101999999999993</v>
      </c>
      <c r="G52" s="39">
        <f t="shared" si="3"/>
        <v>7.651602826597298E-3</v>
      </c>
      <c r="H52" s="156">
        <v>0.31517118658864302</v>
      </c>
      <c r="I52" s="20">
        <v>0.27724479116598333</v>
      </c>
      <c r="J52" s="20">
        <v>0.17851999036649771</v>
      </c>
      <c r="K52" s="20">
        <v>1.194065137557649E-2</v>
      </c>
      <c r="L52" s="20">
        <v>0.16493568210529391</v>
      </c>
      <c r="M52" s="20">
        <v>5.0267961505394386E-2</v>
      </c>
      <c r="N52" s="104">
        <v>9.7770197490194117E-4</v>
      </c>
      <c r="O52" s="21">
        <v>9.4203491770930537E-4</v>
      </c>
      <c r="P52" s="18">
        <v>0.80574676117644217</v>
      </c>
      <c r="Q52" s="18">
        <v>0.1940861981057056</v>
      </c>
      <c r="R52" s="21">
        <v>1.6704071785217736E-4</v>
      </c>
      <c r="S52" s="18">
        <v>5.6271299122548218E-3</v>
      </c>
      <c r="T52" s="18">
        <v>5.9699175275563246E-2</v>
      </c>
      <c r="U52" s="18">
        <v>0.21302557011013121</v>
      </c>
      <c r="V52" s="21">
        <v>0.72164812470205075</v>
      </c>
      <c r="X52" s="14"/>
      <c r="Z52" s="44"/>
      <c r="AB52" s="14"/>
      <c r="AC52" s="14"/>
      <c r="AD52" s="14"/>
      <c r="AE52" s="14"/>
      <c r="AF52" s="14"/>
    </row>
    <row r="53" spans="1:32" ht="14.25">
      <c r="A53" s="160" t="s">
        <v>23</v>
      </c>
      <c r="B53" s="161" t="s">
        <v>23</v>
      </c>
      <c r="C53" s="64">
        <v>1093.088</v>
      </c>
      <c r="D53" s="86">
        <v>330.83659999999998</v>
      </c>
      <c r="E53" s="73">
        <f t="shared" si="2"/>
        <v>0.30266236570157207</v>
      </c>
      <c r="F53" s="158">
        <v>8.6724999999999994</v>
      </c>
      <c r="G53" s="39">
        <f t="shared" si="3"/>
        <v>7.9339449339851861E-3</v>
      </c>
      <c r="H53" s="126"/>
      <c r="I53" s="20">
        <v>0.36535137152726954</v>
      </c>
      <c r="J53" s="20">
        <v>0.31417571137913874</v>
      </c>
      <c r="K53" s="20">
        <v>1.1133046927603267E-2</v>
      </c>
      <c r="L53" s="20">
        <v>0.24306551714043154</v>
      </c>
      <c r="M53" s="20">
        <v>6.4060167159460168E-2</v>
      </c>
      <c r="N53" s="104">
        <v>1.0290113879211922E-3</v>
      </c>
      <c r="O53" s="21">
        <v>1.1851744781755907E-3</v>
      </c>
      <c r="P53" s="18">
        <v>0.84002724391814754</v>
      </c>
      <c r="Q53" s="18">
        <v>0.15963499736526246</v>
      </c>
      <c r="R53" s="21">
        <v>3.377587165900641E-4</v>
      </c>
      <c r="S53" s="18">
        <v>8.4335044620572133E-3</v>
      </c>
      <c r="T53" s="18">
        <v>3.5669157791813635E-2</v>
      </c>
      <c r="U53" s="18">
        <v>0.20547017297401393</v>
      </c>
      <c r="V53" s="21">
        <v>0.75042716477211524</v>
      </c>
      <c r="X53" s="14"/>
      <c r="Z53" s="44"/>
      <c r="AB53" s="14"/>
      <c r="AC53" s="14"/>
      <c r="AD53" s="14"/>
      <c r="AE53" s="14"/>
      <c r="AF53" s="14"/>
    </row>
    <row r="54" spans="1:32" ht="14.25">
      <c r="A54" s="160" t="s">
        <v>24</v>
      </c>
      <c r="B54" s="161" t="s">
        <v>24</v>
      </c>
      <c r="C54" s="64">
        <v>1043.2998</v>
      </c>
      <c r="D54" s="86">
        <v>280.99240000000003</v>
      </c>
      <c r="E54" s="73">
        <f t="shared" si="2"/>
        <v>0.26933044557278746</v>
      </c>
      <c r="F54" s="158">
        <v>9.0754999999999999</v>
      </c>
      <c r="G54" s="39">
        <f t="shared" si="3"/>
        <v>8.6988418861002371E-3</v>
      </c>
      <c r="H54" s="126"/>
      <c r="I54" s="20">
        <v>0.42740619714486672</v>
      </c>
      <c r="J54" s="20">
        <v>0.26134060411015131</v>
      </c>
      <c r="K54" s="20">
        <v>1.7286402240276479E-2</v>
      </c>
      <c r="L54" s="20">
        <v>0.23096007494681778</v>
      </c>
      <c r="M54" s="20">
        <v>6.0808216391875086E-2</v>
      </c>
      <c r="N54" s="104">
        <v>9.1028484813281856E-4</v>
      </c>
      <c r="O54" s="21">
        <v>1.2882203178798655E-3</v>
      </c>
      <c r="P54" s="18">
        <v>0.80382982916319934</v>
      </c>
      <c r="Q54" s="18">
        <v>0.19602860079145035</v>
      </c>
      <c r="R54" s="21">
        <v>1.4157004535033938E-4</v>
      </c>
      <c r="S54" s="18">
        <v>4.6944595610048517E-3</v>
      </c>
      <c r="T54" s="18">
        <v>3.190858578842052E-2</v>
      </c>
      <c r="U54" s="18">
        <v>0.19791547535804502</v>
      </c>
      <c r="V54" s="21">
        <v>0.76548147929252963</v>
      </c>
      <c r="X54" s="14"/>
      <c r="Z54" s="44"/>
      <c r="AB54" s="14"/>
      <c r="AC54" s="14"/>
      <c r="AD54" s="14"/>
      <c r="AE54" s="14"/>
      <c r="AF54" s="14"/>
    </row>
    <row r="55" spans="1:32" ht="14.25">
      <c r="A55" s="160" t="s">
        <v>25</v>
      </c>
      <c r="B55" s="161" t="s">
        <v>25</v>
      </c>
      <c r="C55" s="64">
        <v>983.72770000000003</v>
      </c>
      <c r="D55" s="86">
        <v>255.93380000000002</v>
      </c>
      <c r="E55" s="73">
        <f t="shared" si="2"/>
        <v>0.26016732069250464</v>
      </c>
      <c r="F55" s="48">
        <v>7.6881000000000004</v>
      </c>
      <c r="G55" s="39">
        <f t="shared" si="3"/>
        <v>7.8152724580186159E-3</v>
      </c>
      <c r="H55" s="126"/>
      <c r="I55" s="20">
        <v>0.40402471130984724</v>
      </c>
      <c r="J55" s="20">
        <v>0.24626316815110522</v>
      </c>
      <c r="K55" s="20">
        <v>1.6073248725231585E-2</v>
      </c>
      <c r="L55" s="20">
        <v>0.26588302840308353</v>
      </c>
      <c r="M55" s="20">
        <v>6.4790083678644E-2</v>
      </c>
      <c r="N55" s="104">
        <v>1.4736801657613179E-3</v>
      </c>
      <c r="O55" s="21">
        <v>1.4920795663271452E-3</v>
      </c>
      <c r="P55" s="18">
        <v>0.80830701422761608</v>
      </c>
      <c r="Q55" s="18">
        <v>0.19066241603240408</v>
      </c>
      <c r="R55" s="21">
        <v>1.0305697399798745E-3</v>
      </c>
      <c r="S55" s="18">
        <v>1.2882121037492375E-2</v>
      </c>
      <c r="T55" s="18">
        <v>3.0629117149328762E-2</v>
      </c>
      <c r="U55" s="18">
        <v>0.21337455195992064</v>
      </c>
      <c r="V55" s="21">
        <v>0.74311420985325827</v>
      </c>
      <c r="X55" s="14"/>
      <c r="Z55" s="44"/>
      <c r="AB55" s="14"/>
      <c r="AC55" s="14"/>
      <c r="AD55" s="14"/>
      <c r="AE55" s="14"/>
      <c r="AF55" s="14"/>
    </row>
    <row r="56" spans="1:32" ht="14.25">
      <c r="A56" s="160" t="s">
        <v>26</v>
      </c>
      <c r="B56" s="161" t="s">
        <v>26</v>
      </c>
      <c r="C56" s="64">
        <v>1516.3623</v>
      </c>
      <c r="D56" s="86">
        <v>646.93270000000007</v>
      </c>
      <c r="E56" s="73">
        <f t="shared" si="2"/>
        <v>0.42663465057130479</v>
      </c>
      <c r="F56" s="48">
        <v>11.416</v>
      </c>
      <c r="G56" s="39">
        <f t="shared" si="3"/>
        <v>7.5285438051315313E-3</v>
      </c>
      <c r="H56" s="126"/>
      <c r="I56" s="109">
        <v>0.27515732882570348</v>
      </c>
      <c r="J56" s="109">
        <v>0.32204243009734551</v>
      </c>
      <c r="K56" s="109">
        <v>7.9691377186045832E-3</v>
      </c>
      <c r="L56" s="109">
        <v>0.28873792232898432</v>
      </c>
      <c r="M56" s="109">
        <v>0.10444720236054404</v>
      </c>
      <c r="N56" s="145">
        <v>7.7798030193707663E-4</v>
      </c>
      <c r="O56" s="146">
        <v>8.6799836688105476E-4</v>
      </c>
      <c r="P56" s="18">
        <v>0.82332705053403132</v>
      </c>
      <c r="Q56" s="18">
        <v>0.1764973318052025</v>
      </c>
      <c r="R56" s="39">
        <v>1.7561766076616385E-4</v>
      </c>
      <c r="S56" s="18">
        <v>7.3537317606043595E-3</v>
      </c>
      <c r="T56" s="18">
        <v>2.8341159869720689E-2</v>
      </c>
      <c r="U56" s="18">
        <v>0.18807019456397467</v>
      </c>
      <c r="V56" s="39">
        <v>0.77623491380570031</v>
      </c>
      <c r="X56" s="14"/>
      <c r="Z56" s="44"/>
      <c r="AB56" s="14"/>
      <c r="AC56" s="14"/>
      <c r="AD56" s="14"/>
      <c r="AE56" s="14"/>
      <c r="AF56" s="14"/>
    </row>
    <row r="57" spans="1:32" ht="14.25">
      <c r="A57" s="160" t="s">
        <v>27</v>
      </c>
      <c r="B57" s="161" t="s">
        <v>27</v>
      </c>
      <c r="C57" s="64">
        <v>1190.2543000000001</v>
      </c>
      <c r="D57" s="86">
        <v>261.96839999999997</v>
      </c>
      <c r="E57" s="73">
        <f t="shared" si="2"/>
        <v>0.22009447896974618</v>
      </c>
      <c r="F57" s="48">
        <v>13.601900000000001</v>
      </c>
      <c r="G57" s="39">
        <f t="shared" si="3"/>
        <v>1.1427725990992009E-2</v>
      </c>
      <c r="H57" s="126"/>
      <c r="I57" s="18">
        <v>0.32706397279976218</v>
      </c>
      <c r="J57" s="20">
        <v>0.24206961487137663</v>
      </c>
      <c r="K57" s="20">
        <v>1.5627752825593654E-2</v>
      </c>
      <c r="L57" s="20">
        <v>0.33207802735936343</v>
      </c>
      <c r="M57" s="20">
        <v>8.0369043825340505E-2</v>
      </c>
      <c r="N57" s="104">
        <v>1.2530095459432492E-3</v>
      </c>
      <c r="O57" s="21">
        <v>1.538578772620271E-3</v>
      </c>
      <c r="P57" s="18">
        <v>0.78293218516412832</v>
      </c>
      <c r="Q57" s="18">
        <v>0.21701732142450567</v>
      </c>
      <c r="R57" s="39">
        <v>5.0493411365957681E-5</v>
      </c>
      <c r="S57" s="18">
        <v>4.2371782915880275E-3</v>
      </c>
      <c r="T57" s="18">
        <v>3.8407555564832538E-2</v>
      </c>
      <c r="U57" s="18">
        <v>0.20641538234678219</v>
      </c>
      <c r="V57" s="39">
        <v>0.75093988379679721</v>
      </c>
      <c r="X57" s="14"/>
      <c r="Z57" s="44"/>
      <c r="AB57" s="14"/>
      <c r="AC57" s="14"/>
      <c r="AD57" s="14"/>
      <c r="AE57" s="14"/>
      <c r="AF57" s="14"/>
    </row>
    <row r="58" spans="1:32" ht="15" thickBot="1">
      <c r="A58" s="162" t="s">
        <v>28</v>
      </c>
      <c r="B58" s="163" t="s">
        <v>28</v>
      </c>
      <c r="C58" s="67">
        <v>1081.8303000000003</v>
      </c>
      <c r="D58" s="87">
        <v>251.01579999999998</v>
      </c>
      <c r="E58" s="73">
        <f t="shared" si="2"/>
        <v>0.2320288126520397</v>
      </c>
      <c r="F58" s="82">
        <v>24.472799999999999</v>
      </c>
      <c r="G58" s="40">
        <f t="shared" si="3"/>
        <v>2.2621662565746211E-2</v>
      </c>
      <c r="H58" s="126"/>
      <c r="I58" s="25">
        <v>0.33655962492453756</v>
      </c>
      <c r="J58" s="112">
        <v>0.24336034958532776</v>
      </c>
      <c r="K58" s="112">
        <v>1.1245201765933159E-2</v>
      </c>
      <c r="L58" s="112">
        <v>0.31460636663624597</v>
      </c>
      <c r="M58" s="112">
        <v>9.1722241464303592E-2</v>
      </c>
      <c r="N58" s="147">
        <v>1.003669429484458E-3</v>
      </c>
      <c r="O58" s="148">
        <v>1.5025461941674215E-3</v>
      </c>
      <c r="P58" s="18">
        <v>0.80601218139295971</v>
      </c>
      <c r="Q58" s="18">
        <v>0.19391830678064759</v>
      </c>
      <c r="R58" s="40">
        <v>6.9511826392734604E-5</v>
      </c>
      <c r="S58" s="18">
        <v>1.2844354232865732E-2</v>
      </c>
      <c r="T58" s="18">
        <v>3.9058379198129968E-2</v>
      </c>
      <c r="U58" s="18">
        <v>0.24267202993513878</v>
      </c>
      <c r="V58" s="40">
        <v>0.70542523663386547</v>
      </c>
      <c r="X58" s="14"/>
      <c r="Z58" s="44"/>
      <c r="AB58" s="14"/>
      <c r="AC58" s="14"/>
      <c r="AD58" s="14"/>
      <c r="AE58" s="14"/>
      <c r="AF58" s="14"/>
    </row>
    <row r="59" spans="1:32" ht="15.75" thickBot="1">
      <c r="A59" s="164" t="s">
        <v>29</v>
      </c>
      <c r="B59" s="165"/>
      <c r="C59" s="81">
        <f>SUM(C47:C58)</f>
        <v>12706.413200000001</v>
      </c>
      <c r="D59" s="89">
        <f>SUM(D47:D58)</f>
        <v>3529.8878000000004</v>
      </c>
      <c r="E59" s="102">
        <f>D59/C59</f>
        <v>0.27780363698545552</v>
      </c>
      <c r="F59" s="62">
        <f>SUM(F47:F58)</f>
        <v>194.27799999999999</v>
      </c>
      <c r="G59" s="103">
        <f>F59/C59</f>
        <v>1.5289759347665475E-2</v>
      </c>
      <c r="H59" s="30">
        <v>2.9208250523444335E-2</v>
      </c>
      <c r="I59" s="122">
        <v>0.33002652550288541</v>
      </c>
      <c r="J59" s="31">
        <v>0.28068769241661373</v>
      </c>
      <c r="K59" s="31">
        <v>1.3293350164309157E-2</v>
      </c>
      <c r="L59" s="31">
        <v>0.26296724712210684</v>
      </c>
      <c r="M59" s="31">
        <v>8.1440354859544484E-2</v>
      </c>
      <c r="N59" s="122">
        <v>1.0871281912979188E-3</v>
      </c>
      <c r="O59" s="122">
        <v>1.289451219798204E-3</v>
      </c>
      <c r="P59" s="30">
        <v>0.81622003288858891</v>
      </c>
      <c r="Q59" s="31">
        <v>0.18352465509306748</v>
      </c>
      <c r="R59" s="32">
        <v>2.5531201834361878E-4</v>
      </c>
      <c r="S59" s="30">
        <v>6.471039832773957E-3</v>
      </c>
      <c r="T59" s="31">
        <v>3.4161754550171772E-2</v>
      </c>
      <c r="U59" s="31">
        <v>0.20561581209073554</v>
      </c>
      <c r="V59" s="32">
        <v>0.7537513935263187</v>
      </c>
      <c r="X59" s="14"/>
      <c r="Z59" s="44"/>
      <c r="AB59" s="14"/>
      <c r="AC59" s="14"/>
      <c r="AD59" s="14"/>
      <c r="AE59" s="14"/>
      <c r="AF59" s="14"/>
    </row>
    <row r="60" spans="1:32" ht="16.5" thickTop="1" thickBot="1">
      <c r="A60" s="168" t="s">
        <v>50</v>
      </c>
      <c r="B60" s="169"/>
      <c r="C60" s="169"/>
      <c r="D60" s="169"/>
      <c r="E60" s="169"/>
      <c r="F60" s="169"/>
      <c r="G60" s="169"/>
      <c r="H60" s="159"/>
      <c r="I60" s="159"/>
      <c r="J60" s="159"/>
      <c r="K60" s="159"/>
      <c r="L60" s="159"/>
      <c r="M60" s="159"/>
      <c r="N60" s="159"/>
      <c r="O60" s="159"/>
      <c r="P60" s="56"/>
      <c r="Q60" s="56"/>
      <c r="R60" s="56"/>
      <c r="S60" s="56"/>
      <c r="T60" s="56"/>
      <c r="U60" s="56"/>
      <c r="V60" s="57"/>
      <c r="X60" s="14"/>
      <c r="Z60" s="44"/>
      <c r="AB60" s="14"/>
      <c r="AC60" s="14"/>
      <c r="AD60" s="14"/>
      <c r="AE60" s="14"/>
      <c r="AF60" s="14"/>
    </row>
    <row r="61" spans="1:32" ht="15" thickTop="1">
      <c r="A61" s="170" t="s">
        <v>17</v>
      </c>
      <c r="B61" s="171"/>
      <c r="C61" s="80">
        <v>1130.173</v>
      </c>
      <c r="D61" s="83">
        <v>295.45690000000002</v>
      </c>
      <c r="E61" s="84">
        <f t="shared" ref="E61:E72" si="4">D61/C61</f>
        <v>0.26142625951956028</v>
      </c>
      <c r="F61" s="61">
        <v>66.529299999999992</v>
      </c>
      <c r="G61" s="34">
        <f t="shared" ref="G61:G72" si="5">F61/C61</f>
        <v>5.8866474424711962E-2</v>
      </c>
      <c r="H61" s="134"/>
      <c r="I61" s="36">
        <v>0.28580571293067525</v>
      </c>
      <c r="J61" s="36">
        <v>0.27313676755682537</v>
      </c>
      <c r="K61" s="36">
        <v>1.0491668089752632E-2</v>
      </c>
      <c r="L61" s="36">
        <v>0.28900540005822117</v>
      </c>
      <c r="M61" s="36">
        <v>0.13901199196937106</v>
      </c>
      <c r="N61" s="105">
        <v>1.2774150506161446E-3</v>
      </c>
      <c r="O61" s="37">
        <v>1.2710443445384026E-3</v>
      </c>
      <c r="P61" s="35">
        <v>0.77150666313918315</v>
      </c>
      <c r="Q61" s="36">
        <v>0.22842609051888516</v>
      </c>
      <c r="R61" s="37">
        <v>6.7246341931721963E-5</v>
      </c>
      <c r="S61" s="35">
        <v>3.3274475217887917E-3</v>
      </c>
      <c r="T61" s="36">
        <v>2.8919036533167304E-2</v>
      </c>
      <c r="U61" s="36">
        <v>0.2053027048443353</v>
      </c>
      <c r="V61" s="37">
        <v>0.76245081110070867</v>
      </c>
      <c r="X61" s="14"/>
      <c r="Z61" s="44"/>
      <c r="AB61" s="14"/>
      <c r="AC61" s="14"/>
      <c r="AD61" s="14"/>
      <c r="AE61" s="14"/>
      <c r="AF61" s="14"/>
    </row>
    <row r="62" spans="1:32" ht="14.25">
      <c r="A62" s="160" t="s">
        <v>18</v>
      </c>
      <c r="B62" s="161" t="s">
        <v>18</v>
      </c>
      <c r="C62" s="64">
        <v>980.21389999999997</v>
      </c>
      <c r="D62" s="85">
        <v>239.96639999999999</v>
      </c>
      <c r="E62" s="73">
        <f t="shared" si="4"/>
        <v>0.2448102398874368</v>
      </c>
      <c r="F62" s="55">
        <v>36.650399999999998</v>
      </c>
      <c r="G62" s="39">
        <f t="shared" si="5"/>
        <v>3.7390206362101171E-2</v>
      </c>
      <c r="H62" s="126"/>
      <c r="I62" s="18">
        <v>0.32622053206958196</v>
      </c>
      <c r="J62" s="18">
        <v>0.25521745814867552</v>
      </c>
      <c r="K62" s="18">
        <v>1.4404713093744132E-2</v>
      </c>
      <c r="L62" s="18">
        <v>0.29715085656304202</v>
      </c>
      <c r="M62" s="18">
        <v>0.10435814060584124</v>
      </c>
      <c r="N62" s="18">
        <v>1.2018805283214205E-3</v>
      </c>
      <c r="O62" s="19">
        <v>1.446418990793744E-3</v>
      </c>
      <c r="P62" s="18">
        <v>0.77259402259037546</v>
      </c>
      <c r="Q62" s="18">
        <v>0.22732273027346378</v>
      </c>
      <c r="R62" s="19">
        <v>8.3247136160791027E-5</v>
      </c>
      <c r="S62" s="18">
        <v>1.2480405654634336E-2</v>
      </c>
      <c r="T62" s="18">
        <v>3.6629707094985038E-2</v>
      </c>
      <c r="U62" s="18">
        <v>0.19954054356116199</v>
      </c>
      <c r="V62" s="19">
        <v>0.75134934368921868</v>
      </c>
      <c r="X62" s="115"/>
      <c r="Y62" s="115"/>
      <c r="Z62" s="115"/>
      <c r="AB62" s="14"/>
      <c r="AC62" s="14"/>
      <c r="AD62" s="14"/>
      <c r="AE62" s="14"/>
      <c r="AF62" s="14"/>
    </row>
    <row r="63" spans="1:32" ht="14.25">
      <c r="A63" s="160" t="s">
        <v>19</v>
      </c>
      <c r="B63" s="161" t="s">
        <v>19</v>
      </c>
      <c r="C63" s="64">
        <v>1009.7278</v>
      </c>
      <c r="D63" s="86">
        <v>247.72000000000003</v>
      </c>
      <c r="E63" s="73">
        <f t="shared" si="4"/>
        <v>0.24533344531070653</v>
      </c>
      <c r="F63" s="48">
        <v>21.192</v>
      </c>
      <c r="G63" s="39">
        <f t="shared" si="5"/>
        <v>2.0987834543131328E-2</v>
      </c>
      <c r="H63" s="126"/>
      <c r="I63" s="20">
        <v>0.37689642693803221</v>
      </c>
      <c r="J63" s="20">
        <v>0.29863830628412924</v>
      </c>
      <c r="K63" s="20">
        <v>1.208840640021994E-2</v>
      </c>
      <c r="L63" s="20">
        <v>0.22222929783650602</v>
      </c>
      <c r="M63" s="20">
        <v>8.6925803171904348E-2</v>
      </c>
      <c r="N63" s="104">
        <v>1.5588359555912001E-3</v>
      </c>
      <c r="O63" s="21">
        <v>1.6629234136170165E-3</v>
      </c>
      <c r="P63" s="18">
        <v>0.79606186934736267</v>
      </c>
      <c r="Q63" s="18">
        <v>0.20364617077988742</v>
      </c>
      <c r="R63" s="21">
        <v>2.9195987274986386E-4</v>
      </c>
      <c r="S63" s="18">
        <v>1.1458776853057002E-2</v>
      </c>
      <c r="T63" s="18">
        <v>4.0392201130517884E-2</v>
      </c>
      <c r="U63" s="18">
        <v>0.19701492628466807</v>
      </c>
      <c r="V63" s="21">
        <v>0.75113409573175705</v>
      </c>
      <c r="X63" s="14"/>
      <c r="Y63" s="14"/>
      <c r="Z63" s="14"/>
      <c r="AB63" s="14"/>
      <c r="AC63" s="14"/>
      <c r="AD63" s="14"/>
      <c r="AE63" s="14"/>
      <c r="AF63" s="14"/>
    </row>
    <row r="64" spans="1:32" ht="14.25">
      <c r="A64" s="160" t="s">
        <v>20</v>
      </c>
      <c r="B64" s="161" t="s">
        <v>20</v>
      </c>
      <c r="C64" s="64">
        <v>1147.0251000000001</v>
      </c>
      <c r="D64" s="86">
        <v>336.09140000000002</v>
      </c>
      <c r="E64" s="73">
        <f t="shared" si="4"/>
        <v>0.29301137350874012</v>
      </c>
      <c r="F64" s="48">
        <v>15.3017</v>
      </c>
      <c r="G64" s="39">
        <f t="shared" si="5"/>
        <v>1.3340335795615981E-2</v>
      </c>
      <c r="H64" s="126"/>
      <c r="I64" s="20">
        <v>0.31302061306243428</v>
      </c>
      <c r="J64" s="20">
        <v>0.28580420777191357</v>
      </c>
      <c r="K64" s="20">
        <v>1.0787296633700517E-2</v>
      </c>
      <c r="L64" s="20">
        <v>0.29520844835915094</v>
      </c>
      <c r="M64" s="20">
        <v>9.2509309517289542E-2</v>
      </c>
      <c r="N64" s="104">
        <v>1.2771298553100538E-3</v>
      </c>
      <c r="O64" s="21">
        <v>1.3929948002009722E-3</v>
      </c>
      <c r="P64" s="18">
        <v>0.77469786842502397</v>
      </c>
      <c r="Q64" s="18">
        <v>0.22493526950717993</v>
      </c>
      <c r="R64" s="21">
        <v>3.6686206779607526E-4</v>
      </c>
      <c r="S64" s="18">
        <v>4.7924829169098621E-3</v>
      </c>
      <c r="T64" s="18">
        <v>4.3987132866487651E-2</v>
      </c>
      <c r="U64" s="18">
        <v>0.19780507476211248</v>
      </c>
      <c r="V64" s="21">
        <v>0.75341530945448998</v>
      </c>
      <c r="X64" s="14"/>
      <c r="Z64" s="44"/>
      <c r="AB64" s="14"/>
      <c r="AC64" s="14"/>
      <c r="AD64" s="14"/>
      <c r="AE64" s="14"/>
      <c r="AF64" s="14"/>
    </row>
    <row r="65" spans="1:32" ht="14.25">
      <c r="A65" s="160" t="s">
        <v>21</v>
      </c>
      <c r="B65" s="161" t="s">
        <v>21</v>
      </c>
      <c r="C65" s="64">
        <v>1242.6412</v>
      </c>
      <c r="D65" s="86">
        <v>231.11569999999998</v>
      </c>
      <c r="E65" s="73">
        <f t="shared" si="4"/>
        <v>0.18598747570899787</v>
      </c>
      <c r="F65" s="48">
        <v>12.861899999999999</v>
      </c>
      <c r="G65" s="39">
        <f t="shared" si="5"/>
        <v>1.0350453533972638E-2</v>
      </c>
      <c r="H65" s="126"/>
      <c r="I65" s="20">
        <v>0.34313291720892564</v>
      </c>
      <c r="J65" s="20">
        <v>0.26003588163663011</v>
      </c>
      <c r="K65" s="20">
        <v>1.6357497240555036E-2</v>
      </c>
      <c r="L65" s="20">
        <v>0.29236041747207481</v>
      </c>
      <c r="M65" s="20">
        <v>8.5398102042649165E-2</v>
      </c>
      <c r="N65" s="104">
        <v>1.2410662063997234E-3</v>
      </c>
      <c r="O65" s="21">
        <v>1.4741181927655385E-3</v>
      </c>
      <c r="P65" s="18">
        <v>0.7595210910438186</v>
      </c>
      <c r="Q65" s="18">
        <v>0.24024183328220566</v>
      </c>
      <c r="R65" s="21">
        <v>2.3707567397572202E-4</v>
      </c>
      <c r="S65" s="18">
        <v>3.8024030001341919E-3</v>
      </c>
      <c r="T65" s="18">
        <v>3.078503279200057E-2</v>
      </c>
      <c r="U65" s="18">
        <v>0.19599511855419927</v>
      </c>
      <c r="V65" s="21">
        <v>0.76941744565366599</v>
      </c>
      <c r="X65" s="14"/>
      <c r="Z65" s="44"/>
      <c r="AB65" s="14"/>
      <c r="AC65" s="14"/>
      <c r="AD65" s="14"/>
      <c r="AE65" s="14"/>
      <c r="AF65" s="14"/>
    </row>
    <row r="66" spans="1:32" ht="14.25">
      <c r="A66" s="160" t="s">
        <v>22</v>
      </c>
      <c r="B66" s="161" t="s">
        <v>22</v>
      </c>
      <c r="C66" s="64"/>
      <c r="D66" s="86"/>
      <c r="E66" s="73" t="e">
        <f t="shared" si="4"/>
        <v>#DIV/0!</v>
      </c>
      <c r="F66" s="48"/>
      <c r="G66" s="39" t="e">
        <f t="shared" si="5"/>
        <v>#DIV/0!</v>
      </c>
      <c r="H66" s="126"/>
      <c r="I66" s="20"/>
      <c r="J66" s="20"/>
      <c r="K66" s="20"/>
      <c r="L66" s="20"/>
      <c r="M66" s="20"/>
      <c r="N66" s="104"/>
      <c r="O66" s="21"/>
      <c r="P66" s="18"/>
      <c r="Q66" s="18"/>
      <c r="R66" s="21"/>
      <c r="S66" s="18"/>
      <c r="T66" s="18"/>
      <c r="U66" s="18"/>
      <c r="V66" s="21"/>
      <c r="X66" s="14"/>
      <c r="Z66" s="44"/>
      <c r="AB66" s="14"/>
      <c r="AC66" s="14"/>
      <c r="AD66" s="14"/>
      <c r="AE66" s="14"/>
      <c r="AF66" s="14"/>
    </row>
    <row r="67" spans="1:32" ht="14.25">
      <c r="A67" s="160" t="s">
        <v>23</v>
      </c>
      <c r="B67" s="161" t="s">
        <v>23</v>
      </c>
      <c r="C67" s="64"/>
      <c r="D67" s="86"/>
      <c r="E67" s="73" t="e">
        <f t="shared" si="4"/>
        <v>#DIV/0!</v>
      </c>
      <c r="F67" s="158"/>
      <c r="G67" s="39" t="e">
        <f t="shared" si="5"/>
        <v>#DIV/0!</v>
      </c>
      <c r="H67" s="126"/>
      <c r="I67" s="20"/>
      <c r="J67" s="20"/>
      <c r="K67" s="20"/>
      <c r="L67" s="20"/>
      <c r="M67" s="20"/>
      <c r="N67" s="104"/>
      <c r="O67" s="21"/>
      <c r="P67" s="18"/>
      <c r="Q67" s="18"/>
      <c r="R67" s="21"/>
      <c r="S67" s="18"/>
      <c r="T67" s="18"/>
      <c r="U67" s="18"/>
      <c r="V67" s="21"/>
      <c r="X67" s="14"/>
      <c r="Z67" s="44"/>
      <c r="AB67" s="14"/>
      <c r="AC67" s="14"/>
      <c r="AD67" s="14"/>
      <c r="AE67" s="14"/>
      <c r="AF67" s="14"/>
    </row>
    <row r="68" spans="1:32" ht="14.25">
      <c r="A68" s="160" t="s">
        <v>24</v>
      </c>
      <c r="B68" s="161" t="s">
        <v>24</v>
      </c>
      <c r="C68" s="64"/>
      <c r="D68" s="86"/>
      <c r="E68" s="73" t="e">
        <f t="shared" si="4"/>
        <v>#DIV/0!</v>
      </c>
      <c r="F68" s="158"/>
      <c r="G68" s="39" t="e">
        <f t="shared" si="5"/>
        <v>#DIV/0!</v>
      </c>
      <c r="H68" s="126"/>
      <c r="I68" s="20"/>
      <c r="J68" s="20"/>
      <c r="K68" s="20"/>
      <c r="L68" s="20"/>
      <c r="M68" s="20"/>
      <c r="N68" s="104"/>
      <c r="O68" s="21"/>
      <c r="P68" s="18"/>
      <c r="Q68" s="18"/>
      <c r="R68" s="21"/>
      <c r="S68" s="18"/>
      <c r="T68" s="18"/>
      <c r="U68" s="18"/>
      <c r="V68" s="21"/>
      <c r="X68" s="14"/>
      <c r="Z68" s="44"/>
      <c r="AB68" s="14"/>
      <c r="AC68" s="14"/>
      <c r="AD68" s="14"/>
      <c r="AE68" s="14"/>
      <c r="AF68" s="14"/>
    </row>
    <row r="69" spans="1:32" ht="14.25">
      <c r="A69" s="160" t="s">
        <v>25</v>
      </c>
      <c r="B69" s="161" t="s">
        <v>25</v>
      </c>
      <c r="C69" s="64"/>
      <c r="D69" s="86"/>
      <c r="E69" s="73" t="e">
        <f t="shared" si="4"/>
        <v>#DIV/0!</v>
      </c>
      <c r="F69" s="48"/>
      <c r="G69" s="39" t="e">
        <f t="shared" si="5"/>
        <v>#DIV/0!</v>
      </c>
      <c r="H69" s="126"/>
      <c r="I69" s="20"/>
      <c r="J69" s="20"/>
      <c r="K69" s="20"/>
      <c r="L69" s="20"/>
      <c r="M69" s="20"/>
      <c r="N69" s="104"/>
      <c r="O69" s="21"/>
      <c r="P69" s="18"/>
      <c r="Q69" s="18"/>
      <c r="R69" s="21"/>
      <c r="S69" s="18"/>
      <c r="T69" s="18"/>
      <c r="U69" s="18"/>
      <c r="V69" s="21"/>
      <c r="X69" s="14"/>
      <c r="Z69" s="44"/>
      <c r="AB69" s="14"/>
      <c r="AC69" s="14"/>
      <c r="AD69" s="14"/>
      <c r="AE69" s="14"/>
      <c r="AF69" s="14"/>
    </row>
    <row r="70" spans="1:32" ht="14.25">
      <c r="A70" s="160" t="s">
        <v>26</v>
      </c>
      <c r="B70" s="161" t="s">
        <v>26</v>
      </c>
      <c r="C70" s="64"/>
      <c r="D70" s="86"/>
      <c r="E70" s="73" t="e">
        <f t="shared" si="4"/>
        <v>#DIV/0!</v>
      </c>
      <c r="F70" s="48"/>
      <c r="G70" s="39" t="e">
        <f t="shared" si="5"/>
        <v>#DIV/0!</v>
      </c>
      <c r="H70" s="126"/>
      <c r="I70" s="109"/>
      <c r="J70" s="109"/>
      <c r="K70" s="109"/>
      <c r="L70" s="109"/>
      <c r="M70" s="109"/>
      <c r="N70" s="145"/>
      <c r="O70" s="146"/>
      <c r="P70" s="18"/>
      <c r="Q70" s="18"/>
      <c r="R70" s="39"/>
      <c r="S70" s="18"/>
      <c r="T70" s="18"/>
      <c r="U70" s="18"/>
      <c r="V70" s="39"/>
      <c r="X70" s="14"/>
      <c r="Z70" s="44"/>
      <c r="AB70" s="14"/>
      <c r="AC70" s="14"/>
      <c r="AD70" s="14"/>
      <c r="AE70" s="14"/>
      <c r="AF70" s="14"/>
    </row>
    <row r="71" spans="1:32" ht="14.25">
      <c r="A71" s="160" t="s">
        <v>27</v>
      </c>
      <c r="B71" s="161" t="s">
        <v>27</v>
      </c>
      <c r="C71" s="64"/>
      <c r="D71" s="86"/>
      <c r="E71" s="73" t="e">
        <f t="shared" si="4"/>
        <v>#DIV/0!</v>
      </c>
      <c r="F71" s="48"/>
      <c r="G71" s="39" t="e">
        <f t="shared" si="5"/>
        <v>#DIV/0!</v>
      </c>
      <c r="H71" s="126"/>
      <c r="I71" s="18"/>
      <c r="J71" s="20"/>
      <c r="K71" s="20"/>
      <c r="L71" s="20"/>
      <c r="M71" s="20"/>
      <c r="N71" s="104"/>
      <c r="O71" s="21"/>
      <c r="P71" s="18"/>
      <c r="Q71" s="18"/>
      <c r="R71" s="39"/>
      <c r="S71" s="18"/>
      <c r="T71" s="18"/>
      <c r="U71" s="18"/>
      <c r="V71" s="39"/>
      <c r="X71" s="14"/>
      <c r="Z71" s="44"/>
      <c r="AB71" s="14"/>
      <c r="AC71" s="14"/>
      <c r="AD71" s="14"/>
      <c r="AE71" s="14"/>
      <c r="AF71" s="14"/>
    </row>
    <row r="72" spans="1:32" ht="15" thickBot="1">
      <c r="A72" s="162" t="s">
        <v>28</v>
      </c>
      <c r="B72" s="163" t="s">
        <v>28</v>
      </c>
      <c r="C72" s="67"/>
      <c r="D72" s="87"/>
      <c r="E72" s="73" t="e">
        <f t="shared" si="4"/>
        <v>#DIV/0!</v>
      </c>
      <c r="F72" s="82"/>
      <c r="G72" s="40" t="e">
        <f t="shared" si="5"/>
        <v>#DIV/0!</v>
      </c>
      <c r="H72" s="126"/>
      <c r="I72" s="25"/>
      <c r="J72" s="112"/>
      <c r="K72" s="112"/>
      <c r="L72" s="112"/>
      <c r="M72" s="112"/>
      <c r="N72" s="147"/>
      <c r="O72" s="148"/>
      <c r="P72" s="18"/>
      <c r="Q72" s="18"/>
      <c r="R72" s="40"/>
      <c r="S72" s="18"/>
      <c r="T72" s="18"/>
      <c r="U72" s="18"/>
      <c r="V72" s="40"/>
      <c r="X72" s="14"/>
      <c r="Z72" s="44"/>
      <c r="AB72" s="14"/>
      <c r="AC72" s="14"/>
      <c r="AD72" s="14"/>
      <c r="AE72" s="14"/>
      <c r="AF72" s="14"/>
    </row>
    <row r="73" spans="1:32" ht="15.75" thickBot="1">
      <c r="A73" s="164" t="s">
        <v>29</v>
      </c>
      <c r="B73" s="165"/>
      <c r="C73" s="81">
        <f>SUM(C61:C72)</f>
        <v>5509.7809999999999</v>
      </c>
      <c r="D73" s="89">
        <f>SUM(D61:D72)</f>
        <v>1350.3504</v>
      </c>
      <c r="E73" s="102">
        <f>D73/C73</f>
        <v>0.24508240890155164</v>
      </c>
      <c r="F73" s="62">
        <f>SUM(F61:F72)</f>
        <v>152.53530000000001</v>
      </c>
      <c r="G73" s="103">
        <f>F73/C73</f>
        <v>2.7684457875911946E-2</v>
      </c>
      <c r="H73" s="133">
        <v>0</v>
      </c>
      <c r="I73" s="122">
        <v>0.32828386463999198</v>
      </c>
      <c r="J73" s="31">
        <v>0.27430469559497911</v>
      </c>
      <c r="K73" s="31">
        <v>1.2864921491434955E-2</v>
      </c>
      <c r="L73" s="31">
        <v>0.28026507768639075</v>
      </c>
      <c r="M73" s="31">
        <v>0.10152889924300074</v>
      </c>
      <c r="N73" s="122">
        <v>1.3072933388822532E-3</v>
      </c>
      <c r="O73" s="122">
        <v>1.4452480053199937E-3</v>
      </c>
      <c r="P73" s="30">
        <v>0.7741613142155741</v>
      </c>
      <c r="Q73" s="31">
        <v>0.22562673543649012</v>
      </c>
      <c r="R73" s="32">
        <v>2.119503479357891E-4</v>
      </c>
      <c r="S73" s="30">
        <v>6.8778513055406405E-3</v>
      </c>
      <c r="T73" s="31">
        <v>3.5974523927578883E-2</v>
      </c>
      <c r="U73" s="31">
        <v>0.19905801867171327</v>
      </c>
      <c r="V73" s="32">
        <v>0.75808960609516718</v>
      </c>
      <c r="X73" s="14"/>
      <c r="Z73" s="44"/>
      <c r="AB73" s="14"/>
      <c r="AC73" s="14"/>
      <c r="AD73" s="14"/>
      <c r="AE73" s="14"/>
      <c r="AF73" s="14"/>
    </row>
    <row r="74" spans="1:32" ht="15.75" thickTop="1">
      <c r="A74" s="1"/>
      <c r="B74" s="42"/>
      <c r="C74" s="155" t="s">
        <v>54</v>
      </c>
      <c r="D74" s="101"/>
      <c r="E74" s="101"/>
      <c r="F74" s="101"/>
      <c r="G74" s="101"/>
      <c r="H74" s="43"/>
      <c r="I74" s="154"/>
      <c r="J74" s="154"/>
      <c r="K74" s="154"/>
      <c r="L74" s="154"/>
      <c r="M74" s="154"/>
      <c r="N74" s="154"/>
      <c r="O74" s="154"/>
      <c r="P74" s="5"/>
      <c r="Q74" s="5"/>
      <c r="R74" s="5"/>
      <c r="S74" s="5"/>
      <c r="T74" s="5"/>
      <c r="U74" s="5"/>
      <c r="V74" s="5"/>
      <c r="X74" s="14"/>
      <c r="Z74" s="44"/>
      <c r="AB74" s="14"/>
      <c r="AC74" s="14"/>
      <c r="AD74" s="14"/>
      <c r="AE74" s="14"/>
      <c r="AF74" s="14"/>
    </row>
    <row r="75" spans="1:32" ht="15.75" thickBot="1">
      <c r="A75" s="1"/>
      <c r="B75" s="2"/>
      <c r="C75" s="1"/>
      <c r="D75" s="1"/>
      <c r="E75" s="1"/>
      <c r="F75" s="1"/>
      <c r="G75" s="101"/>
      <c r="H75" s="1"/>
      <c r="I75" s="1"/>
      <c r="J75" s="1"/>
      <c r="K75" s="1"/>
      <c r="L75" s="1"/>
      <c r="M75" s="1"/>
      <c r="N75" s="1"/>
      <c r="O75" s="1"/>
      <c r="P75" s="5"/>
      <c r="Q75" s="5"/>
      <c r="R75" s="5"/>
      <c r="S75" s="5"/>
      <c r="T75" s="5"/>
      <c r="U75" s="5"/>
      <c r="V75" s="5"/>
      <c r="Z75" s="44"/>
    </row>
    <row r="76" spans="1:32" ht="16.5" thickTop="1" thickBot="1">
      <c r="A76" s="168" t="s">
        <v>30</v>
      </c>
      <c r="B76" s="169"/>
      <c r="C76" s="169"/>
      <c r="D76" s="169"/>
      <c r="E76" s="45" t="s">
        <v>31</v>
      </c>
      <c r="F76" s="45"/>
      <c r="G76" s="45"/>
      <c r="H76" s="175" t="s">
        <v>1</v>
      </c>
      <c r="I76" s="176"/>
      <c r="J76" s="176"/>
      <c r="K76" s="176"/>
      <c r="L76" s="176"/>
      <c r="M76" s="176"/>
      <c r="N76" s="176"/>
      <c r="O76" s="177"/>
      <c r="P76" s="172" t="s">
        <v>2</v>
      </c>
      <c r="Q76" s="173"/>
      <c r="R76" s="174"/>
      <c r="S76" s="172" t="s">
        <v>3</v>
      </c>
      <c r="T76" s="173"/>
      <c r="U76" s="173"/>
      <c r="V76" s="174"/>
    </row>
    <row r="77" spans="1:32" ht="45.75" thickTop="1">
      <c r="A77" s="46"/>
      <c r="B77" s="47"/>
      <c r="C77" s="63" t="s">
        <v>32</v>
      </c>
      <c r="D77" s="70" t="s">
        <v>5</v>
      </c>
      <c r="E77" s="71" t="s">
        <v>6</v>
      </c>
      <c r="F77" s="12" t="s">
        <v>7</v>
      </c>
      <c r="G77" s="10" t="s">
        <v>8</v>
      </c>
      <c r="H77" s="11" t="s">
        <v>49</v>
      </c>
      <c r="I77" s="12" t="s">
        <v>43</v>
      </c>
      <c r="J77" s="9" t="s">
        <v>9</v>
      </c>
      <c r="K77" s="9" t="s">
        <v>33</v>
      </c>
      <c r="L77" s="9" t="s">
        <v>11</v>
      </c>
      <c r="M77" s="9" t="s">
        <v>12</v>
      </c>
      <c r="N77" s="12" t="s">
        <v>39</v>
      </c>
      <c r="O77" s="138" t="s">
        <v>40</v>
      </c>
      <c r="P77" s="11" t="s">
        <v>13</v>
      </c>
      <c r="Q77" s="9" t="s">
        <v>14</v>
      </c>
      <c r="R77" s="13" t="s">
        <v>15</v>
      </c>
      <c r="S77" s="11" t="s">
        <v>16</v>
      </c>
      <c r="T77" s="9" t="s">
        <v>52</v>
      </c>
      <c r="U77" s="9" t="s">
        <v>53</v>
      </c>
      <c r="V77" s="13" t="s">
        <v>34</v>
      </c>
    </row>
    <row r="78" spans="1:32" ht="14.25">
      <c r="A78" s="166">
        <v>2007</v>
      </c>
      <c r="B78" s="167"/>
      <c r="C78" s="64">
        <v>2868.1161000000002</v>
      </c>
      <c r="D78" s="72">
        <v>1130.85717</v>
      </c>
      <c r="E78" s="73">
        <v>0.39428570203277336</v>
      </c>
      <c r="F78" s="69">
        <v>18.890300000000003</v>
      </c>
      <c r="G78" s="49">
        <v>6.5863093896373313E-3</v>
      </c>
      <c r="H78" s="125"/>
      <c r="I78" s="126"/>
      <c r="J78" s="20">
        <v>0.71088408868804154</v>
      </c>
      <c r="K78" s="20">
        <v>0.10925952404785845</v>
      </c>
      <c r="L78" s="20">
        <v>4.9604093781280327E-2</v>
      </c>
      <c r="M78" s="20">
        <v>0.13025229348281958</v>
      </c>
      <c r="N78" s="126"/>
      <c r="O78" s="127"/>
      <c r="P78" s="17">
        <v>0.9376298569877215</v>
      </c>
      <c r="Q78" s="20">
        <v>5.9418682194749883E-2</v>
      </c>
      <c r="R78" s="21">
        <v>2.9514608175285765E-3</v>
      </c>
      <c r="S78" s="17">
        <v>1.9103904091118819E-2</v>
      </c>
      <c r="T78" s="20">
        <v>4.5207155883888087E-2</v>
      </c>
      <c r="U78" s="20">
        <v>0.23681394443999051</v>
      </c>
      <c r="V78" s="21">
        <v>0.69887499558500255</v>
      </c>
      <c r="W78" s="22"/>
      <c r="X78" s="50"/>
      <c r="Y78" s="14"/>
      <c r="Z78" s="44"/>
      <c r="AA78" s="44"/>
      <c r="AB78" s="44"/>
      <c r="AC78" s="44"/>
    </row>
    <row r="79" spans="1:32" ht="14.25">
      <c r="A79" s="166">
        <v>2008</v>
      </c>
      <c r="B79" s="167"/>
      <c r="C79" s="64">
        <v>6175.2444000000005</v>
      </c>
      <c r="D79" s="72">
        <v>1559.6780999999999</v>
      </c>
      <c r="E79" s="73">
        <v>0.25256945295962696</v>
      </c>
      <c r="F79" s="69">
        <v>14.663819999999999</v>
      </c>
      <c r="G79" s="49">
        <v>2.3746137075967388E-3</v>
      </c>
      <c r="H79" s="125"/>
      <c r="I79" s="126"/>
      <c r="J79" s="20">
        <v>0.61392065713221</v>
      </c>
      <c r="K79" s="20">
        <v>0.12043086100365517</v>
      </c>
      <c r="L79" s="20">
        <v>0.12813883123395081</v>
      </c>
      <c r="M79" s="20">
        <v>0.13750965063018397</v>
      </c>
      <c r="N79" s="126"/>
      <c r="O79" s="127"/>
      <c r="P79" s="17">
        <v>0.88881670452762118</v>
      </c>
      <c r="Q79" s="20">
        <v>0.1081781329597892</v>
      </c>
      <c r="R79" s="21">
        <v>3.0051625125895698E-3</v>
      </c>
      <c r="S79" s="17">
        <v>1.8499273231216723E-2</v>
      </c>
      <c r="T79" s="20">
        <v>4.8615483312768062E-2</v>
      </c>
      <c r="U79" s="20">
        <v>0.25956484390045126</v>
      </c>
      <c r="V79" s="21">
        <v>0.673320399555564</v>
      </c>
      <c r="W79" s="22"/>
      <c r="X79" s="50"/>
      <c r="Y79" s="14"/>
      <c r="Z79" s="44"/>
      <c r="AA79" s="44"/>
      <c r="AB79" s="44"/>
      <c r="AC79" s="44"/>
    </row>
    <row r="80" spans="1:32" ht="14.25">
      <c r="A80" s="166">
        <v>2009</v>
      </c>
      <c r="B80" s="167"/>
      <c r="C80" s="64">
        <v>3833.9618000000005</v>
      </c>
      <c r="D80" s="72">
        <v>985.17830000000004</v>
      </c>
      <c r="E80" s="73">
        <v>0.25696090660058218</v>
      </c>
      <c r="F80" s="69">
        <v>57.549400000000006</v>
      </c>
      <c r="G80" s="49">
        <v>1.5010426029805513E-2</v>
      </c>
      <c r="H80" s="125"/>
      <c r="I80" s="126"/>
      <c r="J80" s="20">
        <v>0.56946462012219312</v>
      </c>
      <c r="K80" s="20">
        <v>4.7739938358279922E-2</v>
      </c>
      <c r="L80" s="20">
        <v>0.12914820904058041</v>
      </c>
      <c r="M80" s="20">
        <v>0.25364723247894644</v>
      </c>
      <c r="N80" s="126"/>
      <c r="O80" s="127"/>
      <c r="P80" s="17">
        <v>0.87052534865397968</v>
      </c>
      <c r="Q80" s="20">
        <v>0.12593142309415509</v>
      </c>
      <c r="R80" s="21">
        <v>3.5432282518653093E-3</v>
      </c>
      <c r="S80" s="17">
        <v>2.4983162447932094E-2</v>
      </c>
      <c r="T80" s="20">
        <v>4.4897676125693869E-2</v>
      </c>
      <c r="U80" s="20">
        <v>0.23308330678702355</v>
      </c>
      <c r="V80" s="21">
        <v>0.69703585463935047</v>
      </c>
      <c r="W80" s="22"/>
      <c r="X80" s="50"/>
      <c r="Y80" s="14"/>
      <c r="Z80" s="44"/>
      <c r="AA80" s="44"/>
      <c r="AB80" s="44"/>
      <c r="AC80" s="44"/>
    </row>
    <row r="81" spans="1:29" ht="14.25">
      <c r="A81" s="166">
        <v>2010</v>
      </c>
      <c r="B81" s="167"/>
      <c r="C81" s="64">
        <v>2377.7606000000001</v>
      </c>
      <c r="D81" s="72">
        <v>1124.5345</v>
      </c>
      <c r="E81" s="73">
        <v>0.4729384867425257</v>
      </c>
      <c r="F81" s="69">
        <v>59.401300000000006</v>
      </c>
      <c r="G81" s="49">
        <v>2.4982035617883484E-2</v>
      </c>
      <c r="H81" s="125"/>
      <c r="I81" s="126"/>
      <c r="J81" s="20">
        <v>0.55657049746723875</v>
      </c>
      <c r="K81" s="20">
        <v>5.6468258410876181E-2</v>
      </c>
      <c r="L81" s="20">
        <v>0.1201227322885239</v>
      </c>
      <c r="M81" s="20">
        <v>0.26683851183336116</v>
      </c>
      <c r="N81" s="126"/>
      <c r="O81" s="127"/>
      <c r="P81" s="17">
        <v>0.86616305438474317</v>
      </c>
      <c r="Q81" s="20">
        <v>0.12819034269322538</v>
      </c>
      <c r="R81" s="21">
        <v>5.6466029220312358E-3</v>
      </c>
      <c r="S81" s="17">
        <v>1.1733108138513575E-2</v>
      </c>
      <c r="T81" s="20">
        <v>3.6156495357448394E-2</v>
      </c>
      <c r="U81" s="20">
        <v>0.21727932494286575</v>
      </c>
      <c r="V81" s="21">
        <v>0.73483107156117233</v>
      </c>
      <c r="W81" s="22"/>
      <c r="X81" s="50"/>
      <c r="Y81" s="14"/>
      <c r="Z81" s="44"/>
      <c r="AA81" s="44"/>
      <c r="AB81" s="44"/>
      <c r="AC81" s="44"/>
    </row>
    <row r="82" spans="1:29" ht="14.25">
      <c r="A82" s="166">
        <v>2011</v>
      </c>
      <c r="B82" s="167"/>
      <c r="C82" s="64">
        <v>2222.2703000000001</v>
      </c>
      <c r="D82" s="72">
        <v>995.32670000000007</v>
      </c>
      <c r="E82" s="73">
        <v>0.44788732495772499</v>
      </c>
      <c r="F82" s="69">
        <v>66.902199999999993</v>
      </c>
      <c r="G82" s="49">
        <v>3.010533867099785E-2</v>
      </c>
      <c r="H82" s="125"/>
      <c r="I82" s="126"/>
      <c r="J82" s="20">
        <v>0.48079353803180463</v>
      </c>
      <c r="K82" s="20">
        <v>0.1297215734737579</v>
      </c>
      <c r="L82" s="20">
        <v>0.18319778651588872</v>
      </c>
      <c r="M82" s="20">
        <v>0.20628710197854869</v>
      </c>
      <c r="N82" s="126"/>
      <c r="O82" s="127"/>
      <c r="P82" s="17">
        <v>0.84626052847824085</v>
      </c>
      <c r="Q82" s="20">
        <v>0.14955739001369767</v>
      </c>
      <c r="R82" s="21">
        <v>4.182081508061479E-3</v>
      </c>
      <c r="S82" s="17">
        <v>1.7862833225281746E-2</v>
      </c>
      <c r="T82" s="20">
        <v>3.4852119819517913E-2</v>
      </c>
      <c r="U82" s="20">
        <v>0.21984994032067348</v>
      </c>
      <c r="V82" s="21">
        <v>0.72743510663452693</v>
      </c>
      <c r="W82" s="22"/>
      <c r="X82" s="50"/>
      <c r="Y82" s="14"/>
      <c r="Z82" s="44"/>
      <c r="AA82" s="44"/>
      <c r="AB82" s="44"/>
      <c r="AC82" s="44"/>
    </row>
    <row r="83" spans="1:29" ht="14.25">
      <c r="A83" s="166">
        <v>2012</v>
      </c>
      <c r="B83" s="167"/>
      <c r="C83" s="64">
        <v>2450.828</v>
      </c>
      <c r="D83" s="72">
        <v>966.54169999999999</v>
      </c>
      <c r="E83" s="73">
        <v>0.39437353416886051</v>
      </c>
      <c r="F83" s="69">
        <v>87.76939999999999</v>
      </c>
      <c r="G83" s="49">
        <v>3.5812141855732019E-2</v>
      </c>
      <c r="H83" s="125"/>
      <c r="I83" s="126"/>
      <c r="J83" s="20">
        <v>0.31203629956896195</v>
      </c>
      <c r="K83" s="20">
        <v>6.2789187980551872E-2</v>
      </c>
      <c r="L83" s="20">
        <v>0.29717879018845872</v>
      </c>
      <c r="M83" s="20">
        <v>0.32799572226202733</v>
      </c>
      <c r="N83" s="126"/>
      <c r="O83" s="127"/>
      <c r="P83" s="17">
        <v>0.81104574215380665</v>
      </c>
      <c r="Q83" s="20">
        <v>0.18555177247180984</v>
      </c>
      <c r="R83" s="21">
        <v>3.4024853743835973E-3</v>
      </c>
      <c r="S83" s="17">
        <v>2.1869060193096614E-2</v>
      </c>
      <c r="T83" s="20">
        <v>3.916033506414833E-2</v>
      </c>
      <c r="U83" s="20">
        <v>0.20742524908724203</v>
      </c>
      <c r="V83" s="21">
        <v>0.73154535565551293</v>
      </c>
      <c r="W83" s="22"/>
      <c r="X83" s="50"/>
      <c r="Y83" s="14"/>
      <c r="Z83" s="44"/>
      <c r="AA83" s="44"/>
      <c r="AB83" s="44"/>
      <c r="AC83" s="44"/>
    </row>
    <row r="84" spans="1:29" ht="14.25">
      <c r="A84" s="166">
        <v>2013</v>
      </c>
      <c r="B84" s="167"/>
      <c r="C84" s="64">
        <v>2921.8949000000002</v>
      </c>
      <c r="D84" s="72">
        <v>757.24829999999997</v>
      </c>
      <c r="E84" s="73">
        <v>0.25916342849977247</v>
      </c>
      <c r="F84" s="69">
        <v>84.308899999999994</v>
      </c>
      <c r="G84" s="49">
        <v>2.8854186370632286E-2</v>
      </c>
      <c r="H84" s="95">
        <v>0.29920788731997172</v>
      </c>
      <c r="I84" s="126"/>
      <c r="J84" s="20">
        <v>0.36728456591645381</v>
      </c>
      <c r="K84" s="20">
        <v>6.1737367760900642E-2</v>
      </c>
      <c r="L84" s="20">
        <v>0.16834520639328954</v>
      </c>
      <c r="M84" s="20">
        <v>0.10342497260938442</v>
      </c>
      <c r="N84" s="126"/>
      <c r="O84" s="127"/>
      <c r="P84" s="17">
        <v>0.84982509124472605</v>
      </c>
      <c r="Q84" s="20">
        <v>0.14869764822820972</v>
      </c>
      <c r="R84" s="21">
        <v>1.4772605270641321E-3</v>
      </c>
      <c r="S84" s="17">
        <v>3.1208548945412105E-2</v>
      </c>
      <c r="T84" s="20">
        <v>3.146482099681272E-2</v>
      </c>
      <c r="U84" s="20">
        <v>0.17182561905289612</v>
      </c>
      <c r="V84" s="21">
        <v>0.76550101100487911</v>
      </c>
      <c r="W84" s="22"/>
      <c r="X84" s="50"/>
      <c r="Y84" s="14"/>
      <c r="Z84" s="44"/>
      <c r="AA84" s="44"/>
      <c r="AB84" s="44"/>
      <c r="AC84" s="44"/>
    </row>
    <row r="85" spans="1:29" ht="14.25">
      <c r="A85" s="166">
        <v>2014</v>
      </c>
      <c r="B85" s="167"/>
      <c r="C85" s="64">
        <v>2720.9264000000003</v>
      </c>
      <c r="D85" s="72">
        <v>1050.9834000000001</v>
      </c>
      <c r="E85" s="73">
        <v>0.38625940047477947</v>
      </c>
      <c r="F85" s="69">
        <v>103.75279999999999</v>
      </c>
      <c r="G85" s="49">
        <v>3.8131424650075053E-2</v>
      </c>
      <c r="H85" s="95">
        <v>0.28257544930285516</v>
      </c>
      <c r="I85" s="126"/>
      <c r="J85" s="20">
        <v>0.44167534263330327</v>
      </c>
      <c r="K85" s="20">
        <v>7.5631630462330776E-2</v>
      </c>
      <c r="L85" s="20">
        <v>0.11121160792882896</v>
      </c>
      <c r="M85" s="20">
        <v>8.8905969672682092E-2</v>
      </c>
      <c r="N85" s="126"/>
      <c r="O85" s="127"/>
      <c r="P85" s="17">
        <v>0.86359248820548762</v>
      </c>
      <c r="Q85" s="20">
        <v>0.13486318483293044</v>
      </c>
      <c r="R85" s="21">
        <v>1.5443269615819082E-3</v>
      </c>
      <c r="S85" s="17">
        <v>1.8873645387835553E-2</v>
      </c>
      <c r="T85" s="20">
        <v>3.2105829837955194E-2</v>
      </c>
      <c r="U85" s="20">
        <v>0.16276970961066789</v>
      </c>
      <c r="V85" s="21">
        <v>0.78625081516354134</v>
      </c>
      <c r="W85" s="22"/>
      <c r="X85" s="50"/>
      <c r="Y85" s="14"/>
      <c r="Z85" s="44"/>
      <c r="AA85" s="44"/>
      <c r="AB85" s="44"/>
      <c r="AC85" s="44"/>
    </row>
    <row r="86" spans="1:29" ht="14.25">
      <c r="A86" s="166" t="s">
        <v>37</v>
      </c>
      <c r="B86" s="167"/>
      <c r="C86" s="96">
        <v>3217.6671000000001</v>
      </c>
      <c r="D86" s="97">
        <v>911.79880000000003</v>
      </c>
      <c r="E86" s="77">
        <v>0.28337263354558961</v>
      </c>
      <c r="F86" s="98">
        <v>111.94290000000001</v>
      </c>
      <c r="G86" s="99">
        <v>3.4790081298341893E-2</v>
      </c>
      <c r="H86" s="100">
        <v>0.2732298813634263</v>
      </c>
      <c r="I86" s="126"/>
      <c r="J86" s="26">
        <v>0.50908482732722726</v>
      </c>
      <c r="K86" s="26">
        <v>5.2722514395600467E-2</v>
      </c>
      <c r="L86" s="26">
        <v>8.9670494502057094E-2</v>
      </c>
      <c r="M86" s="26">
        <v>7.5292282411688879E-2</v>
      </c>
      <c r="N86" s="126"/>
      <c r="O86" s="127"/>
      <c r="P86" s="24">
        <v>0.88811912829639827</v>
      </c>
      <c r="Q86" s="26">
        <v>0.11033490692682285</v>
      </c>
      <c r="R86" s="27">
        <v>1.5459647767788035E-3</v>
      </c>
      <c r="S86" s="24">
        <v>7.2327213321437198E-3</v>
      </c>
      <c r="T86" s="26">
        <v>2.7767231054389382E-2</v>
      </c>
      <c r="U86" s="26">
        <v>0.19358655086442955</v>
      </c>
      <c r="V86" s="27">
        <v>0.77141349674903736</v>
      </c>
      <c r="W86" s="22"/>
      <c r="X86" s="50"/>
      <c r="Y86" s="14"/>
      <c r="Z86" s="44"/>
      <c r="AA86" s="44"/>
      <c r="AB86" s="44"/>
      <c r="AC86" s="44"/>
    </row>
    <row r="87" spans="1:29" ht="14.25">
      <c r="A87" s="166">
        <v>2016</v>
      </c>
      <c r="B87" s="167"/>
      <c r="C87" s="96">
        <f>C31</f>
        <v>4633.6657000000005</v>
      </c>
      <c r="D87" s="97">
        <f t="shared" ref="D87:V87" si="6">D31</f>
        <v>2038.7188000000001</v>
      </c>
      <c r="E87" s="77">
        <f t="shared" si="6"/>
        <v>0.43997969037774992</v>
      </c>
      <c r="F87" s="98">
        <f t="shared" si="6"/>
        <v>127.01500000000001</v>
      </c>
      <c r="G87" s="99">
        <f t="shared" si="6"/>
        <v>2.7411343032364203E-2</v>
      </c>
      <c r="H87" s="125"/>
      <c r="I87" s="128"/>
      <c r="J87" s="26">
        <f t="shared" si="6"/>
        <v>0.76530093657813947</v>
      </c>
      <c r="K87" s="26">
        <f t="shared" si="6"/>
        <v>4.4684578777446117E-2</v>
      </c>
      <c r="L87" s="26">
        <f t="shared" si="6"/>
        <v>0.12816712263036154</v>
      </c>
      <c r="M87" s="26">
        <f t="shared" si="6"/>
        <v>6.1160324966904718E-2</v>
      </c>
      <c r="N87" s="121">
        <f>N31</f>
        <v>3.4236393013850782E-4</v>
      </c>
      <c r="O87" s="139">
        <f t="shared" si="6"/>
        <v>3.446731170097144E-4</v>
      </c>
      <c r="P87" s="24">
        <f t="shared" si="6"/>
        <v>0.88362049942446219</v>
      </c>
      <c r="Q87" s="26">
        <f t="shared" si="6"/>
        <v>0.1148960098696805</v>
      </c>
      <c r="R87" s="27">
        <f t="shared" si="6"/>
        <v>1.4834907058573518E-3</v>
      </c>
      <c r="S87" s="24">
        <f t="shared" si="6"/>
        <v>6.2500804530865343E-3</v>
      </c>
      <c r="T87" s="26">
        <f t="shared" si="6"/>
        <v>3.8416729246299255E-2</v>
      </c>
      <c r="U87" s="26">
        <f t="shared" si="6"/>
        <v>0.18123659758661256</v>
      </c>
      <c r="V87" s="27">
        <f t="shared" si="6"/>
        <v>0.77409659271400166</v>
      </c>
      <c r="W87" s="22"/>
      <c r="X87" s="50"/>
      <c r="Y87" s="14"/>
      <c r="Z87" s="44"/>
      <c r="AA87" s="44"/>
      <c r="AB87" s="44"/>
      <c r="AC87" s="44"/>
    </row>
    <row r="88" spans="1:29" ht="14.25">
      <c r="A88" s="166">
        <v>2017</v>
      </c>
      <c r="B88" s="167"/>
      <c r="C88" s="96">
        <f>C45</f>
        <v>6860.9630000000006</v>
      </c>
      <c r="D88" s="97">
        <f>D45</f>
        <v>1603.1019000000001</v>
      </c>
      <c r="E88" s="77">
        <f>E45</f>
        <v>0.23365552328441358</v>
      </c>
      <c r="F88" s="98">
        <f>F45</f>
        <v>150.7423</v>
      </c>
      <c r="G88" s="99">
        <f>G45</f>
        <v>2.1971011941035099E-2</v>
      </c>
      <c r="H88" s="125"/>
      <c r="I88" s="128">
        <f>I45</f>
        <v>9.4786693937862695E-2</v>
      </c>
      <c r="J88" s="26">
        <f t="shared" ref="J88:V88" si="7">J45</f>
        <v>0.43137059622679791</v>
      </c>
      <c r="K88" s="26">
        <f t="shared" si="7"/>
        <v>3.1586323960645174E-2</v>
      </c>
      <c r="L88" s="26">
        <f t="shared" si="7"/>
        <v>0.35809304029186584</v>
      </c>
      <c r="M88" s="26">
        <f t="shared" si="7"/>
        <v>8.1700309417205727E-2</v>
      </c>
      <c r="N88" s="121">
        <f t="shared" si="7"/>
        <v>1.2536286815713769E-3</v>
      </c>
      <c r="O88" s="139">
        <f t="shared" si="7"/>
        <v>1.209407484051437E-3</v>
      </c>
      <c r="P88" s="24">
        <f>P45</f>
        <v>0.83821383383061532</v>
      </c>
      <c r="Q88" s="26">
        <f t="shared" si="7"/>
        <v>0.16082583450748825</v>
      </c>
      <c r="R88" s="27">
        <f t="shared" si="7"/>
        <v>9.603316618964422E-4</v>
      </c>
      <c r="S88" s="24">
        <f t="shared" si="7"/>
        <v>5.6025365602048642E-3</v>
      </c>
      <c r="T88" s="26">
        <f t="shared" si="7"/>
        <v>3.4610940893773229E-2</v>
      </c>
      <c r="U88" s="26">
        <f t="shared" si="7"/>
        <v>0.21092201445807623</v>
      </c>
      <c r="V88" s="27">
        <f t="shared" si="7"/>
        <v>0.74886450808794569</v>
      </c>
      <c r="W88" s="22"/>
      <c r="X88" s="50"/>
      <c r="Y88" s="14"/>
      <c r="Z88" s="44"/>
      <c r="AA88" s="44"/>
      <c r="AB88" s="44"/>
      <c r="AC88" s="44"/>
    </row>
    <row r="89" spans="1:29" ht="14.25">
      <c r="A89" s="166">
        <v>2018</v>
      </c>
      <c r="B89" s="167"/>
      <c r="C89" s="96">
        <f>C59</f>
        <v>12706.413200000001</v>
      </c>
      <c r="D89" s="97">
        <f>D59</f>
        <v>3529.8878000000004</v>
      </c>
      <c r="E89" s="77">
        <f>E59</f>
        <v>0.27780363698545552</v>
      </c>
      <c r="F89" s="98">
        <f>F59</f>
        <v>194.27799999999999</v>
      </c>
      <c r="G89" s="99">
        <f>G59</f>
        <v>1.5289759347665475E-2</v>
      </c>
      <c r="H89" s="125">
        <f t="shared" ref="H89:V89" si="8">H59</f>
        <v>2.9208250523444335E-2</v>
      </c>
      <c r="I89" s="128">
        <f t="shared" si="8"/>
        <v>0.33002652550288541</v>
      </c>
      <c r="J89" s="26">
        <f t="shared" si="8"/>
        <v>0.28068769241661373</v>
      </c>
      <c r="K89" s="26">
        <f t="shared" si="8"/>
        <v>1.3293350164309157E-2</v>
      </c>
      <c r="L89" s="26">
        <f t="shared" si="8"/>
        <v>0.26296724712210684</v>
      </c>
      <c r="M89" s="26">
        <f t="shared" si="8"/>
        <v>8.1440354859544484E-2</v>
      </c>
      <c r="N89" s="121">
        <f t="shared" si="8"/>
        <v>1.0871281912979188E-3</v>
      </c>
      <c r="O89" s="139">
        <f t="shared" si="8"/>
        <v>1.289451219798204E-3</v>
      </c>
      <c r="P89" s="24">
        <f t="shared" si="8"/>
        <v>0.81622003288858891</v>
      </c>
      <c r="Q89" s="26">
        <f t="shared" si="8"/>
        <v>0.18352465509306748</v>
      </c>
      <c r="R89" s="27">
        <f t="shared" si="8"/>
        <v>2.5531201834361878E-4</v>
      </c>
      <c r="S89" s="24">
        <f t="shared" si="8"/>
        <v>6.471039832773957E-3</v>
      </c>
      <c r="T89" s="26">
        <f t="shared" si="8"/>
        <v>3.4161754550171772E-2</v>
      </c>
      <c r="U89" s="26">
        <f t="shared" si="8"/>
        <v>0.20561581209073554</v>
      </c>
      <c r="V89" s="27">
        <f t="shared" si="8"/>
        <v>0.7537513935263187</v>
      </c>
      <c r="W89" s="22"/>
      <c r="X89" s="50"/>
      <c r="Y89" s="14"/>
      <c r="Z89" s="44"/>
      <c r="AA89" s="44"/>
      <c r="AB89" s="44"/>
      <c r="AC89" s="44"/>
    </row>
    <row r="90" spans="1:29" ht="14.25" customHeight="1" thickBot="1">
      <c r="A90" s="183">
        <v>2019</v>
      </c>
      <c r="B90" s="184"/>
      <c r="C90" s="65">
        <f>C73</f>
        <v>5509.7809999999999</v>
      </c>
      <c r="D90" s="74">
        <f t="shared" ref="D90:V90" si="9">D73</f>
        <v>1350.3504</v>
      </c>
      <c r="E90" s="90">
        <f t="shared" si="9"/>
        <v>0.24508240890155164</v>
      </c>
      <c r="F90" s="91">
        <f t="shared" si="9"/>
        <v>152.53530000000001</v>
      </c>
      <c r="G90" s="51">
        <f t="shared" si="9"/>
        <v>2.7684457875911946E-2</v>
      </c>
      <c r="H90" s="157">
        <f t="shared" si="9"/>
        <v>0</v>
      </c>
      <c r="I90" s="92">
        <f t="shared" si="9"/>
        <v>0.32828386463999198</v>
      </c>
      <c r="J90" s="92">
        <f t="shared" si="9"/>
        <v>0.27430469559497911</v>
      </c>
      <c r="K90" s="92">
        <f t="shared" si="9"/>
        <v>1.2864921491434955E-2</v>
      </c>
      <c r="L90" s="92">
        <f t="shared" si="9"/>
        <v>0.28026507768639075</v>
      </c>
      <c r="M90" s="92">
        <f t="shared" si="9"/>
        <v>0.10152889924300074</v>
      </c>
      <c r="N90" s="107">
        <f t="shared" si="9"/>
        <v>1.3072933388822532E-3</v>
      </c>
      <c r="O90" s="140">
        <f t="shared" si="9"/>
        <v>1.4452480053199937E-3</v>
      </c>
      <c r="P90" s="94">
        <f t="shared" si="9"/>
        <v>0.7741613142155741</v>
      </c>
      <c r="Q90" s="92">
        <f t="shared" si="9"/>
        <v>0.22562673543649012</v>
      </c>
      <c r="R90" s="93">
        <f t="shared" si="9"/>
        <v>2.119503479357891E-4</v>
      </c>
      <c r="S90" s="94">
        <f t="shared" si="9"/>
        <v>6.8778513055406405E-3</v>
      </c>
      <c r="T90" s="92">
        <f t="shared" si="9"/>
        <v>3.5974523927578883E-2</v>
      </c>
      <c r="U90" s="92">
        <f t="shared" si="9"/>
        <v>0.19905801867171327</v>
      </c>
      <c r="V90" s="93">
        <f t="shared" si="9"/>
        <v>0.75808960609516718</v>
      </c>
    </row>
    <row r="91" spans="1:29" s="6" customFormat="1" ht="13.5" thickTop="1">
      <c r="A91" s="6" t="s">
        <v>38</v>
      </c>
      <c r="B91" s="52"/>
    </row>
    <row r="92" spans="1:29" s="6" customFormat="1">
      <c r="A92" s="6" t="s">
        <v>46</v>
      </c>
      <c r="B92" s="52"/>
      <c r="W92" s="14"/>
      <c r="X92" s="14"/>
      <c r="Y92" s="14"/>
    </row>
    <row r="93" spans="1:29" s="6" customFormat="1">
      <c r="B93" s="52"/>
    </row>
    <row r="94" spans="1:29" s="6" customFormat="1">
      <c r="B94" s="52"/>
    </row>
    <row r="95" spans="1:29" s="6" customFormat="1">
      <c r="B95" s="52"/>
    </row>
    <row r="96" spans="1:29" s="6" customFormat="1">
      <c r="B96" s="52"/>
    </row>
    <row r="97" spans="2:2" s="6" customFormat="1">
      <c r="B97" s="52"/>
    </row>
    <row r="98" spans="2:2" s="6" customFormat="1">
      <c r="B98" s="52"/>
    </row>
    <row r="99" spans="2:2" s="6" customFormat="1">
      <c r="B99" s="52"/>
    </row>
    <row r="100" spans="2:2" s="6" customFormat="1">
      <c r="B100" s="52"/>
    </row>
    <row r="101" spans="2:2" s="6" customFormat="1">
      <c r="B101" s="52"/>
    </row>
    <row r="102" spans="2:2" s="6" customFormat="1">
      <c r="B102" s="52"/>
    </row>
    <row r="103" spans="2:2" s="6" customFormat="1">
      <c r="B103" s="52"/>
    </row>
    <row r="104" spans="2:2" s="6" customFormat="1">
      <c r="B104" s="52"/>
    </row>
    <row r="105" spans="2:2" s="6" customFormat="1">
      <c r="B105" s="52"/>
    </row>
    <row r="106" spans="2:2" s="6" customFormat="1">
      <c r="B106" s="52"/>
    </row>
    <row r="107" spans="2:2" s="6" customFormat="1">
      <c r="B107" s="52"/>
    </row>
    <row r="108" spans="2:2" s="6" customFormat="1">
      <c r="B108" s="52"/>
    </row>
    <row r="109" spans="2:2" s="6" customFormat="1">
      <c r="B109" s="52"/>
    </row>
    <row r="110" spans="2:2" s="6" customFormat="1">
      <c r="B110" s="52"/>
    </row>
    <row r="111" spans="2:2" s="6" customFormat="1">
      <c r="B111" s="52"/>
    </row>
    <row r="112" spans="2:2" s="6" customFormat="1">
      <c r="B112" s="52"/>
    </row>
    <row r="113" spans="2:2" s="6" customFormat="1">
      <c r="B113" s="52"/>
    </row>
    <row r="114" spans="2:2" s="6" customFormat="1">
      <c r="B114" s="52"/>
    </row>
    <row r="115" spans="2:2" s="6" customFormat="1">
      <c r="B115" s="52"/>
    </row>
    <row r="116" spans="2:2" s="6" customFormat="1">
      <c r="B116" s="52"/>
    </row>
    <row r="117" spans="2:2" s="6" customFormat="1">
      <c r="B117" s="52"/>
    </row>
    <row r="118" spans="2:2" s="6" customFormat="1">
      <c r="B118" s="52"/>
    </row>
    <row r="119" spans="2:2" s="6" customFormat="1">
      <c r="B119" s="52"/>
    </row>
    <row r="120" spans="2:2" s="6" customFormat="1">
      <c r="B120" s="52"/>
    </row>
    <row r="121" spans="2:2" s="6" customFormat="1">
      <c r="B121" s="52"/>
    </row>
    <row r="122" spans="2:2" s="6" customFormat="1">
      <c r="B122" s="52"/>
    </row>
    <row r="123" spans="2:2" s="6" customFormat="1">
      <c r="B123" s="52"/>
    </row>
    <row r="124" spans="2:2" s="6" customFormat="1">
      <c r="B124" s="52"/>
    </row>
    <row r="125" spans="2:2" s="6" customFormat="1">
      <c r="B125" s="52"/>
    </row>
    <row r="126" spans="2:2" s="6" customFormat="1">
      <c r="B126" s="52"/>
    </row>
    <row r="127" spans="2:2" s="6" customFormat="1">
      <c r="B127" s="52"/>
    </row>
    <row r="128" spans="2:2" s="6" customFormat="1">
      <c r="B128" s="52"/>
    </row>
    <row r="129" spans="2:2" s="6" customFormat="1">
      <c r="B129" s="52"/>
    </row>
    <row r="130" spans="2:2" s="6" customFormat="1">
      <c r="B130" s="52"/>
    </row>
    <row r="131" spans="2:2" s="6" customFormat="1">
      <c r="B131" s="52"/>
    </row>
    <row r="132" spans="2:2" s="6" customFormat="1">
      <c r="B132" s="52"/>
    </row>
    <row r="133" spans="2:2" s="6" customFormat="1">
      <c r="B133" s="52"/>
    </row>
    <row r="134" spans="2:2" s="6" customFormat="1">
      <c r="B134" s="52"/>
    </row>
    <row r="135" spans="2:2" s="6" customFormat="1">
      <c r="B135" s="52"/>
    </row>
    <row r="136" spans="2:2" s="6" customFormat="1">
      <c r="B136" s="52"/>
    </row>
    <row r="137" spans="2:2" s="6" customFormat="1">
      <c r="B137" s="52"/>
    </row>
    <row r="138" spans="2:2" s="6" customFormat="1">
      <c r="B138" s="52"/>
    </row>
    <row r="139" spans="2:2" s="6" customFormat="1">
      <c r="B139" s="52"/>
    </row>
    <row r="140" spans="2:2" s="6" customFormat="1">
      <c r="B140" s="52"/>
    </row>
    <row r="141" spans="2:2" s="6" customFormat="1">
      <c r="B141" s="52"/>
    </row>
    <row r="142" spans="2:2" s="6" customFormat="1">
      <c r="B142" s="52"/>
    </row>
    <row r="143" spans="2:2" s="6" customFormat="1">
      <c r="B143" s="52"/>
    </row>
    <row r="144" spans="2:2" s="6" customFormat="1">
      <c r="B144" s="52"/>
    </row>
    <row r="145" spans="2:2" s="6" customFormat="1">
      <c r="B145" s="52"/>
    </row>
    <row r="146" spans="2:2" s="6" customFormat="1">
      <c r="B146" s="52"/>
    </row>
    <row r="147" spans="2:2" s="6" customFormat="1">
      <c r="B147" s="52"/>
    </row>
    <row r="148" spans="2:2" s="6" customFormat="1">
      <c r="B148" s="52"/>
    </row>
    <row r="149" spans="2:2" s="6" customFormat="1">
      <c r="B149" s="52"/>
    </row>
    <row r="150" spans="2:2" s="6" customFormat="1">
      <c r="B150" s="52"/>
    </row>
    <row r="151" spans="2:2" s="6" customFormat="1">
      <c r="B151" s="52"/>
    </row>
    <row r="152" spans="2:2" s="6" customFormat="1">
      <c r="B152" s="52"/>
    </row>
    <row r="153" spans="2:2" s="6" customFormat="1">
      <c r="B153" s="52"/>
    </row>
    <row r="154" spans="2:2" s="6" customFormat="1">
      <c r="B154" s="52"/>
    </row>
    <row r="155" spans="2:2" s="6" customFormat="1">
      <c r="B155" s="52"/>
    </row>
    <row r="156" spans="2:2" s="6" customFormat="1">
      <c r="B156" s="52"/>
    </row>
    <row r="157" spans="2:2" s="6" customFormat="1">
      <c r="B157" s="52"/>
    </row>
    <row r="158" spans="2:2" s="6" customFormat="1">
      <c r="B158" s="52"/>
    </row>
    <row r="159" spans="2:2" s="6" customFormat="1">
      <c r="B159" s="52"/>
    </row>
    <row r="160" spans="2:2" s="6" customFormat="1">
      <c r="B160" s="52"/>
    </row>
    <row r="161" spans="2:2" s="6" customFormat="1">
      <c r="B161" s="52"/>
    </row>
    <row r="162" spans="2:2" s="6" customFormat="1">
      <c r="B162" s="52"/>
    </row>
    <row r="163" spans="2:2" s="6" customFormat="1">
      <c r="B163" s="52"/>
    </row>
    <row r="164" spans="2:2" s="6" customFormat="1">
      <c r="B164" s="52"/>
    </row>
    <row r="165" spans="2:2" s="6" customFormat="1">
      <c r="B165" s="52"/>
    </row>
    <row r="166" spans="2:2" s="6" customFormat="1">
      <c r="B166" s="52"/>
    </row>
    <row r="167" spans="2:2" s="6" customFormat="1">
      <c r="B167" s="52"/>
    </row>
    <row r="168" spans="2:2" s="6" customFormat="1">
      <c r="B168" s="52"/>
    </row>
    <row r="169" spans="2:2" s="6" customFormat="1">
      <c r="B169" s="52"/>
    </row>
    <row r="170" spans="2:2" s="6" customFormat="1">
      <c r="B170" s="52"/>
    </row>
    <row r="171" spans="2:2" s="6" customFormat="1">
      <c r="B171" s="52"/>
    </row>
    <row r="172" spans="2:2" s="6" customFormat="1">
      <c r="B172" s="52"/>
    </row>
    <row r="173" spans="2:2" s="6" customFormat="1">
      <c r="B173" s="52"/>
    </row>
    <row r="174" spans="2:2" s="6" customFormat="1">
      <c r="B174" s="52"/>
    </row>
    <row r="175" spans="2:2" s="6" customFormat="1">
      <c r="B175" s="52"/>
    </row>
    <row r="176" spans="2:2" s="6" customFormat="1">
      <c r="B176" s="52"/>
    </row>
    <row r="177" spans="2:2" s="6" customFormat="1">
      <c r="B177" s="52"/>
    </row>
    <row r="178" spans="2:2" s="6" customFormat="1">
      <c r="B178" s="52"/>
    </row>
    <row r="179" spans="2:2" s="6" customFormat="1">
      <c r="B179" s="52"/>
    </row>
    <row r="180" spans="2:2" s="6" customFormat="1">
      <c r="B180" s="52"/>
    </row>
    <row r="181" spans="2:2" s="6" customFormat="1">
      <c r="B181" s="52"/>
    </row>
    <row r="182" spans="2:2" s="6" customFormat="1">
      <c r="B182" s="52"/>
    </row>
    <row r="183" spans="2:2" s="6" customFormat="1">
      <c r="B183" s="52"/>
    </row>
    <row r="184" spans="2:2" s="6" customFormat="1">
      <c r="B184" s="52"/>
    </row>
    <row r="185" spans="2:2" s="6" customFormat="1">
      <c r="B185" s="52"/>
    </row>
    <row r="186" spans="2:2" s="6" customFormat="1">
      <c r="B186" s="52"/>
    </row>
    <row r="187" spans="2:2" s="6" customFormat="1">
      <c r="B187" s="52"/>
    </row>
    <row r="188" spans="2:2" s="6" customFormat="1">
      <c r="B188" s="52"/>
    </row>
    <row r="189" spans="2:2" s="6" customFormat="1">
      <c r="B189" s="52"/>
    </row>
    <row r="190" spans="2:2" s="6" customFormat="1">
      <c r="B190" s="52"/>
    </row>
    <row r="191" spans="2:2" s="6" customFormat="1">
      <c r="B191" s="52"/>
    </row>
    <row r="192" spans="2:2" s="6" customFormat="1">
      <c r="B192" s="52"/>
    </row>
    <row r="193" spans="2:2" s="6" customFormat="1">
      <c r="B193" s="52"/>
    </row>
    <row r="194" spans="2:2" s="6" customFormat="1">
      <c r="B194" s="52"/>
    </row>
    <row r="195" spans="2:2" s="6" customFormat="1">
      <c r="B195" s="52"/>
    </row>
    <row r="196" spans="2:2" s="6" customFormat="1">
      <c r="B196" s="52"/>
    </row>
    <row r="197" spans="2:2" s="6" customFormat="1">
      <c r="B197" s="52"/>
    </row>
    <row r="198" spans="2:2" s="6" customFormat="1">
      <c r="B198" s="52"/>
    </row>
    <row r="199" spans="2:2" s="6" customFormat="1">
      <c r="B199" s="52"/>
    </row>
    <row r="200" spans="2:2" s="6" customFormat="1">
      <c r="B200" s="52"/>
    </row>
    <row r="201" spans="2:2" s="6" customFormat="1">
      <c r="B201" s="52"/>
    </row>
    <row r="202" spans="2:2" s="6" customFormat="1">
      <c r="B202" s="52"/>
    </row>
    <row r="203" spans="2:2" s="6" customFormat="1">
      <c r="B203" s="52"/>
    </row>
    <row r="204" spans="2:2" s="6" customFormat="1">
      <c r="B204" s="52"/>
    </row>
    <row r="205" spans="2:2" s="6" customFormat="1">
      <c r="B205" s="52"/>
    </row>
    <row r="206" spans="2:2" s="6" customFormat="1">
      <c r="B206" s="52"/>
    </row>
    <row r="207" spans="2:2" s="6" customFormat="1">
      <c r="B207" s="52"/>
    </row>
    <row r="208" spans="2:2" s="6" customFormat="1">
      <c r="B208" s="52"/>
    </row>
    <row r="209" spans="2:2" s="6" customFormat="1">
      <c r="B209" s="52"/>
    </row>
    <row r="210" spans="2:2" s="6" customFormat="1">
      <c r="B210" s="52"/>
    </row>
    <row r="211" spans="2:2" s="6" customFormat="1">
      <c r="B211" s="52"/>
    </row>
    <row r="212" spans="2:2" s="6" customFormat="1">
      <c r="B212" s="52"/>
    </row>
    <row r="213" spans="2:2" s="6" customFormat="1">
      <c r="B213" s="52"/>
    </row>
    <row r="214" spans="2:2" s="6" customFormat="1">
      <c r="B214" s="52"/>
    </row>
    <row r="215" spans="2:2" s="6" customFormat="1">
      <c r="B215" s="52"/>
    </row>
    <row r="216" spans="2:2" s="6" customFormat="1">
      <c r="B216" s="52"/>
    </row>
    <row r="217" spans="2:2" s="6" customFormat="1">
      <c r="B217" s="52"/>
    </row>
    <row r="218" spans="2:2" s="6" customFormat="1">
      <c r="B218" s="52"/>
    </row>
    <row r="219" spans="2:2" s="6" customFormat="1">
      <c r="B219" s="52"/>
    </row>
    <row r="220" spans="2:2" s="6" customFormat="1">
      <c r="B220" s="52"/>
    </row>
    <row r="221" spans="2:2" s="6" customFormat="1">
      <c r="B221" s="52"/>
    </row>
    <row r="222" spans="2:2" s="6" customFormat="1">
      <c r="B222" s="52"/>
    </row>
    <row r="223" spans="2:2" s="6" customFormat="1">
      <c r="B223" s="52"/>
    </row>
    <row r="224" spans="2:2" s="6" customFormat="1">
      <c r="B224" s="52"/>
    </row>
    <row r="225" spans="2:2" s="6" customFormat="1">
      <c r="B225" s="52"/>
    </row>
    <row r="226" spans="2:2" s="6" customFormat="1">
      <c r="B226" s="52"/>
    </row>
    <row r="227" spans="2:2" s="6" customFormat="1">
      <c r="B227" s="52"/>
    </row>
    <row r="228" spans="2:2" s="6" customFormat="1">
      <c r="B228" s="52"/>
    </row>
    <row r="229" spans="2:2" s="6" customFormat="1">
      <c r="B229" s="52"/>
    </row>
    <row r="230" spans="2:2" s="6" customFormat="1">
      <c r="B230" s="52"/>
    </row>
    <row r="231" spans="2:2" s="6" customFormat="1">
      <c r="B231" s="52"/>
    </row>
    <row r="232" spans="2:2" s="6" customFormat="1">
      <c r="B232" s="52"/>
    </row>
    <row r="233" spans="2:2" s="6" customFormat="1">
      <c r="B233" s="52"/>
    </row>
    <row r="234" spans="2:2" s="6" customFormat="1">
      <c r="B234" s="52"/>
    </row>
    <row r="235" spans="2:2" s="6" customFormat="1">
      <c r="B235" s="52"/>
    </row>
    <row r="236" spans="2:2" s="6" customFormat="1">
      <c r="B236" s="52"/>
    </row>
    <row r="237" spans="2:2" s="6" customFormat="1">
      <c r="B237" s="52"/>
    </row>
    <row r="238" spans="2:2" s="6" customFormat="1">
      <c r="B238" s="52"/>
    </row>
    <row r="239" spans="2:2" s="6" customFormat="1">
      <c r="B239" s="52"/>
    </row>
    <row r="240" spans="2:2" s="6" customFormat="1">
      <c r="B240" s="52"/>
    </row>
    <row r="241" spans="2:2" s="6" customFormat="1">
      <c r="B241" s="52"/>
    </row>
    <row r="242" spans="2:2" s="6" customFormat="1">
      <c r="B242" s="52"/>
    </row>
    <row r="243" spans="2:2" s="6" customFormat="1">
      <c r="B243" s="52"/>
    </row>
    <row r="244" spans="2:2" s="6" customFormat="1">
      <c r="B244" s="52"/>
    </row>
    <row r="245" spans="2:2" s="6" customFormat="1">
      <c r="B245" s="52"/>
    </row>
    <row r="246" spans="2:2" s="6" customFormat="1">
      <c r="B246" s="52"/>
    </row>
    <row r="247" spans="2:2" s="6" customFormat="1">
      <c r="B247" s="52"/>
    </row>
    <row r="248" spans="2:2" s="6" customFormat="1">
      <c r="B248" s="52"/>
    </row>
    <row r="249" spans="2:2" s="6" customFormat="1">
      <c r="B249" s="52"/>
    </row>
    <row r="250" spans="2:2" s="6" customFormat="1">
      <c r="B250" s="52"/>
    </row>
    <row r="251" spans="2:2" s="6" customFormat="1">
      <c r="B251" s="52"/>
    </row>
    <row r="252" spans="2:2" s="6" customFormat="1">
      <c r="B252" s="52"/>
    </row>
    <row r="253" spans="2:2" s="6" customFormat="1">
      <c r="B253" s="52"/>
    </row>
    <row r="254" spans="2:2" s="6" customFormat="1">
      <c r="B254" s="52"/>
    </row>
    <row r="255" spans="2:2" s="6" customFormat="1">
      <c r="B255" s="52"/>
    </row>
    <row r="256" spans="2:2" s="6" customFormat="1">
      <c r="B256" s="52"/>
    </row>
    <row r="257" spans="2:2" s="6" customFormat="1">
      <c r="B257" s="52"/>
    </row>
    <row r="258" spans="2:2" s="6" customFormat="1">
      <c r="B258" s="52"/>
    </row>
    <row r="259" spans="2:2" s="6" customFormat="1">
      <c r="B259" s="52"/>
    </row>
    <row r="260" spans="2:2" s="6" customFormat="1">
      <c r="B260" s="52"/>
    </row>
    <row r="261" spans="2:2" s="6" customFormat="1">
      <c r="B261" s="52"/>
    </row>
    <row r="262" spans="2:2" s="6" customFormat="1">
      <c r="B262" s="52"/>
    </row>
    <row r="263" spans="2:2" s="6" customFormat="1">
      <c r="B263" s="52"/>
    </row>
    <row r="264" spans="2:2" s="6" customFormat="1">
      <c r="B264" s="52"/>
    </row>
    <row r="265" spans="2:2" s="6" customFormat="1">
      <c r="B265" s="52"/>
    </row>
    <row r="266" spans="2:2" s="6" customFormat="1">
      <c r="B266" s="52"/>
    </row>
    <row r="267" spans="2:2" s="6" customFormat="1">
      <c r="B267" s="52"/>
    </row>
  </sheetData>
  <mergeCells count="93">
    <mergeCell ref="A72:B72"/>
    <mergeCell ref="A73:B73"/>
    <mergeCell ref="A90:B90"/>
    <mergeCell ref="A67:B67"/>
    <mergeCell ref="A68:B68"/>
    <mergeCell ref="A69:B69"/>
    <mergeCell ref="A70:B70"/>
    <mergeCell ref="A71:B71"/>
    <mergeCell ref="A42:B42"/>
    <mergeCell ref="A43:B43"/>
    <mergeCell ref="A44:B44"/>
    <mergeCell ref="A45:B45"/>
    <mergeCell ref="A88:B88"/>
    <mergeCell ref="A86:B86"/>
    <mergeCell ref="A84:B84"/>
    <mergeCell ref="A82:B82"/>
    <mergeCell ref="A85:B85"/>
    <mergeCell ref="A87:B87"/>
    <mergeCell ref="A46:G46"/>
    <mergeCell ref="A47:B47"/>
    <mergeCell ref="A48:B48"/>
    <mergeCell ref="A49:B49"/>
    <mergeCell ref="A50:B50"/>
    <mergeCell ref="A51:B51"/>
    <mergeCell ref="S76:V76"/>
    <mergeCell ref="A78:B78"/>
    <mergeCell ref="A79:B79"/>
    <mergeCell ref="A80:B80"/>
    <mergeCell ref="A81:B81"/>
    <mergeCell ref="P76:R76"/>
    <mergeCell ref="H76:O76"/>
    <mergeCell ref="A26:B26"/>
    <mergeCell ref="A27:B27"/>
    <mergeCell ref="A31:B31"/>
    <mergeCell ref="A76:D76"/>
    <mergeCell ref="A83:B83"/>
    <mergeCell ref="A28:B28"/>
    <mergeCell ref="A32:G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F1:G1"/>
    <mergeCell ref="A2:G2"/>
    <mergeCell ref="A7:B7"/>
    <mergeCell ref="A8:B8"/>
    <mergeCell ref="A9:B9"/>
    <mergeCell ref="A3:B3"/>
    <mergeCell ref="A4:G4"/>
    <mergeCell ref="A25:B25"/>
    <mergeCell ref="H2:O2"/>
    <mergeCell ref="A17:B17"/>
    <mergeCell ref="A18:G18"/>
    <mergeCell ref="A19:B19"/>
    <mergeCell ref="A20:B20"/>
    <mergeCell ref="A21:B21"/>
    <mergeCell ref="A29:B29"/>
    <mergeCell ref="A30:B30"/>
    <mergeCell ref="A22:B22"/>
    <mergeCell ref="A23:B23"/>
    <mergeCell ref="S2:V2"/>
    <mergeCell ref="A12:B12"/>
    <mergeCell ref="A13:B13"/>
    <mergeCell ref="A16:B16"/>
    <mergeCell ref="A5:B5"/>
    <mergeCell ref="A6:B6"/>
    <mergeCell ref="P2:R2"/>
    <mergeCell ref="A14:B14"/>
    <mergeCell ref="A15:B15"/>
    <mergeCell ref="A10:B10"/>
    <mergeCell ref="A11:B11"/>
    <mergeCell ref="A24:B24"/>
    <mergeCell ref="A57:B57"/>
    <mergeCell ref="A58:B58"/>
    <mergeCell ref="A59:B59"/>
    <mergeCell ref="A89:B89"/>
    <mergeCell ref="A52:B52"/>
    <mergeCell ref="A53:B53"/>
    <mergeCell ref="A54:B54"/>
    <mergeCell ref="A55:B55"/>
    <mergeCell ref="A56:B56"/>
    <mergeCell ref="A60:G60"/>
    <mergeCell ref="A61:B61"/>
    <mergeCell ref="A62:B62"/>
    <mergeCell ref="A63:B63"/>
    <mergeCell ref="A64:B64"/>
    <mergeCell ref="A65:B65"/>
    <mergeCell ref="A66:B66"/>
  </mergeCells>
  <conditionalFormatting sqref="D30:G30 J21:L30 N28:N30 C20:G29">
    <cfRule type="expression" dxfId="70" priority="92" stopIfTrue="1">
      <formula>$C20=0</formula>
    </cfRule>
  </conditionalFormatting>
  <conditionalFormatting sqref="E6:E16 G6:G16 J6:L16">
    <cfRule type="expression" dxfId="69" priority="93" stopIfTrue="1">
      <formula>$C6=0</formula>
    </cfRule>
  </conditionalFormatting>
  <conditionalFormatting sqref="J20:L20">
    <cfRule type="expression" dxfId="68" priority="87" stopIfTrue="1">
      <formula>$C20=0</formula>
    </cfRule>
  </conditionalFormatting>
  <conditionalFormatting sqref="P20:Q30">
    <cfRule type="expression" dxfId="67" priority="83" stopIfTrue="1">
      <formula>$C20=0</formula>
    </cfRule>
  </conditionalFormatting>
  <conditionalFormatting sqref="T20:U30">
    <cfRule type="expression" dxfId="66" priority="82" stopIfTrue="1">
      <formula>$C20=0</formula>
    </cfRule>
  </conditionalFormatting>
  <conditionalFormatting sqref="R21:R30">
    <cfRule type="expression" dxfId="65" priority="81" stopIfTrue="1">
      <formula>$C21=0</formula>
    </cfRule>
  </conditionalFormatting>
  <conditionalFormatting sqref="R20">
    <cfRule type="expression" dxfId="64" priority="80" stopIfTrue="1">
      <formula>$C20=0</formula>
    </cfRule>
  </conditionalFormatting>
  <conditionalFormatting sqref="S20:S30">
    <cfRule type="expression" dxfId="63" priority="79" stopIfTrue="1">
      <formula>$C20=0</formula>
    </cfRule>
  </conditionalFormatting>
  <conditionalFormatting sqref="V21:V30">
    <cfRule type="expression" dxfId="62" priority="78" stopIfTrue="1">
      <formula>$C21=0</formula>
    </cfRule>
  </conditionalFormatting>
  <conditionalFormatting sqref="V20">
    <cfRule type="expression" dxfId="61" priority="77" stopIfTrue="1">
      <formula>$C20=0</formula>
    </cfRule>
  </conditionalFormatting>
  <conditionalFormatting sqref="O28:O30">
    <cfRule type="expression" dxfId="60" priority="74" stopIfTrue="1">
      <formula>$C28=0</formula>
    </cfRule>
  </conditionalFormatting>
  <conditionalFormatting sqref="M20:M30">
    <cfRule type="expression" dxfId="59" priority="72" stopIfTrue="1">
      <formula>$C20=0</formula>
    </cfRule>
  </conditionalFormatting>
  <conditionalFormatting sqref="M20">
    <cfRule type="expression" dxfId="58" priority="71" stopIfTrue="1">
      <formula>$C20=0</formula>
    </cfRule>
  </conditionalFormatting>
  <conditionalFormatting sqref="D44:G44 J35:L44 N35:N44 C34:G43">
    <cfRule type="expression" dxfId="57" priority="69" stopIfTrue="1">
      <formula>$C34=0</formula>
    </cfRule>
  </conditionalFormatting>
  <conditionalFormatting sqref="J34:L34">
    <cfRule type="expression" dxfId="56" priority="68" stopIfTrue="1">
      <formula>$C34=0</formula>
    </cfRule>
  </conditionalFormatting>
  <conditionalFormatting sqref="P34:Q44">
    <cfRule type="expression" dxfId="55" priority="67" stopIfTrue="1">
      <formula>$C34=0</formula>
    </cfRule>
  </conditionalFormatting>
  <conditionalFormatting sqref="T34:U44">
    <cfRule type="expression" dxfId="54" priority="66" stopIfTrue="1">
      <formula>$C34=0</formula>
    </cfRule>
  </conditionalFormatting>
  <conditionalFormatting sqref="R35:R44">
    <cfRule type="expression" dxfId="53" priority="65" stopIfTrue="1">
      <formula>$C35=0</formula>
    </cfRule>
  </conditionalFormatting>
  <conditionalFormatting sqref="R34">
    <cfRule type="expression" dxfId="52" priority="64" stopIfTrue="1">
      <formula>$C34=0</formula>
    </cfRule>
  </conditionalFormatting>
  <conditionalFormatting sqref="S34:S44">
    <cfRule type="expression" dxfId="51" priority="63" stopIfTrue="1">
      <formula>$C34=0</formula>
    </cfRule>
  </conditionalFormatting>
  <conditionalFormatting sqref="V35:V44">
    <cfRule type="expression" dxfId="50" priority="62" stopIfTrue="1">
      <formula>$C35=0</formula>
    </cfRule>
  </conditionalFormatting>
  <conditionalFormatting sqref="V34">
    <cfRule type="expression" dxfId="49" priority="61" stopIfTrue="1">
      <formula>$C34=0</formula>
    </cfRule>
  </conditionalFormatting>
  <conditionalFormatting sqref="O35:O44">
    <cfRule type="expression" dxfId="48" priority="60" stopIfTrue="1">
      <formula>$C35=0</formula>
    </cfRule>
  </conditionalFormatting>
  <conditionalFormatting sqref="O34">
    <cfRule type="expression" dxfId="47" priority="59" stopIfTrue="1">
      <formula>$C34=0</formula>
    </cfRule>
  </conditionalFormatting>
  <conditionalFormatting sqref="M35:M44">
    <cfRule type="expression" dxfId="46" priority="58" stopIfTrue="1">
      <formula>$C35=0</formula>
    </cfRule>
  </conditionalFormatting>
  <conditionalFormatting sqref="M34">
    <cfRule type="expression" dxfId="45" priority="57" stopIfTrue="1">
      <formula>$C34=0</formula>
    </cfRule>
  </conditionalFormatting>
  <conditionalFormatting sqref="N34">
    <cfRule type="expression" dxfId="44" priority="56" stopIfTrue="1">
      <formula>$C34=0</formula>
    </cfRule>
  </conditionalFormatting>
  <conditionalFormatting sqref="M6:M16">
    <cfRule type="expression" dxfId="43" priority="47" stopIfTrue="1">
      <formula>$C6=0</formula>
    </cfRule>
  </conditionalFormatting>
  <conditionalFormatting sqref="N6:N16">
    <cfRule type="expression" dxfId="42" priority="46" stopIfTrue="1">
      <formula>$C6=0</formula>
    </cfRule>
  </conditionalFormatting>
  <conditionalFormatting sqref="O6:O16">
    <cfRule type="expression" dxfId="41" priority="45" stopIfTrue="1">
      <formula>$C6=0</formula>
    </cfRule>
  </conditionalFormatting>
  <conditionalFormatting sqref="N20:N26">
    <cfRule type="expression" dxfId="40" priority="44" stopIfTrue="1">
      <formula>$C20=0</formula>
    </cfRule>
  </conditionalFormatting>
  <conditionalFormatting sqref="O20:O26">
    <cfRule type="expression" dxfId="39" priority="43" stopIfTrue="1">
      <formula>$C20=0</formula>
    </cfRule>
  </conditionalFormatting>
  <conditionalFormatting sqref="M19">
    <cfRule type="expression" dxfId="38" priority="42" stopIfTrue="1">
      <formula>$C19=0</formula>
    </cfRule>
  </conditionalFormatting>
  <conditionalFormatting sqref="M19">
    <cfRule type="expression" dxfId="37" priority="41" stopIfTrue="1">
      <formula>$C19=0</formula>
    </cfRule>
  </conditionalFormatting>
  <conditionalFormatting sqref="H34:I44">
    <cfRule type="expression" dxfId="36" priority="40" stopIfTrue="1">
      <formula>$C34=0</formula>
    </cfRule>
  </conditionalFormatting>
  <conditionalFormatting sqref="N78:N86">
    <cfRule type="expression" dxfId="35" priority="39" stopIfTrue="1">
      <formula>$C78=0</formula>
    </cfRule>
  </conditionalFormatting>
  <conditionalFormatting sqref="O78:O86">
    <cfRule type="expression" dxfId="34" priority="38" stopIfTrue="1">
      <formula>$C78=0</formula>
    </cfRule>
  </conditionalFormatting>
  <conditionalFormatting sqref="I82">
    <cfRule type="expression" dxfId="33" priority="37" stopIfTrue="1">
      <formula>$C82=0</formula>
    </cfRule>
  </conditionalFormatting>
  <conditionalFormatting sqref="J49:L58 N49:N58 I49:I56 C48:G52 C53:E54 G53:G54 C55:G57 D58:G58">
    <cfRule type="expression" dxfId="32" priority="36" stopIfTrue="1">
      <formula>$C48=0</formula>
    </cfRule>
  </conditionalFormatting>
  <conditionalFormatting sqref="I48:L48">
    <cfRule type="expression" dxfId="31" priority="35" stopIfTrue="1">
      <formula>$C48=0</formula>
    </cfRule>
  </conditionalFormatting>
  <conditionalFormatting sqref="P48:Q58">
    <cfRule type="expression" dxfId="30" priority="34" stopIfTrue="1">
      <formula>$C48=0</formula>
    </cfRule>
  </conditionalFormatting>
  <conditionalFormatting sqref="T48:U58">
    <cfRule type="expression" dxfId="29" priority="33" stopIfTrue="1">
      <formula>$C48=0</formula>
    </cfRule>
  </conditionalFormatting>
  <conditionalFormatting sqref="R49:R58">
    <cfRule type="expression" dxfId="28" priority="32" stopIfTrue="1">
      <formula>$C49=0</formula>
    </cfRule>
  </conditionalFormatting>
  <conditionalFormatting sqref="R48">
    <cfRule type="expression" dxfId="27" priority="31" stopIfTrue="1">
      <formula>$C48=0</formula>
    </cfRule>
  </conditionalFormatting>
  <conditionalFormatting sqref="S48:S58">
    <cfRule type="expression" dxfId="26" priority="30" stopIfTrue="1">
      <formula>$C48=0</formula>
    </cfRule>
  </conditionalFormatting>
  <conditionalFormatting sqref="V49:V58">
    <cfRule type="expression" dxfId="25" priority="29" stopIfTrue="1">
      <formula>$C49=0</formula>
    </cfRule>
  </conditionalFormatting>
  <conditionalFormatting sqref="V48">
    <cfRule type="expression" dxfId="24" priority="28" stopIfTrue="1">
      <formula>$C48=0</formula>
    </cfRule>
  </conditionalFormatting>
  <conditionalFormatting sqref="O49:O58">
    <cfRule type="expression" dxfId="23" priority="27" stopIfTrue="1">
      <formula>$C49=0</formula>
    </cfRule>
  </conditionalFormatting>
  <conditionalFormatting sqref="O48">
    <cfRule type="expression" dxfId="22" priority="26" stopIfTrue="1">
      <formula>$C48=0</formula>
    </cfRule>
  </conditionalFormatting>
  <conditionalFormatting sqref="M49:M58">
    <cfRule type="expression" dxfId="21" priority="25" stopIfTrue="1">
      <formula>$C49=0</formula>
    </cfRule>
  </conditionalFormatting>
  <conditionalFormatting sqref="M48">
    <cfRule type="expression" dxfId="20" priority="24" stopIfTrue="1">
      <formula>$C48=0</formula>
    </cfRule>
  </conditionalFormatting>
  <conditionalFormatting sqref="N48">
    <cfRule type="expression" dxfId="19" priority="23" stopIfTrue="1">
      <formula>$C48=0</formula>
    </cfRule>
  </conditionalFormatting>
  <conditionalFormatting sqref="H57:I58 H48:H56">
    <cfRule type="expression" dxfId="18" priority="22" stopIfTrue="1">
      <formula>$C48=0</formula>
    </cfRule>
  </conditionalFormatting>
  <conditionalFormatting sqref="F53:F54">
    <cfRule type="expression" dxfId="17" priority="21" stopIfTrue="1">
      <formula>$C53=0</formula>
    </cfRule>
  </conditionalFormatting>
  <conditionalFormatting sqref="J63:L72 N63:N72 I63:I70 C67:E68 G67:G68 C69:G71 D72:G72 C62:D62 F62:G62 C63:G66">
    <cfRule type="expression" dxfId="16" priority="20" stopIfTrue="1">
      <formula>$C62=0</formula>
    </cfRule>
  </conditionalFormatting>
  <conditionalFormatting sqref="I62:L62">
    <cfRule type="expression" dxfId="15" priority="19" stopIfTrue="1">
      <formula>$C62=0</formula>
    </cfRule>
  </conditionalFormatting>
  <conditionalFormatting sqref="T62:U72">
    <cfRule type="expression" dxfId="14" priority="17" stopIfTrue="1">
      <formula>$C62=0</formula>
    </cfRule>
  </conditionalFormatting>
  <conditionalFormatting sqref="S62:S72">
    <cfRule type="expression" dxfId="13" priority="14" stopIfTrue="1">
      <formula>$C62=0</formula>
    </cfRule>
  </conditionalFormatting>
  <conditionalFormatting sqref="V63:V72">
    <cfRule type="expression" dxfId="12" priority="13" stopIfTrue="1">
      <formula>$C63=0</formula>
    </cfRule>
  </conditionalFormatting>
  <conditionalFormatting sqref="V62">
    <cfRule type="expression" dxfId="11" priority="12" stopIfTrue="1">
      <formula>$C62=0</formula>
    </cfRule>
  </conditionalFormatting>
  <conditionalFormatting sqref="O63:O72">
    <cfRule type="expression" dxfId="10" priority="11" stopIfTrue="1">
      <formula>$C63=0</formula>
    </cfRule>
  </conditionalFormatting>
  <conditionalFormatting sqref="O62">
    <cfRule type="expression" dxfId="9" priority="10" stopIfTrue="1">
      <formula>$C62=0</formula>
    </cfRule>
  </conditionalFormatting>
  <conditionalFormatting sqref="M63:M72">
    <cfRule type="expression" dxfId="8" priority="9" stopIfTrue="1">
      <formula>$C63=0</formula>
    </cfRule>
  </conditionalFormatting>
  <conditionalFormatting sqref="M62">
    <cfRule type="expression" dxfId="7" priority="8" stopIfTrue="1">
      <formula>$C62=0</formula>
    </cfRule>
  </conditionalFormatting>
  <conditionalFormatting sqref="N62">
    <cfRule type="expression" dxfId="6" priority="7" stopIfTrue="1">
      <formula>$C62=0</formula>
    </cfRule>
  </conditionalFormatting>
  <conditionalFormatting sqref="H71:I72 H62:H70">
    <cfRule type="expression" dxfId="5" priority="6" stopIfTrue="1">
      <formula>$C62=0</formula>
    </cfRule>
  </conditionalFormatting>
  <conditionalFormatting sqref="F67:F68">
    <cfRule type="expression" dxfId="4" priority="5" stopIfTrue="1">
      <formula>$C67=0</formula>
    </cfRule>
  </conditionalFormatting>
  <conditionalFormatting sqref="P62:Q72">
    <cfRule type="expression" dxfId="3" priority="4" stopIfTrue="1">
      <formula>$C62=0</formula>
    </cfRule>
  </conditionalFormatting>
  <conditionalFormatting sqref="R63:R72">
    <cfRule type="expression" dxfId="2" priority="3" stopIfTrue="1">
      <formula>$C63=0</formula>
    </cfRule>
  </conditionalFormatting>
  <conditionalFormatting sqref="R62">
    <cfRule type="expression" dxfId="1" priority="2" stopIfTrue="1">
      <formula>$C62=0</formula>
    </cfRule>
  </conditionalFormatting>
  <conditionalFormatting sqref="E62">
    <cfRule type="expression" dxfId="0" priority="1" stopIfTrue="1">
      <formula>$C62=0</formula>
    </cfRule>
  </conditionalFormatting>
  <pageMargins left="0.23622047244094491" right="0.23622047244094491" top="0.11811023622047245" bottom="0.11811023622047245" header="0" footer="0"/>
  <pageSetup paperSize="9" scale="70" orientation="landscape" r:id="rId1"/>
  <headerFooter alignWithMargins="0"/>
  <rowBreaks count="1" manualBreakCount="1"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2015-04-10T09:18:40Z</cp:lastPrinted>
  <dcterms:created xsi:type="dcterms:W3CDTF">2014-06-06T11:14:39Z</dcterms:created>
  <dcterms:modified xsi:type="dcterms:W3CDTF">2019-06-11T08:25:58Z</dcterms:modified>
</cp:coreProperties>
</file>