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18" i="7" l="1"/>
  <c r="L18" i="7"/>
  <c r="I18" i="7"/>
  <c r="F18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<sst xmlns="http://schemas.openxmlformats.org/spreadsheetml/2006/main" count="1777" uniqueCount="333">
  <si>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</si>
  <si>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</si>
  <si>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</si>
  <si>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</si>
  <si>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</si>
  <si>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</si>
  <si>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</si>
  <si>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</si>
  <si>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</si>
  <si>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</si>
  <si>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</si>
  <si>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</si>
  <si>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</si>
  <si>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</si>
  <si>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</si>
  <si>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</si>
  <si>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</si>
  <si>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</si>
  <si>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</si>
  <si>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</si>
  <si>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</si>
  <si>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</si>
  <si>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</si>
  <si>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</si>
  <si>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</si>
  <si>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</si>
  <si>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</si>
  <si>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</si>
  <si>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</si>
  <si>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</si>
  <si>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</si>
  <si>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</si>
  <si>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</si>
  <si>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</si>
  <si>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</si>
  <si>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</si>
  <si>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</si>
  <si>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</si>
  <si>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</si>
  <si>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</si>
  <si>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</si>
  <si>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</si>
  <si>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</si>
  <si>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</si>
  <si>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</si>
  <si>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</si>
  <si>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</si>
  <si>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</si>
  <si>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</si>
  <si>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</si>
  <si>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</si>
  <si>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</si>
  <si>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</si>
  <si>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</si>
  <si>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</si>
  <si>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</si>
  <si>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</si>
  <si>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</si>
  <si>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</si>
  <si>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</si>
  <si>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</si>
  <si>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</si>
  <si>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</si>
  <si>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</si>
  <si>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</si>
  <si>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</si>
  <si>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</si>
  <si>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</si>
  <si>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</si>
  <si>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</si>
  <si>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</si>
  <si>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</si>
  <si>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</si>
  <si>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</si>
  <si>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</si>
  <si>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</si>
  <si>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</si>
  <si>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</si>
  <si>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</si>
  <si>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</si>
  <si>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</si>
  <si>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</si>
  <si>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</si>
  <si>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</si>
  <si>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</si>
  <si>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</si>
  <si>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</si>
  <si>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</si>
  <si>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</si>
  <si>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</si>
  <si>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</si>
  <si>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</si>
  <si>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</si>
  <si>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</si>
  <si>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</si>
  <si>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</si>
  <si>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</si>
  <si>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</si>
  <si>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</si>
  <si>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</si>
  <si>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</si>
  <si>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</si>
  <si>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</si>
  <si>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</si>
  <si>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</si>
  <si>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</si>
  <si>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</si>
  <si>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</si>
  <si>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</si>
  <si>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</si>
  <si>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</si>
  <si>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</si>
  <si>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</si>
  <si>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</si>
  <si>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</si>
  <si>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</si>
  <si>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</si>
  <si>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</si>
  <si>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</si>
  <si>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</si>
  <si>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</si>
  <si>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</si>
  <si>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</si>
  <si>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</si>
  <si>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</si>
  <si>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</si>
  <si>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</si>
  <si>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</si>
  <si>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</si>
  <si>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</si>
  <si>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</si>
  <si>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</si>
  <si>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</si>
  <si>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</si>
  <si>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</si>
  <si>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</si>
  <si>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</si>
  <si>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</si>
  <si>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</si>
  <si>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</si>
  <si>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</si>
  <si>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</si>
  <si>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</si>
  <si>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</si>
  <si>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</si>
  <si>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</si>
  <si>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</si>
  <si>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</si>
  <si>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</si>
  <si>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</si>
  <si>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</si>
  <si>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</si>
  <si>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</si>
  <si>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</si>
  <si>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</si>
  <si>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</si>
  <si>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</si>
  <si>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</si>
  <si>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</si>
  <si>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</si>
  <si>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</si>
  <si>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</si>
  <si>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</si>
  <si>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</si>
  <si>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</si>
  <si>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</si>
  <si>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</si>
  <si>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</si>
  <si>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</si>
  <si>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</si>
  <si>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</si>
  <si>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</si>
  <si>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</si>
  <si>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</si>
  <si>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</si>
  <si>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</si>
  <si>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</si>
  <si>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</si>
  <si>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</si>
  <si>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</si>
  <si>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</si>
  <si>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</si>
  <si>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</si>
  <si>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</si>
  <si>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</si>
  <si>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</si>
  <si>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</si>
  <si>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</si>
  <si>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</si>
  <si>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</si>
  <si>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</si>
  <si>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</si>
  <si>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</si>
  <si>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</si>
  <si>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</si>
  <si>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</si>
  <si>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</si>
  <si>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</si>
  <si>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</si>
  <si>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</si>
  <si>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</si>
  <si>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</si>
  <si>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</si>
  <si>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</si>
  <si>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</si>
  <si>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</si>
  <si>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</si>
  <si>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</si>
  <si>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</si>
  <si>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</si>
  <si>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</si>
  <si>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</si>
  <si>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</si>
  <si>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</si>
  <si>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</si>
  <si>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</si>
  <si>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</si>
  <si>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</si>
  <si>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</si>
  <si>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</si>
  <si>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</si>
  <si>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</si>
  <si>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</si>
  <si>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</si>
  <si>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</si>
  <si>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</si>
  <si>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</si>
  <si>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</si>
  <si>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</si>
  <si>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</si>
  <si>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</si>
  <si>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</si>
  <si>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</si>
  <si>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</si>
  <si>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</si>
  <si>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</si>
  <si>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</si>
  <si>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</si>
  <si>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</si>
  <si>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</si>
  <si>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</si>
  <si>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</si>
  <si>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</si>
  <si>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</si>
  <si>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</si>
  <si>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</si>
  <si>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</si>
  <si>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</si>
  <si>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</si>
  <si>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</si>
  <si>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</si>
  <si>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</si>
  <si>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</si>
  <si>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</si>
  <si>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</si>
  <si>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</si>
  <si>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</si>
  <si>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</si>
  <si>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</si>
  <si>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</si>
  <si>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</si>
  <si>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</si>
  <si>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</si>
  <si>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</si>
  <si>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</si>
  <si>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</si>
  <si>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</si>
  <si>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</si>
  <si>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</si>
  <si>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</si>
  <si>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</si>
  <si>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</si>
  <si>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</si>
  <si>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</si>
  <si>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</si>
  <si>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</si>
  <si>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</si>
  <si>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</si>
  <si>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</si>
  <si>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</si>
  <si>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</si>
  <si>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</si>
  <si>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</si>
  <si>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</si>
  <si>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</si>
  <si>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</si>
  <si>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</si>
  <si>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</si>
  <si>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</si>
  <si>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</si>
  <si>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</si>
  <si>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</si>
  <si>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</si>
  <si>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</si>
  <si>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</si>
  <si>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</si>
  <si>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</si>
  <si>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</si>
  <si>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</si>
  <si>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</si>
  <si>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</si>
  <si>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</si>
  <si>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</si>
  <si>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wrzesień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</si>
  <si>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</si>
  <si>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</si>
  <si>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</si>
  <si>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październik</t>
  </si>
  <si>
    <t>październik 2022</t>
  </si>
  <si>
    <t>październik 2021</t>
  </si>
  <si>
    <t>październik 2020</t>
  </si>
  <si>
    <r>
      <t>Mleko surowe</t>
    </r>
    <r>
      <rPr>
        <b/>
        <sz val="11"/>
        <rFont val="Times New Roman"/>
        <family val="1"/>
        <charset val="238"/>
      </rPr>
      <t xml:space="preserve"> skup    październik 22</t>
    </r>
  </si>
  <si>
    <t>I-X 2021r.</t>
  </si>
  <si>
    <t>I-X 2022r.*</t>
  </si>
  <si>
    <t>Handel zagraniczny produktami mlecznymi w okresie  I-X  2022r. - dane wstępne</t>
  </si>
  <si>
    <t>I-X 2021r</t>
  </si>
  <si>
    <t>I-X 2022r</t>
  </si>
  <si>
    <t>Nowa Zelandia</t>
  </si>
  <si>
    <t>11.12.2022</t>
  </si>
  <si>
    <t>-</t>
  </si>
  <si>
    <t>OKRES: I.2017 - XI.2022   (ceny bez VAT)</t>
  </si>
  <si>
    <t>X-2022</t>
  </si>
  <si>
    <t>X-2021</t>
  </si>
  <si>
    <t>NR 50/2022</t>
  </si>
  <si>
    <t>22 grudnia 2022r.</t>
  </si>
  <si>
    <t>12-18 grudnia 2022 r.</t>
  </si>
  <si>
    <t>Ceny sprzedaży NETTO (bez VAT) wybranych produktów mleczarskich za okres: 12-18.12.2022r.</t>
  </si>
  <si>
    <t>18.12.2022</t>
  </si>
  <si>
    <t>Ceny sprzedaży NETTO (bez VAT) wybranych produktów mleczarskich za okres: 12-18.12.2022 r.</t>
  </si>
  <si>
    <t>Ceny sprzedaży NETTO (bez VAT) wybranych preparatów mlekopodobnych za okres: 12-18.12.2022r.</t>
  </si>
  <si>
    <t>Ceny zakupu masła w blokach 25 kg płacone przez podmioty branży piekarsko-cukierniczej za okres: 12-18.12.2022r.</t>
  </si>
  <si>
    <t>Ceny zakupu NETTO (bez VAT) płacone przez podmioty handlu detalicznego, wybranych produktów mleczarskich za okres: 12-18.12.2022r.</t>
  </si>
  <si>
    <t>Aktualna       12-18.12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</si>
</sst>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2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3" fillId="0" borderId="109" xfId="49" applyFont="1" applyBorder="1" applyAlignment="1">
      <alignment horizontal="centerContinuous"/>
    </xf>
    <xf numFmtId="0" fontId="34" fillId="0" borderId="108" xfId="49" applyFont="1" applyFill="1" applyBorder="1" applyAlignment="1">
      <alignment horizontal="center" wrapText="1"/>
    </xf>
    <xf numFmtId="0" fontId="29" fillId="0" borderId="107" xfId="49" applyFont="1" applyFill="1" applyBorder="1" applyAlignment="1">
      <alignment horizontal="centerContinuous" wrapText="1"/>
    </xf>
    <xf numFmtId="0" fontId="29" fillId="0" borderId="116" xfId="49" applyFont="1" applyFill="1" applyBorder="1" applyAlignment="1">
      <alignment horizontal="centerContinuous" wrapText="1"/>
    </xf>
    <xf numFmtId="0" fontId="34" fillId="0" borderId="120" xfId="49" applyFont="1" applyFill="1" applyBorder="1" applyAlignment="1">
      <alignment horizontal="center" vertical="center" wrapText="1"/>
    </xf>
    <xf numFmtId="0" fontId="35" fillId="0" borderId="107" xfId="49" applyFont="1" applyFill="1" applyBorder="1" applyAlignment="1">
      <alignment horizontal="center" wrapText="1"/>
    </xf>
    <xf numFmtId="2" fontId="23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33" xfId="0" applyBorder="1"/>
    <xf numFmtId="0" fontId="0" fillId="0" borderId="135" xfId="0" applyBorder="1"/>
    <xf numFmtId="0" fontId="0" fillId="0" borderId="136" xfId="0" applyBorder="1"/>
    <xf numFmtId="0" fontId="76" fillId="0" borderId="105" xfId="0" applyFont="1" applyBorder="1"/>
    <xf numFmtId="0" fontId="0" fillId="0" borderId="134" xfId="0" applyBorder="1"/>
    <xf numFmtId="0" fontId="65" fillId="0" borderId="113" xfId="0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77" fillId="0" borderId="105" xfId="0" applyFont="1" applyBorder="1"/>
    <xf numFmtId="0" fontId="77" fillId="0" borderId="20" xfId="0" applyFont="1" applyBorder="1"/>
    <xf numFmtId="0" fontId="14" fillId="0" borderId="137" xfId="0" applyFont="1" applyBorder="1" applyAlignment="1">
      <alignment horizontal="center" vertical="center" wrapText="1"/>
    </xf>
    <xf numFmtId="168" fontId="2" fillId="0" borderId="119" xfId="0" applyNumberFormat="1" applyFont="1" applyBorder="1" applyAlignment="1">
      <alignment horizontal="center" vertical="center" wrapText="1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7" fillId="0" borderId="141" xfId="0" applyFont="1" applyFill="1" applyBorder="1" applyAlignment="1" applyProtection="1">
      <alignment horizontal="center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1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65" fillId="0" borderId="142" xfId="0" applyFont="1" applyBorder="1"/>
    <xf numFmtId="0" fontId="69" fillId="0" borderId="142" xfId="0" applyFont="1" applyBorder="1"/>
    <xf numFmtId="165" fontId="72" fillId="0" borderId="142" xfId="0" applyNumberFormat="1" applyFont="1" applyBorder="1" applyAlignment="1">
      <alignment horizontal="right" vertical="center" wrapText="1"/>
    </xf>
    <xf numFmtId="1" fontId="8" fillId="0" borderId="142" xfId="0" applyNumberFormat="1" applyFont="1" applyBorder="1" applyAlignment="1">
      <alignment horizontal="right" vertical="center" wrapText="1"/>
    </xf>
    <xf numFmtId="0" fontId="70" fillId="0" borderId="142" xfId="0" applyFont="1" applyBorder="1" applyAlignment="1">
      <alignment horizontal="center" wrapText="1"/>
    </xf>
    <xf numFmtId="2" fontId="8" fillId="0" borderId="142" xfId="0" applyNumberFormat="1" applyFont="1" applyBorder="1" applyAlignment="1">
      <alignment horizontal="center" vertical="center" wrapText="1"/>
    </xf>
    <xf numFmtId="16" fontId="78" fillId="0" borderId="114" xfId="0" applyNumberFormat="1" applyFont="1" applyFill="1" applyBorder="1" applyAlignment="1">
      <alignment horizontal="center" vertical="center" wrapText="1"/>
    </xf>
    <xf numFmtId="0" fontId="78" fillId="0" borderId="142" xfId="0" applyFont="1" applyBorder="1" applyAlignment="1">
      <alignment horizontal="center" vertical="center"/>
    </xf>
    <xf numFmtId="164" fontId="78" fillId="0" borderId="121" xfId="0" applyNumberFormat="1" applyFont="1" applyFill="1" applyBorder="1" applyAlignment="1">
      <alignment horizontal="right" vertical="center" wrapText="1"/>
    </xf>
    <xf numFmtId="164" fontId="79" fillId="0" borderId="122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right" vertical="center" wrapText="1"/>
    </xf>
    <xf numFmtId="0" fontId="78" fillId="0" borderId="120" xfId="0" applyFont="1" applyBorder="1" applyAlignment="1">
      <alignment horizontal="right" vertical="center"/>
    </xf>
    <xf numFmtId="2" fontId="78" fillId="0" borderId="119" xfId="0" applyNumberFormat="1" applyFont="1" applyBorder="1" applyAlignment="1">
      <alignment horizontal="right" vertical="center"/>
    </xf>
    <xf numFmtId="0" fontId="79" fillId="0" borderId="114" xfId="0" applyFont="1" applyBorder="1" applyAlignment="1">
      <alignment horizontal="centerContinuous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4" xfId="0" applyNumberFormat="1" applyFont="1" applyFill="1" applyBorder="1" applyAlignment="1">
      <alignment horizontal="right" vertical="center" wrapText="1"/>
    </xf>
    <xf numFmtId="164" fontId="79" fillId="0" borderId="114" xfId="0" applyNumberFormat="1" applyFont="1" applyFill="1" applyBorder="1" applyAlignment="1">
      <alignment horizontal="right" vertical="center" wrapText="1"/>
    </xf>
    <xf numFmtId="164" fontId="83" fillId="0" borderId="115" xfId="0" applyNumberFormat="1" applyFont="1" applyBorder="1" applyAlignment="1">
      <alignment horizontal="right" vertical="center" wrapText="1"/>
    </xf>
    <xf numFmtId="164" fontId="78" fillId="0" borderId="142" xfId="0" applyNumberFormat="1" applyFont="1" applyFill="1" applyBorder="1" applyAlignment="1">
      <alignment horizontal="right" vertical="center" wrapText="1"/>
    </xf>
    <xf numFmtId="164" fontId="79" fillId="0" borderId="142" xfId="0" applyNumberFormat="1" applyFont="1" applyFill="1" applyBorder="1" applyAlignment="1">
      <alignment horizontal="right" vertical="center" wrapText="1"/>
    </xf>
    <xf numFmtId="2" fontId="34" fillId="0" borderId="107" xfId="49" applyNumberFormat="1" applyFont="1" applyFill="1" applyBorder="1" applyAlignment="1">
      <alignment horizontal="right" vertical="center"/>
    </xf>
    <xf numFmtId="0" fontId="29" fillId="0" borderId="105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8" fillId="0" borderId="129" xfId="0" applyFont="1" applyBorder="1" applyAlignment="1">
      <alignment horizontal="center"/>
    </xf>
    <xf numFmtId="0" fontId="79" fillId="0" borderId="126" xfId="0" applyFont="1" applyBorder="1" applyAlignment="1">
      <alignment horizontal="center"/>
    </xf>
    <xf numFmtId="0" fontId="79" fillId="0" borderId="127" xfId="0" applyFont="1" applyBorder="1" applyAlignment="1">
      <alignment horizontal="center"/>
    </xf>
    <xf numFmtId="0" fontId="86" fillId="0" borderId="127" xfId="0" applyFont="1" applyBorder="1" applyAlignment="1">
      <alignment horizontal="center"/>
    </xf>
    <xf numFmtId="0" fontId="78" fillId="0" borderId="127" xfId="0" applyFont="1" applyBorder="1" applyAlignment="1">
      <alignment horizontal="center"/>
    </xf>
    <xf numFmtId="0" fontId="78" fillId="0" borderId="116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1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2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2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7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4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2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6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4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4" xfId="0" applyNumberFormat="1" applyFont="1" applyFill="1" applyBorder="1" applyAlignment="1">
      <alignment vertical="center" wrapText="1"/>
    </xf>
    <xf numFmtId="1" fontId="79" fillId="0" borderId="106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1" fontId="79" fillId="0" borderId="114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0" fontId="79" fillId="0" borderId="105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4" xfId="0" applyNumberFormat="1" applyFont="1" applyFill="1" applyBorder="1" applyAlignment="1">
      <alignment horizontal="center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3" fontId="79" fillId="0" borderId="106" xfId="0" applyNumberFormat="1" applyFont="1" applyFill="1" applyBorder="1" applyAlignment="1">
      <alignment vertical="center" wrapText="1"/>
    </xf>
    <xf numFmtId="3" fontId="78" fillId="0" borderId="114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4" fontId="82" fillId="0" borderId="120" xfId="0" applyNumberFormat="1" applyFont="1" applyBorder="1" applyAlignment="1">
      <alignment horizontal="center" vertical="center" wrapText="1"/>
    </xf>
    <xf numFmtId="0" fontId="79" fillId="0" borderId="142" xfId="0" applyFont="1" applyBorder="1" applyAlignment="1">
      <alignment horizontal="left" vertical="center"/>
    </xf>
    <xf numFmtId="0" fontId="79" fillId="0" borderId="142" xfId="0" applyFont="1" applyBorder="1" applyAlignment="1">
      <alignment vertical="center" wrapText="1"/>
    </xf>
    <xf numFmtId="0" fontId="79" fillId="0" borderId="142" xfId="0" applyFont="1" applyBorder="1" applyAlignment="1">
      <alignment horizontal="center" vertical="center" wrapText="1"/>
    </xf>
    <xf numFmtId="1" fontId="78" fillId="0" borderId="137" xfId="0" applyNumberFormat="1" applyFont="1" applyFill="1" applyBorder="1" applyAlignment="1">
      <alignment horizontal="right" vertical="center" wrapText="1"/>
    </xf>
    <xf numFmtId="0" fontId="79" fillId="0" borderId="117" xfId="0" applyFont="1" applyBorder="1" applyAlignment="1">
      <alignment horizontal="center" vertical="center" wrapText="1"/>
    </xf>
    <xf numFmtId="3" fontId="74" fillId="0" borderId="142" xfId="0" applyNumberFormat="1" applyFont="1" applyFill="1" applyBorder="1" applyAlignment="1">
      <alignment horizontal="right" vertical="center" wrapText="1"/>
    </xf>
    <xf numFmtId="1" fontId="74" fillId="0" borderId="142" xfId="0" applyNumberFormat="1" applyFont="1" applyFill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1" fontId="74" fillId="0" borderId="120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39" xfId="0" applyFont="1" applyFill="1" applyBorder="1" applyAlignment="1" applyProtection="1">
      <alignment horizontal="center" vertical="top" wrapText="1"/>
      <protection locked="0"/>
    </xf>
    <xf numFmtId="0" fontId="3" fillId="30" borderId="139" xfId="0" applyFont="1" applyFill="1" applyBorder="1" applyAlignment="1" applyProtection="1">
      <alignment horizontal="center" vertical="top" wrapText="1"/>
      <protection locked="0"/>
    </xf>
    <xf numFmtId="165" fontId="37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39" xfId="0" applyNumberFormat="1" applyFont="1" applyFill="1" applyBorder="1" applyAlignment="1" applyProtection="1">
      <alignment horizontal="right" vertical="center" wrapText="1"/>
    </xf>
    <xf numFmtId="1" fontId="3" fillId="30" borderId="139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3" xfId="0" applyFont="1" applyFill="1" applyBorder="1" applyAlignment="1">
      <alignment horizontal="center"/>
    </xf>
    <xf numFmtId="0" fontId="105" fillId="26" borderId="126" xfId="0" applyFont="1" applyFill="1" applyBorder="1" applyAlignment="1">
      <alignment horizontal="center" vertical="center"/>
    </xf>
    <xf numFmtId="0" fontId="105" fillId="26" borderId="127" xfId="0" applyFont="1" applyFill="1" applyBorder="1" applyAlignment="1">
      <alignment horizontal="center" vertical="center"/>
    </xf>
    <xf numFmtId="0" fontId="105" fillId="26" borderId="124" xfId="0" applyFont="1" applyFill="1" applyBorder="1" applyAlignment="1">
      <alignment horizontal="center" vertical="center"/>
    </xf>
    <xf numFmtId="0" fontId="105" fillId="0" borderId="105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0" xfId="0" applyFont="1" applyBorder="1" applyAlignment="1">
      <alignment horizontal="left" indent="1"/>
    </xf>
    <xf numFmtId="2" fontId="0" fillId="0" borderId="128" xfId="0" applyNumberFormat="1" applyFont="1" applyBorder="1"/>
    <xf numFmtId="2" fontId="0" fillId="0" borderId="125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6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5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2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2" xfId="0" quotePrefix="1" applyNumberFormat="1" applyFont="1" applyBorder="1" applyAlignment="1">
      <alignment horizontal="right" vertical="center" wrapText="1"/>
    </xf>
    <xf numFmtId="164" fontId="79" fillId="0" borderId="117" xfId="0" quotePrefix="1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7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0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2" xfId="0" applyNumberFormat="1" applyFont="1" applyFill="1" applyBorder="1" applyAlignment="1">
      <alignment horizontal="center" vertical="center"/>
    </xf>
    <xf numFmtId="1" fontId="122" fillId="28" borderId="139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1" xfId="0" applyNumberFormat="1" applyFont="1" applyFill="1" applyBorder="1" applyAlignment="1">
      <alignment horizontal="right" vertical="center" wrapText="1"/>
    </xf>
    <xf numFmtId="1" fontId="123" fillId="28" borderId="141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1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2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3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85" fillId="27" borderId="0" xfId="40" applyFont="1" applyFill="1"/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7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0" fontId="79" fillId="0" borderId="149" xfId="0" applyFont="1" applyFill="1" applyBorder="1" applyAlignment="1">
      <alignment horizontal="center" wrapText="1"/>
    </xf>
    <xf numFmtId="14" fontId="78" fillId="0" borderId="147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vertical="center"/>
    </xf>
    <xf numFmtId="3" fontId="79" fillId="0" borderId="152" xfId="0" applyNumberFormat="1" applyFont="1" applyFill="1" applyBorder="1" applyAlignment="1">
      <alignment horizontal="right" vertical="center" wrapText="1"/>
    </xf>
    <xf numFmtId="3" fontId="79" fillId="0" borderId="146" xfId="0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0" fontId="82" fillId="0" borderId="142" xfId="0" applyFont="1" applyBorder="1" applyAlignment="1">
      <alignment vertical="center" wrapText="1"/>
    </xf>
    <xf numFmtId="0" fontId="82" fillId="0" borderId="142" xfId="0" applyFont="1" applyBorder="1" applyAlignment="1">
      <alignment vertical="center"/>
    </xf>
    <xf numFmtId="3" fontId="82" fillId="0" borderId="147" xfId="0" applyNumberFormat="1" applyFont="1" applyBorder="1" applyAlignment="1">
      <alignment horizontal="right" vertical="center" wrapText="1"/>
    </xf>
    <xf numFmtId="0" fontId="79" fillId="0" borderId="144" xfId="0" applyFont="1" applyBorder="1" applyAlignment="1">
      <alignment vertical="center" wrapText="1"/>
    </xf>
    <xf numFmtId="0" fontId="78" fillId="0" borderId="154" xfId="0" applyFont="1" applyBorder="1" applyAlignment="1">
      <alignment horizontal="centerContinuous"/>
    </xf>
    <xf numFmtId="0" fontId="78" fillId="0" borderId="155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8" fillId="0" borderId="148" xfId="0" applyFont="1" applyBorder="1" applyAlignment="1">
      <alignment horizontal="centerContinuous"/>
    </xf>
    <xf numFmtId="0" fontId="78" fillId="0" borderId="151" xfId="0" applyFont="1" applyBorder="1" applyAlignment="1">
      <alignment horizontal="centerContinuous"/>
    </xf>
    <xf numFmtId="0" fontId="79" fillId="0" borderId="114" xfId="0" applyFont="1" applyFill="1" applyBorder="1" applyAlignment="1">
      <alignment horizontal="centerContinuous" vertical="center" wrapText="1"/>
    </xf>
    <xf numFmtId="0" fontId="79" fillId="0" borderId="143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" wrapText="1"/>
    </xf>
    <xf numFmtId="0" fontId="79" fillId="0" borderId="151" xfId="0" applyFont="1" applyFill="1" applyBorder="1" applyAlignment="1">
      <alignment horizontal="center" wrapText="1"/>
    </xf>
    <xf numFmtId="1" fontId="79" fillId="0" borderId="152" xfId="0" applyNumberFormat="1" applyFont="1" applyFill="1" applyBorder="1" applyAlignment="1">
      <alignment horizontal="right" vertical="center" wrapText="1"/>
    </xf>
    <xf numFmtId="1" fontId="79" fillId="0" borderId="146" xfId="0" applyNumberFormat="1" applyFont="1" applyBorder="1" applyAlignment="1">
      <alignment horizontal="right" vertical="center" wrapText="1"/>
    </xf>
    <xf numFmtId="165" fontId="79" fillId="0" borderId="144" xfId="0" applyNumberFormat="1" applyFont="1" applyBorder="1" applyAlignment="1">
      <alignment horizontal="right" vertical="center" wrapText="1"/>
    </xf>
    <xf numFmtId="1" fontId="79" fillId="0" borderId="158" xfId="0" applyNumberFormat="1" applyFont="1" applyFill="1" applyBorder="1" applyAlignment="1">
      <alignment horizontal="right" vertical="center" wrapText="1"/>
    </xf>
    <xf numFmtId="1" fontId="79" fillId="0" borderId="145" xfId="0" applyNumberFormat="1" applyFont="1" applyBorder="1" applyAlignment="1">
      <alignment horizontal="right" vertical="center" wrapText="1"/>
    </xf>
    <xf numFmtId="165" fontId="79" fillId="0" borderId="145" xfId="0" applyNumberFormat="1" applyFont="1" applyBorder="1" applyAlignment="1">
      <alignment horizontal="right" vertical="center" wrapText="1"/>
    </xf>
    <xf numFmtId="165" fontId="79" fillId="0" borderId="146" xfId="0" applyNumberFormat="1" applyFont="1" applyBorder="1" applyAlignment="1">
      <alignment horizontal="right" vertical="center" wrapText="1"/>
    </xf>
    <xf numFmtId="165" fontId="82" fillId="0" borderId="147" xfId="0" applyNumberFormat="1" applyFont="1" applyBorder="1" applyAlignment="1">
      <alignment horizontal="right" vertical="center" wrapText="1"/>
    </xf>
    <xf numFmtId="3" fontId="79" fillId="0" borderId="152" xfId="0" applyNumberFormat="1" applyFont="1" applyFill="1" applyBorder="1" applyAlignment="1">
      <alignment vertical="center" wrapText="1"/>
    </xf>
    <xf numFmtId="3" fontId="79" fillId="0" borderId="145" xfId="0" applyNumberFormat="1" applyFont="1" applyBorder="1" applyAlignment="1">
      <alignment vertical="center" wrapText="1"/>
    </xf>
    <xf numFmtId="164" fontId="79" fillId="0" borderId="146" xfId="0" applyNumberFormat="1" applyFont="1" applyBorder="1" applyAlignment="1">
      <alignment vertical="center" wrapText="1"/>
    </xf>
    <xf numFmtId="3" fontId="79" fillId="0" borderId="145" xfId="0" applyNumberFormat="1" applyFont="1" applyBorder="1" applyAlignment="1">
      <alignment horizontal="right" vertical="center" wrapText="1"/>
    </xf>
    <xf numFmtId="164" fontId="79" fillId="0" borderId="145" xfId="0" applyNumberFormat="1" applyFont="1" applyBorder="1" applyAlignment="1">
      <alignment horizontal="right" vertical="center" wrapText="1"/>
    </xf>
    <xf numFmtId="164" fontId="82" fillId="0" borderId="147" xfId="0" applyNumberFormat="1" applyFont="1" applyBorder="1" applyAlignment="1">
      <alignment vertical="center" wrapText="1"/>
    </xf>
    <xf numFmtId="1" fontId="79" fillId="0" borderId="154" xfId="0" applyNumberFormat="1" applyFont="1" applyFill="1" applyBorder="1" applyAlignment="1">
      <alignment horizontal="right" vertical="center" wrapText="1"/>
    </xf>
    <xf numFmtId="165" fontId="78" fillId="0" borderId="147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Continuous"/>
    </xf>
    <xf numFmtId="0" fontId="79" fillId="0" borderId="104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4" xfId="0" applyFont="1" applyFill="1" applyBorder="1" applyAlignment="1">
      <alignment horizontal="center" vertical="center"/>
    </xf>
    <xf numFmtId="1" fontId="78" fillId="0" borderId="154" xfId="0" applyNumberFormat="1" applyFont="1" applyFill="1" applyBorder="1" applyAlignment="1">
      <alignment vertical="center" wrapText="1"/>
    </xf>
    <xf numFmtId="0" fontId="79" fillId="0" borderId="132" xfId="0" applyFont="1" applyBorder="1" applyAlignment="1">
      <alignment vertical="center" wrapText="1"/>
    </xf>
    <xf numFmtId="0" fontId="79" fillId="0" borderId="117" xfId="0" applyFont="1" applyBorder="1" applyAlignment="1">
      <alignment vertical="center" wrapText="1"/>
    </xf>
    <xf numFmtId="1" fontId="78" fillId="0" borderId="152" xfId="0" applyNumberFormat="1" applyFont="1" applyFill="1" applyBorder="1" applyAlignment="1">
      <alignment vertical="center" wrapText="1"/>
    </xf>
    <xf numFmtId="1" fontId="79" fillId="0" borderId="145" xfId="0" applyNumberFormat="1" applyFont="1" applyBorder="1" applyAlignment="1">
      <alignment vertical="center" wrapText="1"/>
    </xf>
    <xf numFmtId="165" fontId="79" fillId="0" borderId="145" xfId="0" applyNumberFormat="1" applyFont="1" applyBorder="1" applyAlignment="1">
      <alignment vertical="center" wrapText="1"/>
    </xf>
    <xf numFmtId="0" fontId="79" fillId="0" borderId="118" xfId="0" applyFont="1" applyBorder="1" applyAlignment="1">
      <alignment vertical="center" wrapText="1"/>
    </xf>
    <xf numFmtId="0" fontId="79" fillId="0" borderId="154" xfId="0" applyFont="1" applyFill="1" applyBorder="1" applyAlignment="1">
      <alignment horizontal="centerContinuous" vertical="center" wrapText="1"/>
    </xf>
    <xf numFmtId="0" fontId="79" fillId="0" borderId="151" xfId="0" applyFont="1" applyFill="1" applyBorder="1" applyAlignment="1">
      <alignment horizontal="centerContinuous" vertical="center" wrapText="1"/>
    </xf>
    <xf numFmtId="0" fontId="79" fillId="0" borderId="155" xfId="0" applyFont="1" applyFill="1" applyBorder="1" applyAlignment="1">
      <alignment horizontal="centerContinuous" vertical="center" wrapText="1"/>
    </xf>
    <xf numFmtId="14" fontId="80" fillId="0" borderId="160" xfId="0" applyNumberFormat="1" applyFont="1" applyBorder="1" applyAlignment="1">
      <alignment horizontal="center" vertical="center" wrapText="1"/>
    </xf>
    <xf numFmtId="1" fontId="78" fillId="0" borderId="152" xfId="0" applyNumberFormat="1" applyFont="1" applyFill="1" applyBorder="1" applyAlignment="1">
      <alignment horizontal="right" vertical="center" wrapText="1"/>
    </xf>
    <xf numFmtId="1" fontId="78" fillId="0" borderId="158" xfId="0" applyNumberFormat="1" applyFont="1" applyFill="1" applyBorder="1" applyAlignment="1">
      <alignment horizontal="right" vertical="center" wrapText="1"/>
    </xf>
    <xf numFmtId="0" fontId="78" fillId="0" borderId="104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Continuous" vertical="center" wrapText="1"/>
    </xf>
    <xf numFmtId="0" fontId="79" fillId="0" borderId="104" xfId="0" applyFont="1" applyBorder="1" applyAlignment="1">
      <alignment horizontal="center" vertical="center" wrapText="1"/>
    </xf>
    <xf numFmtId="4" fontId="79" fillId="0" borderId="154" xfId="0" applyNumberFormat="1" applyFont="1" applyFill="1" applyBorder="1" applyAlignment="1">
      <alignment horizontal="right" vertical="center" wrapText="1"/>
    </xf>
    <xf numFmtId="4" fontId="79" fillId="0" borderId="151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7" xfId="0" applyFont="1" applyBorder="1" applyAlignment="1">
      <alignment vertical="center" wrapText="1"/>
    </xf>
    <xf numFmtId="3" fontId="78" fillId="0" borderId="147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2" xfId="0" applyFont="1" applyBorder="1" applyAlignment="1">
      <alignment vertical="center" wrapText="1"/>
    </xf>
    <xf numFmtId="0" fontId="79" fillId="0" borderId="150" xfId="0" applyFont="1" applyBorder="1" applyAlignment="1">
      <alignment horizontal="center" vertical="center" wrapText="1"/>
    </xf>
    <xf numFmtId="0" fontId="79" fillId="0" borderId="144" xfId="0" applyFont="1" applyBorder="1" applyAlignment="1">
      <alignment horizontal="center" vertical="center" wrapText="1"/>
    </xf>
    <xf numFmtId="3" fontId="79" fillId="0" borderId="154" xfId="0" applyNumberFormat="1" applyFont="1" applyFill="1" applyBorder="1" applyAlignment="1">
      <alignment horizontal="right" vertical="center" wrapText="1"/>
    </xf>
    <xf numFmtId="3" fontId="78" fillId="0" borderId="160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0" fontId="78" fillId="0" borderId="154" xfId="0" applyFont="1" applyBorder="1" applyAlignment="1">
      <alignment horizontal="centerContinuous" vertical="center" wrapText="1"/>
    </xf>
    <xf numFmtId="0" fontId="78" fillId="0" borderId="161" xfId="0" applyFont="1" applyBorder="1" applyAlignment="1">
      <alignment horizontal="centerContinuous" vertical="center" wrapText="1"/>
    </xf>
    <xf numFmtId="14" fontId="78" fillId="0" borderId="142" xfId="0" applyNumberFormat="1" applyFont="1" applyBorder="1" applyAlignment="1">
      <alignment horizontal="center" vertical="center" wrapText="1"/>
    </xf>
    <xf numFmtId="3" fontId="79" fillId="0" borderId="144" xfId="0" applyNumberFormat="1" applyFont="1" applyFill="1" applyBorder="1" applyAlignment="1">
      <alignment horizontal="right" vertical="center" wrapText="1"/>
    </xf>
    <xf numFmtId="3" fontId="79" fillId="0" borderId="132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2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5" xfId="0" applyNumberFormat="1" applyFont="1" applyFill="1" applyBorder="1" applyAlignment="1">
      <alignment horizontal="right" vertical="center" wrapText="1"/>
    </xf>
    <xf numFmtId="3" fontId="79" fillId="0" borderId="117" xfId="0" applyNumberFormat="1" applyFont="1" applyFill="1" applyBorder="1" applyAlignment="1">
      <alignment horizontal="right" vertical="center" wrapText="1"/>
    </xf>
    <xf numFmtId="164" fontId="8" fillId="0" borderId="159" xfId="0" applyNumberFormat="1" applyFont="1" applyBorder="1" applyAlignment="1">
      <alignment horizontal="right" vertical="center" wrapText="1"/>
    </xf>
    <xf numFmtId="3" fontId="74" fillId="0" borderId="152" xfId="0" applyNumberFormat="1" applyFont="1" applyFill="1" applyBorder="1" applyAlignment="1">
      <alignment horizontal="right" vertical="center" wrapText="1"/>
    </xf>
    <xf numFmtId="14" fontId="84" fillId="0" borderId="114" xfId="0" applyNumberFormat="1" applyFont="1" applyBorder="1" applyAlignment="1">
      <alignment horizontal="center" vertical="center" wrapText="1"/>
    </xf>
    <xf numFmtId="14" fontId="84" fillId="0" borderId="142" xfId="0" applyNumberFormat="1" applyFont="1" applyBorder="1" applyAlignment="1">
      <alignment horizontal="center" vertical="center" wrapText="1"/>
    </xf>
    <xf numFmtId="0" fontId="85" fillId="0" borderId="120" xfId="0" applyFont="1" applyBorder="1" applyAlignment="1">
      <alignment horizontal="center" vertical="center" wrapText="1"/>
    </xf>
    <xf numFmtId="0" fontId="85" fillId="0" borderId="119" xfId="0" applyFont="1" applyBorder="1" applyAlignment="1">
      <alignment horizontal="center" vertical="center" wrapText="1"/>
    </xf>
    <xf numFmtId="3" fontId="79" fillId="0" borderId="114" xfId="0" applyNumberFormat="1" applyFont="1" applyFill="1" applyBorder="1" applyAlignment="1">
      <alignment horizontal="right" vertical="center" wrapText="1"/>
    </xf>
    <xf numFmtId="0" fontId="65" fillId="0" borderId="163" xfId="0" applyFont="1" applyBorder="1"/>
    <xf numFmtId="0" fontId="69" fillId="0" borderId="163" xfId="0" applyFont="1" applyBorder="1"/>
    <xf numFmtId="166" fontId="66" fillId="0" borderId="166" xfId="0" applyNumberFormat="1" applyFont="1" applyBorder="1" applyAlignment="1">
      <alignment horizontal="centerContinuous" vertical="center" wrapText="1"/>
    </xf>
    <xf numFmtId="14" fontId="80" fillId="0" borderId="163" xfId="0" applyNumberFormat="1" applyFont="1" applyBorder="1" applyAlignment="1">
      <alignment horizontal="center" vertical="center" wrapText="1"/>
    </xf>
    <xf numFmtId="1" fontId="79" fillId="0" borderId="165" xfId="0" applyNumberFormat="1" applyFont="1" applyBorder="1" applyAlignment="1">
      <alignment vertical="center" wrapText="1"/>
    </xf>
    <xf numFmtId="165" fontId="79" fillId="0" borderId="165" xfId="0" applyNumberFormat="1" applyFont="1" applyBorder="1" applyAlignment="1">
      <alignment vertical="center" wrapText="1"/>
    </xf>
    <xf numFmtId="164" fontId="79" fillId="0" borderId="164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16" fontId="78" fillId="0" borderId="166" xfId="0" applyNumberFormat="1" applyFont="1" applyFill="1" applyBorder="1" applyAlignment="1">
      <alignment horizontal="center" vertical="center" wrapText="1"/>
    </xf>
    <xf numFmtId="0" fontId="78" fillId="0" borderId="163" xfId="0" applyFont="1" applyBorder="1" applyAlignment="1">
      <alignment horizontal="center" vertical="center"/>
    </xf>
    <xf numFmtId="164" fontId="83" fillId="0" borderId="166" xfId="0" applyNumberFormat="1" applyFont="1" applyBorder="1" applyAlignment="1">
      <alignment horizontal="right" vertical="center" wrapText="1"/>
    </xf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64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65" xfId="0" applyFont="1" applyBorder="1" applyAlignment="1">
      <alignment horizontal="centerContinuous"/>
    </xf>
    <xf numFmtId="0" fontId="79" fillId="0" borderId="164" xfId="0" applyFont="1" applyBorder="1" applyAlignment="1">
      <alignment horizontal="center" wrapText="1"/>
    </xf>
    <xf numFmtId="0" fontId="79" fillId="0" borderId="120" xfId="0" applyFont="1" applyBorder="1" applyAlignment="1">
      <alignment horizontal="center" vertical="center" wrapText="1"/>
    </xf>
    <xf numFmtId="1" fontId="82" fillId="0" borderId="163" xfId="0" applyNumberFormat="1" applyFont="1" applyBorder="1" applyAlignment="1">
      <alignment horizontal="right" vertical="center" wrapText="1"/>
    </xf>
    <xf numFmtId="165" fontId="82" fillId="0" borderId="163" xfId="0" applyNumberFormat="1" applyFont="1" applyBorder="1" applyAlignment="1">
      <alignment horizontal="right" vertical="center" wrapText="1"/>
    </xf>
    <xf numFmtId="3" fontId="82" fillId="0" borderId="163" xfId="0" applyNumberFormat="1" applyFont="1" applyBorder="1" applyAlignment="1">
      <alignment vertical="center" wrapText="1"/>
    </xf>
    <xf numFmtId="164" fontId="82" fillId="0" borderId="163" xfId="0" applyNumberFormat="1" applyFont="1" applyBorder="1" applyAlignment="1">
      <alignment vertical="center" wrapText="1"/>
    </xf>
    <xf numFmtId="1" fontId="78" fillId="0" borderId="163" xfId="0" applyNumberFormat="1" applyFont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5" fontId="79" fillId="0" borderId="163" xfId="0" applyNumberFormat="1" applyFont="1" applyBorder="1" applyAlignment="1">
      <alignment horizontal="right" vertical="center" wrapText="1"/>
    </xf>
    <xf numFmtId="164" fontId="78" fillId="0" borderId="142" xfId="0" quotePrefix="1" applyNumberFormat="1" applyFont="1" applyBorder="1" applyAlignment="1">
      <alignment horizontal="right" vertical="center" wrapText="1"/>
    </xf>
    <xf numFmtId="1" fontId="79" fillId="0" borderId="121" xfId="0" applyNumberFormat="1" applyFont="1" applyFill="1" applyBorder="1" applyAlignment="1">
      <alignment horizontal="right" vertical="center" wrapText="1"/>
    </xf>
    <xf numFmtId="1" fontId="79" fillId="0" borderId="138" xfId="0" applyNumberFormat="1" applyFont="1" applyBorder="1" applyAlignment="1">
      <alignment horizontal="right" vertical="center" wrapText="1"/>
    </xf>
    <xf numFmtId="165" fontId="79" fillId="0" borderId="120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47" xfId="0" applyNumberFormat="1" applyFont="1" applyBorder="1" applyAlignment="1">
      <alignment horizontal="right" vertical="center" wrapText="1"/>
    </xf>
    <xf numFmtId="165" fontId="82" fillId="0" borderId="142" xfId="0" applyNumberFormat="1" applyFont="1" applyBorder="1" applyAlignment="1">
      <alignment vertical="center" wrapText="1"/>
    </xf>
    <xf numFmtId="1" fontId="78" fillId="0" borderId="16" xfId="0" applyNumberFormat="1" applyFont="1" applyFill="1" applyBorder="1" applyAlignment="1">
      <alignment horizontal="right" vertical="center" wrapText="1"/>
    </xf>
    <xf numFmtId="165" fontId="79" fillId="0" borderId="94" xfId="0" applyNumberFormat="1" applyFont="1" applyBorder="1" applyAlignment="1">
      <alignment vertical="center" wrapText="1"/>
    </xf>
    <xf numFmtId="165" fontId="79" fillId="0" borderId="96" xfId="0" applyNumberFormat="1" applyFont="1" applyBorder="1" applyAlignment="1">
      <alignment vertical="center" wrapText="1"/>
    </xf>
    <xf numFmtId="165" fontId="79" fillId="0" borderId="93" xfId="0" applyNumberFormat="1" applyFont="1" applyBorder="1" applyAlignment="1">
      <alignment vertical="center" wrapText="1"/>
    </xf>
    <xf numFmtId="1" fontId="79" fillId="0" borderId="66" xfId="0" applyNumberFormat="1" applyFont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65" fontId="79" fillId="0" borderId="76" xfId="0" applyNumberFormat="1" applyFont="1" applyBorder="1" applyAlignment="1">
      <alignment horizontal="right" vertical="center" wrapText="1"/>
    </xf>
    <xf numFmtId="1" fontId="79" fillId="0" borderId="65" xfId="0" applyNumberFormat="1" applyFont="1" applyBorder="1" applyAlignment="1">
      <alignment horizontal="right" vertical="center" wrapText="1"/>
    </xf>
    <xf numFmtId="1" fontId="79" fillId="0" borderId="96" xfId="0" applyNumberFormat="1" applyFont="1" applyBorder="1" applyAlignment="1">
      <alignment horizontal="right" vertical="center" wrapText="1"/>
    </xf>
    <xf numFmtId="1" fontId="79" fillId="0" borderId="95" xfId="0" applyNumberFormat="1" applyFont="1" applyBorder="1" applyAlignment="1">
      <alignment horizontal="right" vertical="center" wrapText="1"/>
    </xf>
    <xf numFmtId="165" fontId="79" fillId="0" borderId="132" xfId="0" applyNumberFormat="1" applyFont="1" applyBorder="1" applyAlignment="1">
      <alignment horizontal="right" vertical="center" wrapText="1"/>
    </xf>
    <xf numFmtId="0" fontId="80" fillId="0" borderId="152" xfId="0" applyFont="1" applyBorder="1" applyAlignment="1">
      <alignment horizontal="centerContinuous" vertical="center"/>
    </xf>
    <xf numFmtId="0" fontId="84" fillId="0" borderId="159" xfId="0" applyFont="1" applyBorder="1" applyAlignment="1">
      <alignment horizontal="centerContinuous" vertical="center"/>
    </xf>
    <xf numFmtId="0" fontId="84" fillId="0" borderId="151" xfId="0" applyFont="1" applyBorder="1" applyAlignment="1">
      <alignment horizontal="centerContinuous" vertical="center"/>
    </xf>
    <xf numFmtId="0" fontId="84" fillId="0" borderId="165" xfId="0" applyFont="1" applyBorder="1" applyAlignment="1">
      <alignment horizontal="centerContinuous" vertical="center"/>
    </xf>
    <xf numFmtId="0" fontId="0" fillId="0" borderId="0" xfId="0" applyNumberFormat="1" applyBorder="1"/>
    <xf numFmtId="0" fontId="80" fillId="0" borderId="114" xfId="0" applyFont="1" applyFill="1" applyBorder="1" applyAlignment="1">
      <alignment horizontal="center" vertical="center" wrapText="1"/>
    </xf>
    <xf numFmtId="0" fontId="80" fillId="0" borderId="142" xfId="0" applyFont="1" applyFill="1" applyBorder="1" applyAlignment="1">
      <alignment horizontal="center" vertical="center" wrapText="1"/>
    </xf>
    <xf numFmtId="0" fontId="81" fillId="0" borderId="155" xfId="0" applyFont="1" applyBorder="1" applyAlignment="1">
      <alignment horizontal="center" wrapText="1"/>
    </xf>
    <xf numFmtId="0" fontId="79" fillId="0" borderId="163" xfId="0" applyFont="1" applyBorder="1" applyAlignment="1">
      <alignment horizontal="centerContinuous" vertical="center" wrapText="1"/>
    </xf>
    <xf numFmtId="0" fontId="81" fillId="0" borderId="165" xfId="0" applyFont="1" applyBorder="1" applyAlignment="1">
      <alignment horizontal="center" wrapText="1"/>
    </xf>
    <xf numFmtId="0" fontId="78" fillId="0" borderId="150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9" fillId="0" borderId="105" xfId="0" applyFont="1" applyBorder="1" applyAlignment="1">
      <alignment vertical="center" wrapText="1"/>
    </xf>
    <xf numFmtId="0" fontId="79" fillId="0" borderId="153" xfId="0" applyFont="1" applyBorder="1" applyAlignment="1">
      <alignment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/>
    </xf>
    <xf numFmtId="0" fontId="78" fillId="0" borderId="171" xfId="0" applyFont="1" applyBorder="1" applyAlignment="1">
      <alignment horizontal="centerContinuous" vertical="center" wrapText="1"/>
    </xf>
    <xf numFmtId="0" fontId="78" fillId="0" borderId="172" xfId="0" applyFont="1" applyBorder="1" applyAlignment="1">
      <alignment horizontal="centerContinuous" vertical="center" wrapText="1"/>
    </xf>
    <xf numFmtId="0" fontId="136" fillId="0" borderId="0" xfId="0" applyFont="1"/>
    <xf numFmtId="0" fontId="79" fillId="0" borderId="120" xfId="0" applyFont="1" applyBorder="1" applyAlignment="1">
      <alignment horizontal="center" vertical="center" wrapText="1"/>
    </xf>
    <xf numFmtId="0" fontId="14" fillId="0" borderId="142" xfId="0" applyFont="1" applyBorder="1" applyAlignment="1">
      <alignment horizontal="center" vertical="center" wrapText="1"/>
    </xf>
    <xf numFmtId="0" fontId="79" fillId="0" borderId="173" xfId="0" applyFont="1" applyFill="1" applyBorder="1" applyAlignment="1">
      <alignment horizontal="center" wrapText="1"/>
    </xf>
    <xf numFmtId="164" fontId="79" fillId="0" borderId="121" xfId="0" applyNumberFormat="1" applyFont="1" applyFill="1" applyBorder="1" applyAlignment="1">
      <alignment horizontal="center" vertical="center" wrapText="1"/>
    </xf>
    <xf numFmtId="0" fontId="79" fillId="0" borderId="169" xfId="0" applyFont="1" applyFill="1" applyBorder="1" applyAlignment="1">
      <alignment horizontal="center" wrapText="1"/>
    </xf>
    <xf numFmtId="0" fontId="67" fillId="0" borderId="169" xfId="0" applyFont="1" applyBorder="1" applyAlignment="1">
      <alignment horizontal="center" wrapText="1"/>
    </xf>
    <xf numFmtId="0" fontId="67" fillId="0" borderId="173" xfId="0" applyFont="1" applyBorder="1" applyAlignment="1">
      <alignment horizontal="center" wrapText="1"/>
    </xf>
    <xf numFmtId="0" fontId="0" fillId="0" borderId="169" xfId="0" applyBorder="1"/>
    <xf numFmtId="0" fontId="0" fillId="0" borderId="173" xfId="0" applyBorder="1"/>
    <xf numFmtId="1" fontId="78" fillId="0" borderId="147" xfId="0" applyNumberFormat="1" applyFont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right" vertical="center" wrapText="1"/>
    </xf>
    <xf numFmtId="1" fontId="79" fillId="0" borderId="49" xfId="0" applyNumberFormat="1" applyFont="1" applyFill="1" applyBorder="1" applyAlignment="1">
      <alignment horizontal="right" vertical="center" wrapText="1"/>
    </xf>
    <xf numFmtId="1" fontId="78" fillId="0" borderId="160" xfId="0" applyNumberFormat="1" applyFont="1" applyFill="1" applyBorder="1" applyAlignment="1">
      <alignment horizontal="right" vertical="center" wrapText="1"/>
    </xf>
    <xf numFmtId="164" fontId="79" fillId="0" borderId="117" xfId="0" applyNumberFormat="1" applyFont="1" applyBorder="1" applyAlignment="1">
      <alignment horizontal="right" vertical="center" wrapText="1"/>
    </xf>
    <xf numFmtId="14" fontId="80" fillId="0" borderId="137" xfId="0" applyNumberFormat="1" applyFont="1" applyFill="1" applyBorder="1" applyAlignment="1">
      <alignment horizontal="center" vertical="center" wrapText="1"/>
    </xf>
    <xf numFmtId="4" fontId="79" fillId="0" borderId="175" xfId="0" applyNumberFormat="1" applyFont="1" applyBorder="1" applyAlignment="1">
      <alignment horizontal="right" vertical="center" wrapText="1"/>
    </xf>
    <xf numFmtId="1" fontId="79" fillId="0" borderId="175" xfId="0" applyNumberFormat="1" applyFont="1" applyBorder="1" applyAlignment="1">
      <alignment horizontal="right" vertical="center" wrapText="1"/>
    </xf>
    <xf numFmtId="0" fontId="79" fillId="0" borderId="169" xfId="0" applyFont="1" applyBorder="1" applyAlignment="1">
      <alignment horizontal="center" wrapText="1"/>
    </xf>
    <xf numFmtId="164" fontId="79" fillId="31" borderId="169" xfId="0" applyNumberFormat="1" applyFont="1" applyFill="1" applyBorder="1" applyAlignment="1">
      <alignment horizontal="right" vertical="center" wrapText="1"/>
    </xf>
    <xf numFmtId="164" fontId="79" fillId="31" borderId="132" xfId="0" applyNumberFormat="1" applyFont="1" applyFill="1" applyBorder="1" applyAlignment="1">
      <alignment horizontal="right" vertical="center" wrapText="1"/>
    </xf>
    <xf numFmtId="164" fontId="78" fillId="0" borderId="142" xfId="0" applyNumberFormat="1" applyFont="1" applyBorder="1" applyAlignment="1">
      <alignment horizontal="right" vertical="center" wrapText="1"/>
    </xf>
    <xf numFmtId="164" fontId="79" fillId="0" borderId="169" xfId="0" applyNumberFormat="1" applyFont="1" applyBorder="1" applyAlignment="1">
      <alignment horizontal="right" vertical="center" wrapText="1"/>
    </xf>
    <xf numFmtId="164" fontId="79" fillId="31" borderId="76" xfId="0" applyNumberFormat="1" applyFont="1" applyFill="1" applyBorder="1" applyAlignment="1">
      <alignment horizontal="right" vertical="center" wrapText="1"/>
    </xf>
    <xf numFmtId="164" fontId="78" fillId="0" borderId="169" xfId="0" applyNumberFormat="1" applyFont="1" applyBorder="1" applyAlignment="1">
      <alignment horizontal="right" vertical="center" wrapText="1"/>
    </xf>
    <xf numFmtId="14" fontId="80" fillId="0" borderId="147" xfId="0" applyNumberFormat="1" applyFont="1" applyBorder="1" applyAlignment="1">
      <alignment horizontal="center" vertical="center" wrapText="1"/>
    </xf>
    <xf numFmtId="3" fontId="78" fillId="0" borderId="147" xfId="0" applyNumberFormat="1" applyFont="1" applyBorder="1" applyAlignment="1">
      <alignment horizontal="right" vertical="center" wrapText="1"/>
    </xf>
    <xf numFmtId="1" fontId="79" fillId="0" borderId="162" xfId="0" applyNumberFormat="1" applyFont="1" applyBorder="1" applyAlignment="1">
      <alignment horizontal="right" vertical="center" wrapText="1"/>
    </xf>
    <xf numFmtId="164" fontId="79" fillId="31" borderId="76" xfId="0" quotePrefix="1" applyNumberFormat="1" applyFont="1" applyFill="1" applyBorder="1" applyAlignment="1">
      <alignment horizontal="right" vertical="center" wrapText="1"/>
    </xf>
    <xf numFmtId="164" fontId="79" fillId="31" borderId="144" xfId="0" applyNumberFormat="1" applyFont="1" applyFill="1" applyBorder="1" applyAlignment="1">
      <alignment horizontal="right" vertical="center" wrapText="1"/>
    </xf>
    <xf numFmtId="164" fontId="79" fillId="0" borderId="105" xfId="0" applyNumberFormat="1" applyFont="1" applyBorder="1" applyAlignment="1">
      <alignment horizontal="right" vertical="center" wrapText="1"/>
    </xf>
    <xf numFmtId="3" fontId="79" fillId="0" borderId="175" xfId="0" applyNumberFormat="1" applyFont="1" applyBorder="1" applyAlignment="1">
      <alignment horizontal="right" vertical="center" wrapText="1"/>
    </xf>
    <xf numFmtId="3" fontId="79" fillId="0" borderId="65" xfId="0" applyNumberFormat="1" applyFont="1" applyBorder="1" applyAlignment="1">
      <alignment horizontal="right" vertical="center" wrapText="1"/>
    </xf>
    <xf numFmtId="3" fontId="78" fillId="0" borderId="115" xfId="0" applyNumberFormat="1" applyFont="1" applyBorder="1" applyAlignment="1">
      <alignment horizontal="right" vertical="center" wrapText="1"/>
    </xf>
    <xf numFmtId="164" fontId="79" fillId="31" borderId="117" xfId="0" applyNumberFormat="1" applyFont="1" applyFill="1" applyBorder="1" applyAlignment="1">
      <alignment horizontal="right" vertical="center" wrapText="1"/>
    </xf>
    <xf numFmtId="164" fontId="78" fillId="31" borderId="142" xfId="0" applyNumberFormat="1" applyFont="1" applyFill="1" applyBorder="1" applyAlignment="1">
      <alignment horizontal="right" vertical="center" wrapText="1"/>
    </xf>
    <xf numFmtId="164" fontId="79" fillId="31" borderId="142" xfId="0" applyNumberFormat="1" applyFont="1" applyFill="1" applyBorder="1" applyAlignment="1">
      <alignment horizontal="right" vertical="center" wrapText="1"/>
    </xf>
    <xf numFmtId="164" fontId="79" fillId="31" borderId="81" xfId="0" applyNumberFormat="1" applyFont="1" applyFill="1" applyBorder="1" applyAlignment="1">
      <alignment horizontal="right" vertical="center" wrapText="1"/>
    </xf>
    <xf numFmtId="164" fontId="79" fillId="31" borderId="105" xfId="0" applyNumberFormat="1" applyFont="1" applyFill="1" applyBorder="1" applyAlignment="1">
      <alignment horizontal="right" vertical="center" wrapText="1"/>
    </xf>
    <xf numFmtId="0" fontId="79" fillId="0" borderId="167" xfId="0" applyFont="1" applyBorder="1" applyAlignment="1">
      <alignment horizontal="center" vertical="center" wrapText="1"/>
    </xf>
    <xf numFmtId="14" fontId="78" fillId="0" borderId="137" xfId="0" applyNumberFormat="1" applyFont="1" applyBorder="1" applyAlignment="1">
      <alignment horizontal="center" vertical="center" wrapText="1"/>
    </xf>
    <xf numFmtId="165" fontId="79" fillId="0" borderId="120" xfId="0" applyNumberFormat="1" applyFont="1" applyBorder="1" applyAlignment="1">
      <alignment horizontal="center" vertical="center" wrapText="1"/>
    </xf>
    <xf numFmtId="165" fontId="79" fillId="0" borderId="142" xfId="0" applyNumberFormat="1" applyFont="1" applyBorder="1" applyAlignment="1">
      <alignment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1" fontId="74" fillId="0" borderId="178" xfId="0" applyNumberFormat="1" applyFont="1" applyFill="1" applyBorder="1" applyAlignment="1">
      <alignment horizontal="right" vertical="center" wrapText="1"/>
    </xf>
    <xf numFmtId="1" fontId="120" fillId="0" borderId="178" xfId="0" applyNumberFormat="1" applyFont="1" applyFill="1" applyBorder="1" applyAlignment="1">
      <alignment horizontal="right" vertical="center" wrapText="1"/>
    </xf>
    <xf numFmtId="1" fontId="121" fillId="28" borderId="178" xfId="0" applyNumberFormat="1" applyFont="1" applyFill="1" applyBorder="1" applyAlignment="1">
      <alignment horizontal="right" vertical="center" wrapText="1"/>
    </xf>
    <xf numFmtId="1" fontId="34" fillId="0" borderId="176" xfId="0" applyNumberFormat="1" applyFont="1" applyFill="1" applyBorder="1" applyAlignment="1">
      <alignment horizontal="right" vertical="center" wrapText="1"/>
    </xf>
    <xf numFmtId="1" fontId="35" fillId="0" borderId="176" xfId="0" applyNumberFormat="1" applyFont="1" applyFill="1" applyBorder="1" applyAlignment="1">
      <alignment horizontal="right" vertical="center" wrapText="1"/>
    </xf>
    <xf numFmtId="1" fontId="123" fillId="28" borderId="176" xfId="0" applyNumberFormat="1" applyFont="1" applyFill="1" applyBorder="1" applyAlignment="1">
      <alignment horizontal="right" vertical="center" wrapText="1"/>
    </xf>
    <xf numFmtId="0" fontId="78" fillId="0" borderId="150" xfId="0" applyFont="1" applyBorder="1" applyAlignment="1">
      <alignment horizontal="center" vertical="center"/>
    </xf>
    <xf numFmtId="0" fontId="79" fillId="0" borderId="151" xfId="0" applyFont="1" applyBorder="1" applyAlignment="1">
      <alignment horizontal="center" vertical="center"/>
    </xf>
    <xf numFmtId="0" fontId="79" fillId="0" borderId="10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0" fontId="79" fillId="0" borderId="147" xfId="0" applyFont="1" applyBorder="1" applyAlignment="1">
      <alignment horizontal="center" vertical="center"/>
    </xf>
    <xf numFmtId="0" fontId="79" fillId="0" borderId="163" xfId="0" applyFont="1" applyBorder="1" applyAlignment="1">
      <alignment horizontal="center" vertical="center"/>
    </xf>
    <xf numFmtId="0" fontId="80" fillId="0" borderId="164" xfId="0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171" fontId="78" fillId="0" borderId="137" xfId="0" applyNumberFormat="1" applyFont="1" applyBorder="1" applyAlignment="1">
      <alignment horizontal="center" vertical="center"/>
    </xf>
    <xf numFmtId="171" fontId="78" fillId="0" borderId="163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5" fillId="0" borderId="120" xfId="49" applyNumberFormat="1" applyFont="1" applyFill="1" applyBorder="1" applyAlignment="1">
      <alignment horizontal="center" vertical="center" wrapText="1"/>
    </xf>
    <xf numFmtId="0" fontId="79" fillId="0" borderId="165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18" xfId="0" applyFont="1" applyBorder="1" applyAlignment="1">
      <alignment horizontal="center" vertical="center"/>
    </xf>
    <xf numFmtId="0" fontId="79" fillId="0" borderId="119" xfId="0" applyFont="1" applyBorder="1" applyAlignment="1">
      <alignment horizontal="center" vertical="center"/>
    </xf>
    <xf numFmtId="0" fontId="81" fillId="0" borderId="137" xfId="0" applyFont="1" applyBorder="1" applyAlignment="1">
      <alignment vertical="center" wrapText="1"/>
    </xf>
    <xf numFmtId="0" fontId="81" fillId="0" borderId="163" xfId="0" applyFont="1" applyBorder="1" applyAlignment="1">
      <alignment vertical="center" wrapText="1"/>
    </xf>
    <xf numFmtId="0" fontId="79" fillId="0" borderId="118" xfId="0" applyFont="1" applyBorder="1" applyAlignment="1">
      <alignment horizontal="center" vertical="center" wrapText="1"/>
    </xf>
    <xf numFmtId="0" fontId="79" fillId="0" borderId="138" xfId="0" applyFont="1" applyBorder="1" applyAlignment="1">
      <alignment horizontal="center" vertical="center" wrapText="1"/>
    </xf>
    <xf numFmtId="0" fontId="79" fillId="0" borderId="137" xfId="0" applyFont="1" applyFill="1" applyBorder="1" applyAlignment="1">
      <alignment horizontal="center" vertical="center" wrapText="1"/>
    </xf>
    <xf numFmtId="0" fontId="79" fillId="0" borderId="167" xfId="0" applyFont="1" applyFill="1" applyBorder="1" applyAlignment="1">
      <alignment horizontal="center" vertical="center" wrapText="1"/>
    </xf>
    <xf numFmtId="0" fontId="78" fillId="0" borderId="169" xfId="0" applyFont="1" applyFill="1" applyBorder="1" applyAlignment="1">
      <alignment horizontal="center" vertical="center"/>
    </xf>
    <xf numFmtId="0" fontId="78" fillId="0" borderId="105" xfId="0" applyFont="1" applyFill="1" applyBorder="1" applyAlignment="1">
      <alignment horizontal="center" vertical="center"/>
    </xf>
    <xf numFmtId="0" fontId="78" fillId="0" borderId="120" xfId="0" applyFont="1" applyFill="1" applyBorder="1" applyAlignment="1">
      <alignment horizontal="center" vertical="center"/>
    </xf>
    <xf numFmtId="0" fontId="78" fillId="0" borderId="169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69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5" xfId="0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70" xfId="0" applyFont="1" applyBorder="1" applyAlignment="1">
      <alignment vertical="center" wrapText="1"/>
    </xf>
    <xf numFmtId="0" fontId="79" fillId="0" borderId="168" xfId="0" applyFont="1" applyBorder="1" applyAlignment="1">
      <alignment vertical="center" wrapText="1"/>
    </xf>
    <xf numFmtId="0" fontId="78" fillId="0" borderId="174" xfId="0" applyFont="1" applyBorder="1" applyAlignment="1">
      <alignment horizontal="center" vertical="center"/>
    </xf>
    <xf numFmtId="0" fontId="78" fillId="0" borderId="175" xfId="0" applyFont="1" applyBorder="1" applyAlignment="1">
      <alignment horizontal="center" vertical="center"/>
    </xf>
    <xf numFmtId="0" fontId="78" fillId="0" borderId="173" xfId="0" applyFont="1" applyBorder="1" applyAlignment="1">
      <alignment horizontal="center" vertical="center"/>
    </xf>
    <xf numFmtId="0" fontId="78" fillId="0" borderId="118" xfId="0" applyFont="1" applyBorder="1" applyAlignment="1">
      <alignment horizontal="center" vertical="center"/>
    </xf>
    <xf numFmtId="0" fontId="78" fillId="0" borderId="138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0" fontId="79" fillId="0" borderId="163" xfId="0" applyFont="1" applyFill="1" applyBorder="1" applyAlignment="1">
      <alignment horizontal="center" vertical="center" wrapText="1"/>
    </xf>
    <xf numFmtId="0" fontId="79" fillId="0" borderId="164" xfId="0" applyFont="1" applyBorder="1" applyAlignment="1">
      <alignment vertical="center" wrapText="1"/>
    </xf>
    <xf numFmtId="0" fontId="79" fillId="0" borderId="173" xfId="0" applyFont="1" applyBorder="1" applyAlignment="1">
      <alignment horizontal="center" vertical="center"/>
    </xf>
    <xf numFmtId="0" fontId="79" fillId="0" borderId="167" xfId="0" applyFont="1" applyBorder="1" applyAlignment="1">
      <alignment horizontal="center" vertical="center"/>
    </xf>
    <xf numFmtId="0" fontId="78" fillId="0" borderId="169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19" xfId="0" applyFont="1" applyBorder="1" applyAlignment="1">
      <alignment horizontal="center" vertical="center" wrapText="1"/>
    </xf>
    <xf numFmtId="0" fontId="79" fillId="0" borderId="105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 wrapText="1"/>
    </xf>
    <xf numFmtId="0" fontId="79" fillId="0" borderId="147" xfId="0" applyFont="1" applyFill="1" applyBorder="1" applyAlignment="1">
      <alignment horizontal="center" vertical="center" wrapText="1"/>
    </xf>
    <xf numFmtId="0" fontId="7" fillId="0" borderId="169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" vertical="center"/>
    </xf>
    <xf numFmtId="0" fontId="7" fillId="0" borderId="175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38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26" fillId="0" borderId="137" xfId="0" applyFont="1" applyBorder="1" applyAlignment="1">
      <alignment horizontal="center" vertical="center"/>
    </xf>
    <xf numFmtId="0" fontId="26" fillId="0" borderId="167" xfId="0" applyFont="1" applyBorder="1" applyAlignment="1">
      <alignment horizontal="center" vertical="center"/>
    </xf>
    <xf numFmtId="0" fontId="14" fillId="0" borderId="174" xfId="0" applyFont="1" applyBorder="1" applyAlignment="1">
      <alignment horizontal="center" vertical="center" wrapText="1"/>
    </xf>
    <xf numFmtId="0" fontId="14" fillId="0" borderId="175" xfId="0" applyFont="1" applyBorder="1" applyAlignment="1">
      <alignment horizontal="center" vertical="center" wrapText="1"/>
    </xf>
    <xf numFmtId="0" fontId="14" fillId="0" borderId="173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 wrapText="1"/>
    </xf>
    <xf numFmtId="0" fontId="14" fillId="0" borderId="138" xfId="0" applyFont="1" applyBorder="1" applyAlignment="1">
      <alignment horizontal="center" vertical="center" wrapText="1"/>
    </xf>
    <xf numFmtId="0" fontId="14" fillId="0" borderId="119" xfId="0" applyFont="1" applyBorder="1" applyAlignment="1">
      <alignment horizontal="center" vertical="center" wrapText="1"/>
    </xf>
    <xf numFmtId="0" fontId="8" fillId="0" borderId="137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 wrapText="1"/>
    </xf>
    <xf numFmtId="0" fontId="37" fillId="0" borderId="176" xfId="0" applyFont="1" applyFill="1" applyBorder="1" applyAlignment="1" applyProtection="1">
      <alignment horizontal="center" vertical="center" wrapText="1"/>
      <protection locked="0"/>
    </xf>
    <xf numFmtId="0" fontId="37" fillId="0" borderId="177" xfId="0" applyFont="1" applyFill="1" applyBorder="1" applyAlignment="1" applyProtection="1">
      <alignment horizontal="center" vertical="top" wrapText="1"/>
      <protection locked="0"/>
    </xf>
    <xf numFmtId="0" fontId="37" fillId="0" borderId="176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57150</xdr:rowOff>
    </xdr:from>
    <xdr:to>
      <xdr:col>18</xdr:col>
      <xdr:colOff>538504</xdr:colOff>
      <xdr:row>22</xdr:row>
      <xdr:rowOff>30786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2100" y="571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600075</xdr:colOff>
      <xdr:row>41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67275" cy="29241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581025</xdr:colOff>
      <xdr:row>59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48225" cy="2838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8479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41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85725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95775" cy="2838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19</xdr:col>
      <xdr:colOff>9525</xdr:colOff>
      <xdr:row>83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6715125" cy="3619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13</xdr:row>
      <xdr:rowOff>38100</xdr:rowOff>
    </xdr:from>
    <xdr:to>
      <xdr:col>12</xdr:col>
      <xdr:colOff>359771</xdr:colOff>
      <xdr:row>30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7875" y="2219325"/>
          <a:ext cx="5627096" cy="2876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571500</xdr:colOff>
      <xdr:row>82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353675"/>
          <a:ext cx="5448300" cy="3190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533400</xdr:colOff>
      <xdr:row>13</xdr:row>
      <xdr:rowOff>95250</xdr:rowOff>
    </xdr:from>
    <xdr:to>
      <xdr:col>22</xdr:col>
      <xdr:colOff>514350</xdr:colOff>
      <xdr:row>37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48600" y="2276475"/>
          <a:ext cx="6334125" cy="3886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219075</xdr:colOff>
      <xdr:row>46</xdr:row>
      <xdr:rowOff>133350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2670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33</xdr:row>
      <xdr:rowOff>0</xdr:rowOff>
    </xdr:from>
    <xdr:to>
      <xdr:col>12</xdr:col>
      <xdr:colOff>495300</xdr:colOff>
      <xdr:row>46</xdr:row>
      <xdr:rowOff>123825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86200" y="5457825"/>
          <a:ext cx="3924300" cy="2257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219075</xdr:colOff>
      <xdr:row>62</xdr:row>
      <xdr:rowOff>85725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267075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47</xdr:row>
      <xdr:rowOff>1</xdr:rowOff>
    </xdr:from>
    <xdr:to>
      <xdr:col>12</xdr:col>
      <xdr:colOff>485775</xdr:colOff>
      <xdr:row>62</xdr:row>
      <xdr:rowOff>85726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86200" y="7762876"/>
          <a:ext cx="3914775" cy="251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7</xdr:col>
      <xdr:colOff>251714</xdr:colOff>
      <xdr:row>54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9013031"/>
          <a:ext cx="5133277" cy="30787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-1</xdr:rowOff>
    </xdr:from>
    <xdr:to>
      <xdr:col>7</xdr:col>
      <xdr:colOff>261937</xdr:colOff>
      <xdr:row>35</xdr:row>
      <xdr:rowOff>130968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5643562"/>
          <a:ext cx="5143500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17</xdr:row>
      <xdr:rowOff>38100</xdr:rowOff>
    </xdr:from>
    <xdr:to>
      <xdr:col>12</xdr:col>
      <xdr:colOff>495300</xdr:colOff>
      <xdr:row>34</xdr:row>
      <xdr:rowOff>150743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895725"/>
          <a:ext cx="5076825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9</xdr:col>
      <xdr:colOff>641836</xdr:colOff>
      <xdr:row>53</xdr:row>
      <xdr:rowOff>28851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9</xdr:col>
      <xdr:colOff>635740</xdr:colOff>
      <xdr:row>84</xdr:row>
      <xdr:rowOff>88900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620500"/>
          <a:ext cx="8535140" cy="48768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28851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22</xdr:col>
      <xdr:colOff>159236</xdr:colOff>
      <xdr:row>84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6205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1095375</xdr:colOff>
      <xdr:row>22</xdr:row>
      <xdr:rowOff>11907</xdr:rowOff>
    </xdr:from>
    <xdr:to>
      <xdr:col>12</xdr:col>
      <xdr:colOff>641297</xdr:colOff>
      <xdr:row>50</xdr:row>
      <xdr:rowOff>2405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9063" y="6179345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24</xdr:col>
      <xdr:colOff>569859</xdr:colOff>
      <xdr:row>49</xdr:row>
      <xdr:rowOff>157186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3969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18</xdr:col>
      <xdr:colOff>4454</xdr:colOff>
      <xdr:row>80</xdr:row>
      <xdr:rowOff>144992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9156" y="11334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59531</xdr:colOff>
      <xdr:row>13</xdr:row>
      <xdr:rowOff>59531</xdr:rowOff>
    </xdr:from>
    <xdr:to>
      <xdr:col>22</xdr:col>
      <xdr:colOff>141328</xdr:colOff>
      <xdr:row>48</xdr:row>
      <xdr:rowOff>107155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94" y="2595562"/>
          <a:ext cx="11868984" cy="5881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M20" sqref="M2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92"/>
      <c r="C2" s="292"/>
      <c r="D2" s="292"/>
      <c r="E2" s="293"/>
      <c r="F2" s="293"/>
    </row>
    <row r="3" spans="2:6" ht="22.5" customHeight="1" x14ac:dyDescent="0.25">
      <c r="B3" s="292"/>
      <c r="C3" s="292"/>
      <c r="D3" s="294" t="s">
        <v>273</v>
      </c>
      <c r="E3" s="293"/>
      <c r="F3" s="293"/>
    </row>
    <row r="4" spans="2:6" ht="16.5" customHeight="1" x14ac:dyDescent="0.25">
      <c r="B4" s="292"/>
      <c r="C4" s="292"/>
      <c r="D4" s="294" t="s">
        <v>306</v>
      </c>
      <c r="E4" s="293"/>
      <c r="F4" s="293"/>
    </row>
    <row r="5" spans="2:6" ht="20.25" customHeight="1" x14ac:dyDescent="0.2">
      <c r="B5" s="292"/>
      <c r="C5" s="292"/>
      <c r="D5" s="295" t="s">
        <v>233</v>
      </c>
      <c r="E5" s="292"/>
      <c r="F5" s="293"/>
    </row>
    <row r="6" spans="2:6" x14ac:dyDescent="0.2">
      <c r="B6" s="293"/>
      <c r="C6" s="293"/>
      <c r="D6" s="293"/>
      <c r="E6" s="293"/>
      <c r="F6" s="293"/>
    </row>
    <row r="7" spans="2:6" x14ac:dyDescent="0.2">
      <c r="B7" s="296"/>
      <c r="C7" s="296"/>
      <c r="D7" s="296"/>
      <c r="E7" s="296"/>
      <c r="F7" s="296"/>
    </row>
    <row r="8" spans="2:6" ht="15.75" x14ac:dyDescent="0.25">
      <c r="B8" s="169" t="s">
        <v>2</v>
      </c>
      <c r="C8" s="173"/>
      <c r="D8" s="173"/>
      <c r="E8" s="173"/>
      <c r="F8" s="173"/>
    </row>
    <row r="9" spans="2:6" x14ac:dyDescent="0.2">
      <c r="B9" s="173"/>
      <c r="C9" s="173"/>
      <c r="D9" s="173"/>
      <c r="E9" s="173"/>
      <c r="F9" s="173"/>
    </row>
    <row r="10" spans="2:6" x14ac:dyDescent="0.2">
      <c r="B10" s="173"/>
      <c r="C10" s="173"/>
      <c r="D10" s="173"/>
      <c r="E10" s="173"/>
      <c r="F10" s="173"/>
    </row>
    <row r="11" spans="2:6" ht="31.5" x14ac:dyDescent="0.5">
      <c r="B11" s="297" t="s">
        <v>15</v>
      </c>
      <c r="C11" s="298"/>
      <c r="D11" s="298"/>
      <c r="E11" s="296"/>
      <c r="F11" s="296"/>
    </row>
    <row r="12" spans="2:6" ht="31.5" x14ac:dyDescent="0.5">
      <c r="B12" s="299"/>
      <c r="C12" s="296"/>
      <c r="D12" s="296"/>
      <c r="E12" s="296"/>
      <c r="F12" s="296"/>
    </row>
    <row r="13" spans="2:6" x14ac:dyDescent="0.2">
      <c r="B13" s="173"/>
      <c r="C13" s="173"/>
      <c r="D13" s="173"/>
      <c r="E13" s="173"/>
      <c r="F13" s="173"/>
    </row>
    <row r="14" spans="2:6" ht="23.25" x14ac:dyDescent="0.35">
      <c r="B14" s="300" t="s">
        <v>323</v>
      </c>
      <c r="C14" s="301"/>
      <c r="D14" s="302"/>
      <c r="E14" s="303" t="s">
        <v>324</v>
      </c>
      <c r="F14" s="304"/>
    </row>
    <row r="15" spans="2:6" x14ac:dyDescent="0.2">
      <c r="B15" s="173"/>
      <c r="C15" s="173"/>
      <c r="D15" s="173"/>
      <c r="E15" s="173"/>
      <c r="F15" s="173"/>
    </row>
    <row r="16" spans="2:6" ht="18" x14ac:dyDescent="0.25">
      <c r="B16" s="687"/>
      <c r="C16" s="173"/>
      <c r="D16" s="173"/>
      <c r="E16" s="173"/>
      <c r="F16" s="173"/>
    </row>
    <row r="17" spans="2:6" ht="26.25" x14ac:dyDescent="0.4">
      <c r="B17" s="305" t="s">
        <v>274</v>
      </c>
      <c r="C17" s="306"/>
      <c r="D17" s="307" t="s">
        <v>325</v>
      </c>
      <c r="E17" s="306"/>
      <c r="F17" s="306"/>
    </row>
    <row r="18" spans="2:6" ht="15" x14ac:dyDescent="0.25">
      <c r="B18" s="174"/>
      <c r="C18" s="174"/>
      <c r="D18" s="174"/>
      <c r="E18" s="174"/>
      <c r="F18" s="174"/>
    </row>
    <row r="19" spans="2:6" ht="15" x14ac:dyDescent="0.25">
      <c r="B19" s="174" t="s">
        <v>275</v>
      </c>
      <c r="C19" s="174"/>
      <c r="D19" s="174"/>
      <c r="E19" s="174"/>
      <c r="F19" s="174"/>
    </row>
    <row r="20" spans="2:6" ht="15" x14ac:dyDescent="0.25">
      <c r="B20" s="174" t="s">
        <v>3</v>
      </c>
      <c r="C20" s="174"/>
      <c r="D20" s="174"/>
      <c r="E20" s="174"/>
      <c r="F20" s="174"/>
    </row>
    <row r="21" spans="2:6" ht="15" x14ac:dyDescent="0.25">
      <c r="B21" s="308" t="s">
        <v>305</v>
      </c>
      <c r="C21" s="308"/>
      <c r="D21" s="308"/>
      <c r="E21" s="308"/>
      <c r="F21" s="308"/>
    </row>
    <row r="22" spans="2:6" ht="15" x14ac:dyDescent="0.25">
      <c r="B22" s="308" t="s">
        <v>304</v>
      </c>
      <c r="C22" s="308"/>
      <c r="D22" s="308"/>
      <c r="E22" s="308"/>
      <c r="F22" s="308"/>
    </row>
    <row r="23" spans="2:6" ht="15" x14ac:dyDescent="0.25">
      <c r="B23" s="174" t="s">
        <v>4</v>
      </c>
      <c r="C23" s="174"/>
      <c r="D23" s="174"/>
      <c r="E23" s="174"/>
      <c r="F23" s="174"/>
    </row>
    <row r="24" spans="2:6" ht="15" x14ac:dyDescent="0.25">
      <c r="B24" s="174" t="s">
        <v>5</v>
      </c>
      <c r="C24" s="174"/>
      <c r="D24" s="174"/>
      <c r="E24" s="174"/>
      <c r="F24" s="174"/>
    </row>
    <row r="25" spans="2:6" ht="15" x14ac:dyDescent="0.25">
      <c r="B25" s="174"/>
      <c r="C25" s="174"/>
      <c r="D25" s="174"/>
      <c r="E25" s="174"/>
      <c r="F25" s="174"/>
    </row>
    <row r="26" spans="2:6" ht="15" x14ac:dyDescent="0.25">
      <c r="B26" s="174"/>
      <c r="C26" s="174"/>
      <c r="D26" s="174"/>
      <c r="E26" s="174"/>
      <c r="F26" s="174"/>
    </row>
    <row r="27" spans="2:6" ht="15" x14ac:dyDescent="0.25">
      <c r="B27" s="174"/>
      <c r="C27" s="309"/>
      <c r="D27" s="174"/>
      <c r="E27" s="174"/>
      <c r="F27" s="174"/>
    </row>
    <row r="28" spans="2:6" ht="15" x14ac:dyDescent="0.25">
      <c r="B28" s="174"/>
      <c r="C28" s="309"/>
      <c r="D28" s="174"/>
      <c r="E28" s="174"/>
      <c r="F28" s="174"/>
    </row>
    <row r="29" spans="2:6" ht="15" x14ac:dyDescent="0.25">
      <c r="B29" s="1" t="s">
        <v>6</v>
      </c>
      <c r="F29" s="174"/>
    </row>
    <row r="30" spans="2:6" ht="15" x14ac:dyDescent="0.25">
      <c r="B30" s="1" t="s">
        <v>219</v>
      </c>
      <c r="F30" s="308"/>
    </row>
    <row r="31" spans="2:6" ht="15" x14ac:dyDescent="0.25">
      <c r="B31" s="1" t="s">
        <v>13</v>
      </c>
      <c r="C31" s="3" t="s">
        <v>14</v>
      </c>
      <c r="F31" s="174"/>
    </row>
    <row r="32" spans="2:6" ht="15" x14ac:dyDescent="0.25">
      <c r="B32" s="174"/>
      <c r="C32" s="174"/>
      <c r="D32" s="174"/>
      <c r="E32" s="174"/>
      <c r="F32" s="174"/>
    </row>
    <row r="33" spans="2:10" ht="15" x14ac:dyDescent="0.25">
      <c r="B33" s="310" t="s">
        <v>276</v>
      </c>
      <c r="C33" s="311"/>
      <c r="D33" s="311"/>
      <c r="E33" s="311"/>
      <c r="F33" s="311"/>
      <c r="G33" s="312"/>
      <c r="H33" s="312"/>
      <c r="I33" s="312"/>
      <c r="J33" s="312"/>
    </row>
    <row r="34" spans="2:10" ht="15" x14ac:dyDescent="0.25">
      <c r="B34" s="313" t="s">
        <v>277</v>
      </c>
      <c r="C34" s="311"/>
      <c r="D34" s="311"/>
      <c r="E34" s="311"/>
      <c r="F34" s="311"/>
      <c r="G34" s="312"/>
      <c r="H34" s="312"/>
      <c r="I34" s="312"/>
      <c r="J34" s="312"/>
    </row>
    <row r="35" spans="2:10" ht="15" x14ac:dyDescent="0.25">
      <c r="B35" s="313" t="s">
        <v>278</v>
      </c>
      <c r="C35" s="314"/>
      <c r="D35" s="314"/>
      <c r="E35" s="314"/>
      <c r="F35" s="314"/>
      <c r="G35" s="315"/>
      <c r="H35" s="315"/>
      <c r="I35" s="315"/>
      <c r="J35" s="315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K12" sqref="K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5" t="s">
        <v>331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0"/>
      <c r="Q2" s="20"/>
      <c r="R2" s="20"/>
    </row>
    <row r="3" spans="2:18" ht="15" customHeight="1" x14ac:dyDescent="0.3">
      <c r="B3" s="175" t="s">
        <v>16</v>
      </c>
      <c r="C3" s="176"/>
      <c r="D3" s="176"/>
      <c r="E3" s="175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2:18" ht="15.75" customHeight="1" x14ac:dyDescent="0.3">
      <c r="B4" s="176" t="s">
        <v>272</v>
      </c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2:18" ht="25.5" customHeight="1" thickBot="1" x14ac:dyDescent="0.25">
      <c r="J5" s="66"/>
    </row>
    <row r="6" spans="2:18" ht="21" customHeight="1" thickBot="1" x14ac:dyDescent="0.25">
      <c r="B6" s="765" t="s">
        <v>0</v>
      </c>
      <c r="C6" s="791" t="s">
        <v>227</v>
      </c>
      <c r="D6" s="781" t="s">
        <v>1</v>
      </c>
      <c r="E6" s="782"/>
      <c r="F6" s="783"/>
      <c r="J6" s="67"/>
    </row>
    <row r="7" spans="2:18" ht="15" hidden="1" customHeight="1" thickBot="1" x14ac:dyDescent="0.25">
      <c r="B7" s="794"/>
      <c r="C7" s="796"/>
      <c r="D7" s="784"/>
      <c r="E7" s="785"/>
      <c r="F7" s="786"/>
      <c r="J7" s="68"/>
    </row>
    <row r="8" spans="2:18" ht="26.25" customHeight="1" thickBot="1" x14ac:dyDescent="0.3">
      <c r="B8" s="794"/>
      <c r="C8" s="796"/>
      <c r="D8" s="763" t="s">
        <v>19</v>
      </c>
      <c r="E8" s="798"/>
      <c r="F8" s="692" t="s">
        <v>236</v>
      </c>
    </row>
    <row r="9" spans="2:18" ht="28.5" customHeight="1" thickBot="1" x14ac:dyDescent="0.25">
      <c r="B9" s="795"/>
      <c r="C9" s="797"/>
      <c r="D9" s="220">
        <v>44913</v>
      </c>
      <c r="E9" s="727">
        <v>44906</v>
      </c>
      <c r="F9" s="728" t="s">
        <v>12</v>
      </c>
    </row>
    <row r="10" spans="2:18" ht="30.75" customHeight="1" thickBot="1" x14ac:dyDescent="0.25">
      <c r="B10" s="240" t="s">
        <v>250</v>
      </c>
      <c r="C10" s="726" t="s">
        <v>251</v>
      </c>
      <c r="D10" s="210">
        <v>3155.92</v>
      </c>
      <c r="E10" s="243">
        <v>3056</v>
      </c>
      <c r="F10" s="729">
        <v>3.2696335078534053</v>
      </c>
    </row>
    <row r="11" spans="2:18" ht="31.5" customHeight="1" thickBot="1" x14ac:dyDescent="0.25">
      <c r="B11" s="241" t="s">
        <v>252</v>
      </c>
      <c r="C11" s="242" t="s">
        <v>253</v>
      </c>
      <c r="D11" s="210">
        <v>345.94</v>
      </c>
      <c r="E11" s="243">
        <v>346.05</v>
      </c>
      <c r="F11" s="729">
        <v>-3.1787313971973312E-2</v>
      </c>
    </row>
    <row r="12" spans="2:18" ht="30.75" customHeight="1" thickBot="1" x14ac:dyDescent="0.25">
      <c r="B12" s="775" t="s">
        <v>48</v>
      </c>
      <c r="C12" s="600" t="s">
        <v>254</v>
      </c>
      <c r="D12" s="243">
        <v>2672.02</v>
      </c>
      <c r="E12" s="243">
        <v>2713.19</v>
      </c>
      <c r="F12" s="729">
        <v>-1.5174020249226952</v>
      </c>
    </row>
    <row r="13" spans="2:18" ht="31.5" customHeight="1" thickBot="1" x14ac:dyDescent="0.25">
      <c r="B13" s="778"/>
      <c r="C13" s="244" t="s">
        <v>255</v>
      </c>
      <c r="D13" s="243">
        <v>2542.79</v>
      </c>
      <c r="E13" s="243">
        <v>2562.66</v>
      </c>
      <c r="F13" s="729">
        <v>-0.77536622103595065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N11" sqref="N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x14ac:dyDescent="0.2">
      <c r="B5" s="799" t="s">
        <v>76</v>
      </c>
      <c r="C5" s="802" t="s">
        <v>1</v>
      </c>
      <c r="D5" s="803"/>
      <c r="E5" s="803"/>
      <c r="F5" s="803"/>
      <c r="G5" s="803"/>
      <c r="H5" s="804"/>
    </row>
    <row r="6" spans="1:8" ht="13.5" customHeight="1" thickBot="1" x14ac:dyDescent="0.25">
      <c r="B6" s="800"/>
      <c r="C6" s="805"/>
      <c r="D6" s="806"/>
      <c r="E6" s="806"/>
      <c r="F6" s="806"/>
      <c r="G6" s="806"/>
      <c r="H6" s="807"/>
    </row>
    <row r="7" spans="1:8" ht="23.25" customHeight="1" thickBot="1" x14ac:dyDescent="0.25">
      <c r="B7" s="800"/>
      <c r="C7" s="808" t="s">
        <v>77</v>
      </c>
      <c r="D7" s="809"/>
      <c r="E7" s="693" t="s">
        <v>182</v>
      </c>
      <c r="F7" s="816" t="s">
        <v>78</v>
      </c>
      <c r="G7" s="817"/>
      <c r="H7" s="694" t="s">
        <v>237</v>
      </c>
    </row>
    <row r="8" spans="1:8" ht="15.75" thickBot="1" x14ac:dyDescent="0.25">
      <c r="B8" s="801"/>
      <c r="C8" s="60">
        <v>44913</v>
      </c>
      <c r="D8" s="60">
        <v>44906</v>
      </c>
      <c r="E8" s="61" t="s">
        <v>12</v>
      </c>
      <c r="F8" s="60">
        <v>44913</v>
      </c>
      <c r="G8" s="335">
        <v>44906</v>
      </c>
      <c r="H8" s="45" t="s">
        <v>12</v>
      </c>
    </row>
    <row r="9" spans="1:8" ht="27.75" customHeight="1" thickBot="1" x14ac:dyDescent="0.25">
      <c r="B9" s="689" t="s">
        <v>79</v>
      </c>
      <c r="C9" s="245">
        <v>2949.68</v>
      </c>
      <c r="D9" s="245">
        <v>2989.07</v>
      </c>
      <c r="E9" s="107">
        <v>-1.3178011889985959</v>
      </c>
      <c r="F9" s="246">
        <v>628.96987014094714</v>
      </c>
      <c r="G9" s="108">
        <v>636.92094608992124</v>
      </c>
      <c r="H9" s="730">
        <v>-1.2483615113910174</v>
      </c>
    </row>
    <row r="10" spans="1:8" ht="33.75" customHeight="1" thickBot="1" x14ac:dyDescent="0.25">
      <c r="B10" s="689" t="s">
        <v>141</v>
      </c>
      <c r="C10" s="247">
        <v>3073.73</v>
      </c>
      <c r="D10" s="247">
        <v>3081.21</v>
      </c>
      <c r="E10" s="107">
        <v>-0.24276177216093739</v>
      </c>
      <c r="F10" s="246">
        <v>655.42145553020441</v>
      </c>
      <c r="G10" s="108">
        <v>656.5544427871298</v>
      </c>
      <c r="H10" s="730">
        <v>-0.17256562184177165</v>
      </c>
    </row>
    <row r="11" spans="1:8" ht="28.5" customHeight="1" thickBot="1" x14ac:dyDescent="0.25">
      <c r="B11" s="89" t="s">
        <v>80</v>
      </c>
      <c r="C11" s="245">
        <v>1511.97</v>
      </c>
      <c r="D11" s="245">
        <v>1544.51</v>
      </c>
      <c r="E11" s="107">
        <v>-2.1068170487727476</v>
      </c>
      <c r="F11" s="246">
        <v>322.40228586050279</v>
      </c>
      <c r="G11" s="108">
        <v>329.10931174089069</v>
      </c>
      <c r="H11" s="730">
        <v>-2.03793257775349</v>
      </c>
    </row>
    <row r="12" spans="1:8" ht="22.5" customHeight="1" thickBot="1" x14ac:dyDescent="0.25">
      <c r="B12" s="89" t="s">
        <v>81</v>
      </c>
      <c r="C12" s="615">
        <v>2272.21</v>
      </c>
      <c r="D12" s="615">
        <v>2330.65</v>
      </c>
      <c r="E12" s="107">
        <v>-2.5074550018235278</v>
      </c>
      <c r="F12" s="246">
        <v>484.51073629443249</v>
      </c>
      <c r="G12" s="108">
        <v>496.62262944811425</v>
      </c>
      <c r="H12" s="730">
        <v>-2.4388524476102593</v>
      </c>
    </row>
    <row r="13" spans="1:8" ht="23.25" customHeight="1" thickBot="1" x14ac:dyDescent="0.25">
      <c r="B13" s="89" t="s">
        <v>82</v>
      </c>
      <c r="C13" s="246">
        <v>2512.9</v>
      </c>
      <c r="D13" s="246">
        <v>2483.3200000000002</v>
      </c>
      <c r="E13" s="107">
        <v>1.1911473350192454</v>
      </c>
      <c r="F13" s="246">
        <v>535.83384864703498</v>
      </c>
      <c r="G13" s="108">
        <v>529.15405923716185</v>
      </c>
      <c r="H13" s="730">
        <v>1.2623524837932536</v>
      </c>
    </row>
    <row r="14" spans="1:8" ht="34.5" customHeight="1" thickBot="1" x14ac:dyDescent="0.25">
      <c r="B14" s="89" t="s">
        <v>83</v>
      </c>
      <c r="C14" s="248">
        <v>2567.91</v>
      </c>
      <c r="D14" s="248">
        <v>2605.69</v>
      </c>
      <c r="E14" s="107">
        <v>-1.4499038642355844</v>
      </c>
      <c r="F14" s="246">
        <v>547.56381005181561</v>
      </c>
      <c r="G14" s="108">
        <v>555.22906456424471</v>
      </c>
      <c r="H14" s="730">
        <v>-1.3805571432837278</v>
      </c>
    </row>
    <row r="15" spans="1:8" ht="30.75" customHeight="1" thickBot="1" x14ac:dyDescent="0.25">
      <c r="B15" s="810" t="s">
        <v>84</v>
      </c>
      <c r="C15" s="811"/>
      <c r="D15" s="811"/>
      <c r="E15" s="812"/>
      <c r="F15" s="90">
        <v>4.6897000000000002</v>
      </c>
      <c r="G15" s="90">
        <v>4.6929999999999996</v>
      </c>
      <c r="H15" s="109" t="s">
        <v>238</v>
      </c>
    </row>
    <row r="16" spans="1:8" ht="19.5" thickBot="1" x14ac:dyDescent="0.25">
      <c r="B16" s="813"/>
      <c r="C16" s="814"/>
      <c r="D16" s="814"/>
      <c r="E16" s="815"/>
      <c r="F16" s="90">
        <v>4.6897000000000002</v>
      </c>
      <c r="G16" s="90">
        <v>4.6929999999999996</v>
      </c>
      <c r="H16" s="110">
        <v>-7.0317494140196349E-2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4" sqref="R14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5" t="s">
        <v>162</v>
      </c>
      <c r="C2" s="249"/>
      <c r="D2" s="249"/>
      <c r="E2" s="249"/>
      <c r="F2" s="249"/>
      <c r="G2" s="250"/>
      <c r="H2" s="249"/>
      <c r="I2" s="249"/>
      <c r="J2" s="249"/>
      <c r="K2" s="249"/>
      <c r="L2" s="249"/>
    </row>
    <row r="5" spans="2:13" ht="13.5" thickBot="1" x14ac:dyDescent="0.25"/>
    <row r="6" spans="2:13" ht="22.5" customHeight="1" thickBot="1" x14ac:dyDescent="0.25">
      <c r="B6" s="818" t="s">
        <v>76</v>
      </c>
      <c r="C6" s="819" t="s">
        <v>149</v>
      </c>
      <c r="D6" s="819"/>
      <c r="E6" s="819"/>
      <c r="F6" s="819"/>
      <c r="G6" s="819"/>
      <c r="H6" s="819"/>
      <c r="I6" s="820" t="s">
        <v>150</v>
      </c>
      <c r="J6" s="820"/>
      <c r="K6" s="820"/>
      <c r="L6" s="820"/>
      <c r="M6" s="820"/>
    </row>
    <row r="7" spans="2:13" ht="38.25" customHeight="1" thickBot="1" x14ac:dyDescent="0.25">
      <c r="B7" s="818"/>
      <c r="C7" s="251" t="s">
        <v>332</v>
      </c>
      <c r="D7" s="91" t="s">
        <v>256</v>
      </c>
      <c r="E7" s="91" t="s">
        <v>151</v>
      </c>
      <c r="F7" s="252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52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311</v>
      </c>
      <c r="C8" s="253">
        <v>263.31</v>
      </c>
      <c r="D8" s="95"/>
      <c r="E8" s="95">
        <v>251.71</v>
      </c>
      <c r="F8" s="254">
        <v>149.30000000000001</v>
      </c>
      <c r="G8" s="95">
        <v>165.78</v>
      </c>
      <c r="H8" s="96">
        <v>147.52000000000001</v>
      </c>
      <c r="I8" s="97"/>
      <c r="J8" s="98">
        <v>104.6084780104088</v>
      </c>
      <c r="K8" s="255">
        <v>176.36302746148692</v>
      </c>
      <c r="L8" s="98">
        <v>158.83098081795151</v>
      </c>
      <c r="M8" s="98">
        <v>178.4910520607375</v>
      </c>
    </row>
    <row r="9" spans="2:13" ht="30" customHeight="1" thickBot="1" x14ac:dyDescent="0.25">
      <c r="B9" s="94" t="s">
        <v>158</v>
      </c>
      <c r="C9" s="731">
        <v>1511.97</v>
      </c>
      <c r="D9" s="732">
        <v>1544.51</v>
      </c>
      <c r="E9" s="733">
        <v>1738.8</v>
      </c>
      <c r="F9" s="256">
        <v>1404.66</v>
      </c>
      <c r="G9" s="99">
        <v>1405.779</v>
      </c>
      <c r="H9" s="100">
        <v>948.12</v>
      </c>
      <c r="I9" s="101">
        <v>97.893182951227246</v>
      </c>
      <c r="J9" s="98">
        <v>86.954796411318156</v>
      </c>
      <c r="K9" s="255">
        <v>107.63957114177096</v>
      </c>
      <c r="L9" s="98">
        <v>107.55389004957394</v>
      </c>
      <c r="M9" s="98">
        <v>159.47032021263132</v>
      </c>
    </row>
    <row r="10" spans="2:13" ht="30" customHeight="1" thickBot="1" x14ac:dyDescent="0.25">
      <c r="B10" s="94" t="s">
        <v>159</v>
      </c>
      <c r="C10" s="731">
        <v>2272.21</v>
      </c>
      <c r="D10" s="732">
        <v>2330.65</v>
      </c>
      <c r="E10" s="733">
        <v>2328.2199999999998</v>
      </c>
      <c r="F10" s="256">
        <v>1747.7860000000001</v>
      </c>
      <c r="G10" s="99">
        <v>1572.329</v>
      </c>
      <c r="H10" s="100">
        <v>1190.3699999999999</v>
      </c>
      <c r="I10" s="101">
        <v>97.49254499817647</v>
      </c>
      <c r="J10" s="98">
        <v>97.594299507778487</v>
      </c>
      <c r="K10" s="255">
        <v>130.00504638439716</v>
      </c>
      <c r="L10" s="98">
        <v>144.51237622660398</v>
      </c>
      <c r="M10" s="98">
        <v>190.88266673387267</v>
      </c>
    </row>
    <row r="11" spans="2:13" ht="30" customHeight="1" thickBot="1" x14ac:dyDescent="0.25">
      <c r="B11" s="94" t="s">
        <v>160</v>
      </c>
      <c r="C11" s="102">
        <v>2949.68</v>
      </c>
      <c r="D11" s="99">
        <v>2989.07</v>
      </c>
      <c r="E11" s="336">
        <v>3197.46</v>
      </c>
      <c r="F11" s="256">
        <v>2624.3310000000001</v>
      </c>
      <c r="G11" s="99">
        <v>2605.6179999999999</v>
      </c>
      <c r="H11" s="100">
        <v>1514</v>
      </c>
      <c r="I11" s="101">
        <v>98.682198811001413</v>
      </c>
      <c r="J11" s="98">
        <v>92.250724012184676</v>
      </c>
      <c r="K11" s="255">
        <v>112.39740718682208</v>
      </c>
      <c r="L11" s="98">
        <v>113.20462170586786</v>
      </c>
      <c r="M11" s="98">
        <v>194.82694848084543</v>
      </c>
    </row>
    <row r="12" spans="2:13" ht="30" customHeight="1" thickBot="1" x14ac:dyDescent="0.25">
      <c r="B12" s="94" t="s">
        <v>161</v>
      </c>
      <c r="C12" s="102">
        <v>3073.73</v>
      </c>
      <c r="D12" s="99">
        <v>3081.21</v>
      </c>
      <c r="E12" s="336">
        <v>3245.39</v>
      </c>
      <c r="F12" s="256">
        <v>2682.5450000000001</v>
      </c>
      <c r="G12" s="99">
        <v>2705.6010000000001</v>
      </c>
      <c r="H12" s="100">
        <v>1665.71</v>
      </c>
      <c r="I12" s="101">
        <v>99.757238227839068</v>
      </c>
      <c r="J12" s="98">
        <v>94.710651108187307</v>
      </c>
      <c r="K12" s="255">
        <v>114.58260718832302</v>
      </c>
      <c r="L12" s="98">
        <v>113.60618213846017</v>
      </c>
      <c r="M12" s="98">
        <v>184.52972005931403</v>
      </c>
    </row>
    <row r="13" spans="2:13" ht="30" customHeight="1" thickBot="1" x14ac:dyDescent="0.25">
      <c r="B13" s="94" t="s">
        <v>82</v>
      </c>
      <c r="C13" s="734">
        <v>2512.29</v>
      </c>
      <c r="D13" s="735">
        <v>2483.3200000000002</v>
      </c>
      <c r="E13" s="736">
        <v>2508.87</v>
      </c>
      <c r="F13" s="256">
        <v>1981.3720000000001</v>
      </c>
      <c r="G13" s="99">
        <v>1900.069</v>
      </c>
      <c r="H13" s="100">
        <v>1427.83</v>
      </c>
      <c r="I13" s="101">
        <v>101.16658344474332</v>
      </c>
      <c r="J13" s="98">
        <v>100.13631634959165</v>
      </c>
      <c r="K13" s="255">
        <v>126.79547303585596</v>
      </c>
      <c r="L13" s="98">
        <v>132.22098776412858</v>
      </c>
      <c r="M13" s="98">
        <v>175.95161889020403</v>
      </c>
    </row>
    <row r="14" spans="2:13" ht="30" customHeight="1" thickBot="1" x14ac:dyDescent="0.25">
      <c r="B14" s="94" t="s">
        <v>83</v>
      </c>
      <c r="C14" s="103">
        <v>2567.91</v>
      </c>
      <c r="D14" s="337">
        <v>2605.69</v>
      </c>
      <c r="E14" s="338">
        <v>2582.65</v>
      </c>
      <c r="F14" s="256">
        <v>1991.29</v>
      </c>
      <c r="G14" s="99">
        <v>1968.537</v>
      </c>
      <c r="H14" s="100">
        <v>1447.16</v>
      </c>
      <c r="I14" s="101">
        <v>98.55009613576442</v>
      </c>
      <c r="J14" s="98">
        <v>99.429268387121752</v>
      </c>
      <c r="K14" s="255">
        <v>128.95710820623816</v>
      </c>
      <c r="L14" s="98">
        <v>130.44763700148891</v>
      </c>
      <c r="M14" s="98">
        <v>177.44478841316786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8" sqref="Z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262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21" sqref="R2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58" t="s">
        <v>190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3:20" ht="18.75" x14ac:dyDescent="0.3">
      <c r="C5" s="259" t="s">
        <v>191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</row>
    <row r="6" spans="3:20" ht="18.75" x14ac:dyDescent="0.3">
      <c r="C6" s="259" t="s">
        <v>248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3:20" ht="18.75" x14ac:dyDescent="0.3">
      <c r="C7" s="257" t="s">
        <v>218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</row>
    <row r="8" spans="3:20" ht="18.75" x14ac:dyDescent="0.3">
      <c r="C8" s="257" t="s">
        <v>192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3:20" ht="18.75" x14ac:dyDescent="0.3">
      <c r="C9" s="260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3:20" ht="18.75" x14ac:dyDescent="0.3">
      <c r="C10" s="261" t="s">
        <v>193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</row>
    <row r="11" spans="3:20" ht="18.75" x14ac:dyDescent="0.3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3:20" ht="18.75" x14ac:dyDescent="0.3">
      <c r="C12" s="258" t="s">
        <v>320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T12" s="171"/>
    </row>
    <row r="13" spans="3:20" ht="19.5" thickBot="1" x14ac:dyDescent="0.35">
      <c r="E13" s="262" t="s">
        <v>194</v>
      </c>
      <c r="F13" s="176"/>
      <c r="G13" s="263"/>
      <c r="H13" s="57"/>
    </row>
    <row r="14" spans="3:20" ht="13.5" thickBot="1" x14ac:dyDescent="0.25">
      <c r="C14" s="264" t="s">
        <v>195</v>
      </c>
      <c r="D14" s="265" t="s">
        <v>196</v>
      </c>
      <c r="E14" s="266" t="s">
        <v>197</v>
      </c>
      <c r="F14" s="266" t="s">
        <v>198</v>
      </c>
      <c r="G14" s="266" t="s">
        <v>199</v>
      </c>
      <c r="H14" s="266" t="s">
        <v>200</v>
      </c>
      <c r="I14" s="266" t="s">
        <v>201</v>
      </c>
      <c r="J14" s="266" t="s">
        <v>202</v>
      </c>
      <c r="K14" s="266" t="s">
        <v>203</v>
      </c>
      <c r="L14" s="266" t="s">
        <v>204</v>
      </c>
      <c r="M14" s="266" t="s">
        <v>205</v>
      </c>
      <c r="N14" s="266" t="s">
        <v>206</v>
      </c>
      <c r="O14" s="267" t="s">
        <v>207</v>
      </c>
    </row>
    <row r="15" spans="3:20" ht="13.5" thickBot="1" x14ac:dyDescent="0.25">
      <c r="C15" s="268" t="s">
        <v>208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</row>
    <row r="16" spans="3:20" x14ac:dyDescent="0.2">
      <c r="C16" s="271" t="s">
        <v>209</v>
      </c>
      <c r="D16" s="272">
        <v>410.55031969879741</v>
      </c>
      <c r="E16" s="272">
        <v>405.92528932823404</v>
      </c>
      <c r="F16" s="272">
        <v>415.06587182503171</v>
      </c>
      <c r="G16" s="272">
        <v>415.78302153853031</v>
      </c>
      <c r="H16" s="272">
        <v>418.52051394641336</v>
      </c>
      <c r="I16" s="272">
        <v>420.92412497491244</v>
      </c>
      <c r="J16" s="272">
        <v>422.19084679763165</v>
      </c>
      <c r="K16" s="272">
        <v>425.93323237306373</v>
      </c>
      <c r="L16" s="272">
        <v>435.7515632080013</v>
      </c>
      <c r="M16" s="272">
        <v>429.60671679837998</v>
      </c>
      <c r="N16" s="272">
        <v>433.91962032017744</v>
      </c>
      <c r="O16" s="273">
        <v>445.27368131830997</v>
      </c>
    </row>
    <row r="17" spans="3:15" x14ac:dyDescent="0.2">
      <c r="C17" s="274" t="s">
        <v>210</v>
      </c>
      <c r="D17" s="275">
        <v>430.47673989241491</v>
      </c>
      <c r="E17" s="275">
        <v>434.31869010571103</v>
      </c>
      <c r="F17" s="275">
        <v>424.76270764279673</v>
      </c>
      <c r="G17" s="275">
        <v>442.42112445636445</v>
      </c>
      <c r="H17" s="275">
        <v>438.71382021325684</v>
      </c>
      <c r="I17" s="275">
        <v>440.11127284111825</v>
      </c>
      <c r="J17" s="275">
        <v>443.65889578942466</v>
      </c>
      <c r="K17" s="275">
        <v>454.58917507394762</v>
      </c>
      <c r="L17" s="275">
        <v>438.99378313760712</v>
      </c>
      <c r="M17" s="275">
        <v>441.27738992724386</v>
      </c>
      <c r="N17" s="275">
        <v>438.65388942660439</v>
      </c>
      <c r="O17" s="276">
        <v>432.96931457738259</v>
      </c>
    </row>
    <row r="18" spans="3:15" x14ac:dyDescent="0.2">
      <c r="C18" s="274" t="s">
        <v>211</v>
      </c>
      <c r="D18" s="275">
        <v>420.13210152512676</v>
      </c>
      <c r="E18" s="275">
        <v>425.96761396416781</v>
      </c>
      <c r="F18" s="275">
        <v>426.30105521121209</v>
      </c>
      <c r="G18" s="275">
        <v>430.27096185971311</v>
      </c>
      <c r="H18" s="275">
        <v>439.25979933305257</v>
      </c>
      <c r="I18" s="275">
        <v>429.11427739320129</v>
      </c>
      <c r="J18" s="275">
        <v>439.39069368261534</v>
      </c>
      <c r="K18" s="275">
        <v>447.05</v>
      </c>
      <c r="L18" s="277">
        <v>423.88</v>
      </c>
      <c r="M18" s="275">
        <v>432.85</v>
      </c>
      <c r="N18" s="275">
        <v>449.35</v>
      </c>
      <c r="O18" s="276">
        <v>454.03</v>
      </c>
    </row>
    <row r="19" spans="3:15" x14ac:dyDescent="0.2">
      <c r="C19" s="274">
        <v>2020</v>
      </c>
      <c r="D19" s="275">
        <v>467.76</v>
      </c>
      <c r="E19" s="275">
        <v>465.46</v>
      </c>
      <c r="F19" s="275">
        <v>435.28</v>
      </c>
      <c r="G19" s="275">
        <v>414.51</v>
      </c>
      <c r="H19" s="275">
        <v>432.06</v>
      </c>
      <c r="I19" s="275">
        <v>423.48</v>
      </c>
      <c r="J19" s="275">
        <v>418.96</v>
      </c>
      <c r="K19" s="275">
        <v>416.49</v>
      </c>
      <c r="L19" s="277">
        <v>413.32</v>
      </c>
      <c r="M19" s="275">
        <v>413.92</v>
      </c>
      <c r="N19" s="275">
        <v>403.31</v>
      </c>
      <c r="O19" s="276">
        <v>417.51</v>
      </c>
    </row>
    <row r="20" spans="3:15" x14ac:dyDescent="0.2">
      <c r="C20" s="278">
        <v>2021</v>
      </c>
      <c r="D20" s="279">
        <v>427.49</v>
      </c>
      <c r="E20" s="279">
        <v>428.45</v>
      </c>
      <c r="F20" s="279">
        <v>437.05</v>
      </c>
      <c r="G20" s="279">
        <v>436.97</v>
      </c>
      <c r="H20" s="279">
        <v>446.78</v>
      </c>
      <c r="I20" s="279">
        <v>444.59</v>
      </c>
      <c r="J20" s="279">
        <v>431.7</v>
      </c>
      <c r="K20" s="279">
        <v>422.06</v>
      </c>
      <c r="L20" s="280">
        <v>428.97</v>
      </c>
      <c r="M20" s="279">
        <v>444.62</v>
      </c>
      <c r="N20" s="279">
        <v>456.91</v>
      </c>
      <c r="O20" s="281">
        <v>480.64</v>
      </c>
    </row>
    <row r="21" spans="3:15" ht="13.5" thickBot="1" x14ac:dyDescent="0.25">
      <c r="C21" s="282">
        <v>2022</v>
      </c>
      <c r="D21" s="283">
        <v>489.4</v>
      </c>
      <c r="E21" s="283">
        <v>490.89</v>
      </c>
      <c r="F21" s="283">
        <v>497.85</v>
      </c>
      <c r="G21" s="283">
        <v>508.46</v>
      </c>
      <c r="H21" s="283">
        <v>523.89</v>
      </c>
      <c r="I21" s="283">
        <v>548.17999999999995</v>
      </c>
      <c r="J21" s="283">
        <v>561.64</v>
      </c>
      <c r="K21" s="283">
        <v>563.70000000000005</v>
      </c>
      <c r="L21" s="284">
        <v>588.77</v>
      </c>
      <c r="M21" s="283">
        <v>652.37</v>
      </c>
      <c r="N21" s="283">
        <v>674.87</v>
      </c>
      <c r="O21" s="285"/>
    </row>
    <row r="22" spans="3:15" ht="13.5" thickBot="1" x14ac:dyDescent="0.25">
      <c r="C22" s="268" t="s">
        <v>212</v>
      </c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70"/>
    </row>
    <row r="23" spans="3:15" x14ac:dyDescent="0.2">
      <c r="C23" s="271" t="s">
        <v>209</v>
      </c>
      <c r="D23" s="272">
        <v>264.22742766883761</v>
      </c>
      <c r="E23" s="272">
        <v>261.62567290497998</v>
      </c>
      <c r="F23" s="272">
        <v>261.28898624261666</v>
      </c>
      <c r="G23" s="272">
        <v>265.38613274501455</v>
      </c>
      <c r="H23" s="272">
        <v>265.71767956715814</v>
      </c>
      <c r="I23" s="272">
        <v>265.33812232275858</v>
      </c>
      <c r="J23" s="272">
        <v>266.42231622832736</v>
      </c>
      <c r="K23" s="272">
        <v>263.11677423325443</v>
      </c>
      <c r="L23" s="272">
        <v>264.59488373323165</v>
      </c>
      <c r="M23" s="272">
        <v>266.93771630917144</v>
      </c>
      <c r="N23" s="272">
        <v>269.68730506228809</v>
      </c>
      <c r="O23" s="273">
        <v>268.29357100115919</v>
      </c>
    </row>
    <row r="24" spans="3:15" x14ac:dyDescent="0.2">
      <c r="C24" s="274" t="s">
        <v>210</v>
      </c>
      <c r="D24" s="275">
        <v>268.85859894219772</v>
      </c>
      <c r="E24" s="275">
        <v>270.3032014665207</v>
      </c>
      <c r="F24" s="275">
        <v>269.71744215436058</v>
      </c>
      <c r="G24" s="275">
        <v>270.19519274180578</v>
      </c>
      <c r="H24" s="275">
        <v>267.62641594088478</v>
      </c>
      <c r="I24" s="275">
        <v>266.47931675608049</v>
      </c>
      <c r="J24" s="275">
        <v>267.46056337523163</v>
      </c>
      <c r="K24" s="275">
        <v>269.23633277556166</v>
      </c>
      <c r="L24" s="275">
        <v>270.87046599314772</v>
      </c>
      <c r="M24" s="275">
        <v>272.08234522250251</v>
      </c>
      <c r="N24" s="275">
        <v>276.03606759499712</v>
      </c>
      <c r="O24" s="276">
        <v>274.17552913068732</v>
      </c>
    </row>
    <row r="25" spans="3:15" x14ac:dyDescent="0.2">
      <c r="C25" s="274" t="s">
        <v>211</v>
      </c>
      <c r="D25" s="275">
        <v>275.78930697349125</v>
      </c>
      <c r="E25" s="275">
        <v>274.1046753603286</v>
      </c>
      <c r="F25" s="275">
        <v>279.53787847007874</v>
      </c>
      <c r="G25" s="275">
        <v>277.14036033174909</v>
      </c>
      <c r="H25" s="275">
        <v>275.2848814044396</v>
      </c>
      <c r="I25" s="275">
        <v>275.38057847125026</v>
      </c>
      <c r="J25" s="275">
        <v>272.13539581574298</v>
      </c>
      <c r="K25" s="275">
        <v>279.41000000000003</v>
      </c>
      <c r="L25" s="275">
        <v>272.36</v>
      </c>
      <c r="M25" s="275">
        <v>273.02999999999997</v>
      </c>
      <c r="N25" s="275">
        <v>280.95999999999998</v>
      </c>
      <c r="O25" s="276">
        <v>276.52999999999997</v>
      </c>
    </row>
    <row r="26" spans="3:15" x14ac:dyDescent="0.2">
      <c r="C26" s="274">
        <v>2020</v>
      </c>
      <c r="D26" s="275">
        <v>275.81</v>
      </c>
      <c r="E26" s="275">
        <v>275.02</v>
      </c>
      <c r="F26" s="275">
        <v>279.36</v>
      </c>
      <c r="G26" s="275">
        <v>276.27</v>
      </c>
      <c r="H26" s="275">
        <v>277.87</v>
      </c>
      <c r="I26" s="275">
        <v>276.22000000000003</v>
      </c>
      <c r="J26" s="275">
        <v>274.87</v>
      </c>
      <c r="K26" s="275">
        <v>274.04000000000002</v>
      </c>
      <c r="L26" s="275">
        <v>272.89999999999998</v>
      </c>
      <c r="M26" s="275">
        <v>277.8</v>
      </c>
      <c r="N26" s="275">
        <v>281.54000000000002</v>
      </c>
      <c r="O26" s="276">
        <v>275.39</v>
      </c>
    </row>
    <row r="27" spans="3:15" x14ac:dyDescent="0.2">
      <c r="C27" s="278">
        <v>2021</v>
      </c>
      <c r="D27" s="279">
        <v>279.97000000000003</v>
      </c>
      <c r="E27" s="279">
        <v>281.91000000000003</v>
      </c>
      <c r="F27" s="279">
        <v>279.83</v>
      </c>
      <c r="G27" s="279">
        <v>283.86</v>
      </c>
      <c r="H27" s="279">
        <v>286.25</v>
      </c>
      <c r="I27" s="279">
        <v>286.75</v>
      </c>
      <c r="J27" s="279">
        <v>285.8</v>
      </c>
      <c r="K27" s="279">
        <v>287.93</v>
      </c>
      <c r="L27" s="279">
        <v>287.61</v>
      </c>
      <c r="M27" s="279">
        <v>305.56</v>
      </c>
      <c r="N27" s="279">
        <v>316.67</v>
      </c>
      <c r="O27" s="281">
        <v>314.86</v>
      </c>
    </row>
    <row r="28" spans="3:15" ht="13.5" thickBot="1" x14ac:dyDescent="0.25">
      <c r="C28" s="282">
        <v>2022</v>
      </c>
      <c r="D28" s="283">
        <v>318.68</v>
      </c>
      <c r="E28" s="283">
        <v>314.89999999999998</v>
      </c>
      <c r="F28" s="283">
        <v>319.58999999999997</v>
      </c>
      <c r="G28" s="283">
        <v>338.14</v>
      </c>
      <c r="H28" s="283">
        <v>354.42</v>
      </c>
      <c r="I28" s="283">
        <v>369.52</v>
      </c>
      <c r="J28" s="283">
        <v>375.42</v>
      </c>
      <c r="K28" s="283">
        <v>382.89</v>
      </c>
      <c r="L28" s="283">
        <v>393.08</v>
      </c>
      <c r="M28" s="283">
        <v>414.06</v>
      </c>
      <c r="N28" s="283">
        <v>416.07</v>
      </c>
      <c r="O28" s="285"/>
    </row>
    <row r="29" spans="3:15" ht="13.5" thickBot="1" x14ac:dyDescent="0.25">
      <c r="C29" s="268" t="s">
        <v>213</v>
      </c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70"/>
    </row>
    <row r="30" spans="3:15" x14ac:dyDescent="0.2">
      <c r="C30" s="271" t="s">
        <v>209</v>
      </c>
      <c r="D30" s="272">
        <v>193.30284025213072</v>
      </c>
      <c r="E30" s="272">
        <v>191.2687581090714</v>
      </c>
      <c r="F30" s="272">
        <v>191.31561937634595</v>
      </c>
      <c r="G30" s="272">
        <v>191.49550049668539</v>
      </c>
      <c r="H30" s="272">
        <v>191.57102023627996</v>
      </c>
      <c r="I30" s="272">
        <v>192.43881971648969</v>
      </c>
      <c r="J30" s="272">
        <v>193.8248127220584</v>
      </c>
      <c r="K30" s="272">
        <v>193.56522855967538</v>
      </c>
      <c r="L30" s="272">
        <v>196.58869687496284</v>
      </c>
      <c r="M30" s="272">
        <v>199.76489920472477</v>
      </c>
      <c r="N30" s="272">
        <v>198.3893113076804</v>
      </c>
      <c r="O30" s="273">
        <v>197.67041596404326</v>
      </c>
    </row>
    <row r="31" spans="3:15" x14ac:dyDescent="0.2">
      <c r="C31" s="274" t="s">
        <v>210</v>
      </c>
      <c r="D31" s="275">
        <v>193.75098783518038</v>
      </c>
      <c r="E31" s="275">
        <v>191.19468977405847</v>
      </c>
      <c r="F31" s="275">
        <v>190.60503492712346</v>
      </c>
      <c r="G31" s="275">
        <v>189.42223428075786</v>
      </c>
      <c r="H31" s="275">
        <v>185.25437800957252</v>
      </c>
      <c r="I31" s="275">
        <v>185.66839797997162</v>
      </c>
      <c r="J31" s="275">
        <v>185.57986872090791</v>
      </c>
      <c r="K31" s="275">
        <v>185.31188244297863</v>
      </c>
      <c r="L31" s="275">
        <v>188.25464393272142</v>
      </c>
      <c r="M31" s="275">
        <v>190.17470442587663</v>
      </c>
      <c r="N31" s="275">
        <v>189.17402883303177</v>
      </c>
      <c r="O31" s="276">
        <v>188.60104796424042</v>
      </c>
    </row>
    <row r="32" spans="3:15" x14ac:dyDescent="0.2">
      <c r="C32" s="274" t="s">
        <v>211</v>
      </c>
      <c r="D32" s="275">
        <v>188.51265670531021</v>
      </c>
      <c r="E32" s="275">
        <v>188.9030714067259</v>
      </c>
      <c r="F32" s="275">
        <v>188.55538851404037</v>
      </c>
      <c r="G32" s="275">
        <v>187.90929469010396</v>
      </c>
      <c r="H32" s="275">
        <v>189.52578250042413</v>
      </c>
      <c r="I32" s="275">
        <v>188.95285758845154</v>
      </c>
      <c r="J32" s="275">
        <v>189.88146101817767</v>
      </c>
      <c r="K32" s="275">
        <v>189.91</v>
      </c>
      <c r="L32" s="275">
        <v>191.32</v>
      </c>
      <c r="M32" s="275">
        <v>193.38</v>
      </c>
      <c r="N32" s="275">
        <v>196.65</v>
      </c>
      <c r="O32" s="276">
        <v>201.65</v>
      </c>
    </row>
    <row r="33" spans="3:15" x14ac:dyDescent="0.2">
      <c r="C33" s="274">
        <v>2020</v>
      </c>
      <c r="D33" s="275">
        <v>203.95</v>
      </c>
      <c r="E33" s="275">
        <v>204.01</v>
      </c>
      <c r="F33" s="275">
        <v>208.37</v>
      </c>
      <c r="G33" s="275">
        <v>210.62</v>
      </c>
      <c r="H33" s="275">
        <v>207.99600000000001</v>
      </c>
      <c r="I33" s="275">
        <v>206.56</v>
      </c>
      <c r="J33" s="275">
        <v>207.25</v>
      </c>
      <c r="K33" s="275">
        <v>206.09</v>
      </c>
      <c r="L33" s="275">
        <v>208.38</v>
      </c>
      <c r="M33" s="275">
        <v>206.45</v>
      </c>
      <c r="N33" s="275">
        <v>212.4</v>
      </c>
      <c r="O33" s="276">
        <v>212.38</v>
      </c>
    </row>
    <row r="34" spans="3:15" x14ac:dyDescent="0.2">
      <c r="C34" s="278">
        <v>2021</v>
      </c>
      <c r="D34" s="279">
        <v>211.59</v>
      </c>
      <c r="E34" s="279">
        <v>214.01</v>
      </c>
      <c r="F34" s="279">
        <v>215.36</v>
      </c>
      <c r="G34" s="279">
        <v>216.57</v>
      </c>
      <c r="H34" s="279">
        <v>218.11</v>
      </c>
      <c r="I34" s="279">
        <v>218.58</v>
      </c>
      <c r="J34" s="279">
        <v>216.96</v>
      </c>
      <c r="K34" s="279">
        <v>218.99</v>
      </c>
      <c r="L34" s="279">
        <v>222.98</v>
      </c>
      <c r="M34" s="279">
        <v>233.92</v>
      </c>
      <c r="N34" s="279">
        <v>245.63</v>
      </c>
      <c r="O34" s="281">
        <v>254.36</v>
      </c>
    </row>
    <row r="35" spans="3:15" ht="13.5" thickBot="1" x14ac:dyDescent="0.25">
      <c r="C35" s="282">
        <v>2022</v>
      </c>
      <c r="D35" s="283">
        <v>256.31</v>
      </c>
      <c r="E35" s="283">
        <v>258.08</v>
      </c>
      <c r="F35" s="283">
        <v>266.60000000000002</v>
      </c>
      <c r="G35" s="283">
        <v>286.42</v>
      </c>
      <c r="H35" s="283">
        <v>298.31</v>
      </c>
      <c r="I35" s="283">
        <v>298.95</v>
      </c>
      <c r="J35" s="283">
        <v>298.48</v>
      </c>
      <c r="K35" s="283">
        <v>308.27999999999997</v>
      </c>
      <c r="L35" s="283">
        <v>322.12</v>
      </c>
      <c r="M35" s="283">
        <v>338.3</v>
      </c>
      <c r="N35" s="283">
        <v>341.19</v>
      </c>
      <c r="O35" s="285"/>
    </row>
    <row r="36" spans="3:15" ht="13.5" thickBot="1" x14ac:dyDescent="0.25">
      <c r="C36" s="268" t="s">
        <v>214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70"/>
    </row>
    <row r="37" spans="3:15" x14ac:dyDescent="0.2">
      <c r="C37" s="271" t="s">
        <v>209</v>
      </c>
      <c r="D37" s="272">
        <v>620.52584524708288</v>
      </c>
      <c r="E37" s="272">
        <v>610.98846942632053</v>
      </c>
      <c r="F37" s="272">
        <v>613.48284188853813</v>
      </c>
      <c r="G37" s="272">
        <v>613.72476430462393</v>
      </c>
      <c r="H37" s="272">
        <v>606.72034722305284</v>
      </c>
      <c r="I37" s="272">
        <v>601.6106220020215</v>
      </c>
      <c r="J37" s="272">
        <v>617.94396754570255</v>
      </c>
      <c r="K37" s="272">
        <v>637.27880462292717</v>
      </c>
      <c r="L37" s="272">
        <v>678.50605906520252</v>
      </c>
      <c r="M37" s="272">
        <v>691.78485236566894</v>
      </c>
      <c r="N37" s="272">
        <v>699.93533272826176</v>
      </c>
      <c r="O37" s="273">
        <v>707.76936754012718</v>
      </c>
    </row>
    <row r="38" spans="3:15" x14ac:dyDescent="0.2">
      <c r="C38" s="274" t="s">
        <v>210</v>
      </c>
      <c r="D38" s="275">
        <v>693.59473269323564</v>
      </c>
      <c r="E38" s="275">
        <v>675.99452876056159</v>
      </c>
      <c r="F38" s="275">
        <v>692.84041344814841</v>
      </c>
      <c r="G38" s="275">
        <v>686.21997775755028</v>
      </c>
      <c r="H38" s="275">
        <v>674.8464758009153</v>
      </c>
      <c r="I38" s="275">
        <v>675.83558814176456</v>
      </c>
      <c r="J38" s="275">
        <v>670.36666604428126</v>
      </c>
      <c r="K38" s="275">
        <v>679.13478468613857</v>
      </c>
      <c r="L38" s="275">
        <v>679.48913195885189</v>
      </c>
      <c r="M38" s="275">
        <v>683.30685175304302</v>
      </c>
      <c r="N38" s="275">
        <v>694.81644019086241</v>
      </c>
      <c r="O38" s="276">
        <v>698.72596905238629</v>
      </c>
    </row>
    <row r="39" spans="3:15" x14ac:dyDescent="0.2">
      <c r="C39" s="274" t="s">
        <v>211</v>
      </c>
      <c r="D39" s="275">
        <v>672.166966006964</v>
      </c>
      <c r="E39" s="275">
        <v>664.31951179811972</v>
      </c>
      <c r="F39" s="275">
        <v>668.69821690266849</v>
      </c>
      <c r="G39" s="275">
        <v>683.29560596332999</v>
      </c>
      <c r="H39" s="275">
        <v>675.44964853925399</v>
      </c>
      <c r="I39" s="275">
        <v>661.87817139602919</v>
      </c>
      <c r="J39" s="275">
        <v>677.09800581977072</v>
      </c>
      <c r="K39" s="275">
        <v>683.9</v>
      </c>
      <c r="L39" s="275">
        <v>683.06</v>
      </c>
      <c r="M39" s="275">
        <v>696.78</v>
      </c>
      <c r="N39" s="275">
        <v>704.11</v>
      </c>
      <c r="O39" s="276">
        <v>710.06</v>
      </c>
    </row>
    <row r="40" spans="3:15" x14ac:dyDescent="0.2">
      <c r="C40" s="274">
        <v>2020</v>
      </c>
      <c r="D40" s="275">
        <v>720.2</v>
      </c>
      <c r="E40" s="275">
        <v>710.55</v>
      </c>
      <c r="F40" s="275">
        <v>710.16</v>
      </c>
      <c r="G40" s="275">
        <v>704.52</v>
      </c>
      <c r="H40" s="275">
        <v>693.33</v>
      </c>
      <c r="I40" s="275">
        <v>687.52</v>
      </c>
      <c r="J40" s="275">
        <v>686.08</v>
      </c>
      <c r="K40" s="275">
        <v>682.48</v>
      </c>
      <c r="L40" s="275">
        <v>689</v>
      </c>
      <c r="M40" s="275">
        <v>695.07</v>
      </c>
      <c r="N40" s="275">
        <v>691.68</v>
      </c>
      <c r="O40" s="276">
        <v>708.89</v>
      </c>
    </row>
    <row r="41" spans="3:15" x14ac:dyDescent="0.2">
      <c r="C41" s="286">
        <v>2021</v>
      </c>
      <c r="D41" s="287">
        <v>700.68</v>
      </c>
      <c r="E41" s="287">
        <v>710.46</v>
      </c>
      <c r="F41" s="287">
        <v>730.62</v>
      </c>
      <c r="G41" s="287">
        <v>732.15</v>
      </c>
      <c r="H41" s="287">
        <v>732.66</v>
      </c>
      <c r="I41" s="287">
        <v>727.41</v>
      </c>
      <c r="J41" s="287">
        <v>717.49</v>
      </c>
      <c r="K41" s="287">
        <v>731.05</v>
      </c>
      <c r="L41" s="287">
        <v>757.18</v>
      </c>
      <c r="M41" s="287">
        <v>804.61</v>
      </c>
      <c r="N41" s="287">
        <v>852.9</v>
      </c>
      <c r="O41" s="288">
        <v>858.46</v>
      </c>
    </row>
    <row r="42" spans="3:15" ht="13.5" thickBot="1" x14ac:dyDescent="0.25">
      <c r="C42" s="282">
        <v>2022</v>
      </c>
      <c r="D42" s="283">
        <v>904.83</v>
      </c>
      <c r="E42" s="283">
        <v>873.53</v>
      </c>
      <c r="F42" s="283">
        <v>923.05</v>
      </c>
      <c r="G42" s="283">
        <v>958.09</v>
      </c>
      <c r="H42" s="283">
        <v>974.89</v>
      </c>
      <c r="I42" s="283">
        <v>990.25</v>
      </c>
      <c r="J42" s="283">
        <v>1021.14</v>
      </c>
      <c r="K42" s="283">
        <v>1027.8</v>
      </c>
      <c r="L42" s="283">
        <v>1076.5999999999999</v>
      </c>
      <c r="M42" s="283">
        <v>1153.4100000000001</v>
      </c>
      <c r="N42" s="283">
        <v>1154.52</v>
      </c>
      <c r="O42" s="285"/>
    </row>
    <row r="43" spans="3:15" ht="13.5" thickBot="1" x14ac:dyDescent="0.25">
      <c r="C43" s="289" t="s">
        <v>215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1"/>
    </row>
    <row r="44" spans="3:15" x14ac:dyDescent="0.2">
      <c r="C44" s="271" t="s">
        <v>209</v>
      </c>
      <c r="D44" s="272">
        <v>1926.1421840678215</v>
      </c>
      <c r="E44" s="272">
        <v>1773.7868616139083</v>
      </c>
      <c r="F44" s="272">
        <v>1808.8957992992707</v>
      </c>
      <c r="G44" s="272">
        <v>1844.6568611737403</v>
      </c>
      <c r="H44" s="272">
        <v>1922.2571546908466</v>
      </c>
      <c r="I44" s="272">
        <v>2078.5897925711802</v>
      </c>
      <c r="J44" s="272">
        <v>2325.7723170645709</v>
      </c>
      <c r="K44" s="272">
        <v>2537.6579416257568</v>
      </c>
      <c r="L44" s="272">
        <v>2703.9535927296647</v>
      </c>
      <c r="M44" s="272">
        <v>2585.3186243813607</v>
      </c>
      <c r="N44" s="272">
        <v>2366.8805661333772</v>
      </c>
      <c r="O44" s="273">
        <v>2262.8675436432918</v>
      </c>
    </row>
    <row r="45" spans="3:15" x14ac:dyDescent="0.2">
      <c r="C45" s="274" t="s">
        <v>210</v>
      </c>
      <c r="D45" s="275">
        <v>1873.2002679661653</v>
      </c>
      <c r="E45" s="275">
        <v>1893.8193326719352</v>
      </c>
      <c r="F45" s="275">
        <v>2057.5096533110031</v>
      </c>
      <c r="G45" s="275">
        <v>2090.6877083454083</v>
      </c>
      <c r="H45" s="275">
        <v>2302.9194307484054</v>
      </c>
      <c r="I45" s="275">
        <v>2520.0592002636727</v>
      </c>
      <c r="J45" s="275">
        <v>2428.1960288736755</v>
      </c>
      <c r="K45" s="275">
        <v>2411.222343978005</v>
      </c>
      <c r="L45" s="275">
        <v>2458.9426482206609</v>
      </c>
      <c r="M45" s="275">
        <v>2271.8586469632287</v>
      </c>
      <c r="N45" s="275">
        <v>2164.5188294690201</v>
      </c>
      <c r="O45" s="276">
        <v>2144.3544219826263</v>
      </c>
    </row>
    <row r="46" spans="3:15" x14ac:dyDescent="0.2">
      <c r="C46" s="274" t="s">
        <v>211</v>
      </c>
      <c r="D46" s="275">
        <v>2017.0063645368093</v>
      </c>
      <c r="E46" s="275">
        <v>1948.9945487324933</v>
      </c>
      <c r="F46" s="275">
        <v>1864.3118390555649</v>
      </c>
      <c r="G46" s="275">
        <v>1858.8882047137197</v>
      </c>
      <c r="H46" s="275">
        <v>1845.0357399097443</v>
      </c>
      <c r="I46" s="275">
        <v>1739.4288046926354</v>
      </c>
      <c r="J46" s="275">
        <v>1705.2552965441059</v>
      </c>
      <c r="K46" s="275">
        <v>1658.81</v>
      </c>
      <c r="L46" s="275">
        <v>1789.98</v>
      </c>
      <c r="M46" s="275">
        <v>1827.38</v>
      </c>
      <c r="N46" s="275">
        <v>1841.81</v>
      </c>
      <c r="O46" s="276">
        <v>1858.58</v>
      </c>
    </row>
    <row r="47" spans="3:15" x14ac:dyDescent="0.2">
      <c r="C47" s="274">
        <v>2020</v>
      </c>
      <c r="D47" s="275">
        <v>1741.92</v>
      </c>
      <c r="E47" s="275">
        <v>1687.33</v>
      </c>
      <c r="F47" s="275">
        <v>1656.44</v>
      </c>
      <c r="G47" s="275">
        <v>1578.74</v>
      </c>
      <c r="H47" s="275">
        <v>1458.48</v>
      </c>
      <c r="I47" s="275">
        <v>1545.67</v>
      </c>
      <c r="J47" s="275">
        <v>1651.52</v>
      </c>
      <c r="K47" s="275">
        <v>1665.62</v>
      </c>
      <c r="L47" s="275">
        <v>1742.79</v>
      </c>
      <c r="M47" s="275">
        <v>1765.78</v>
      </c>
      <c r="N47" s="275">
        <v>1744.65</v>
      </c>
      <c r="O47" s="276">
        <v>1664.57</v>
      </c>
    </row>
    <row r="48" spans="3:15" x14ac:dyDescent="0.2">
      <c r="C48" s="274">
        <v>2021</v>
      </c>
      <c r="D48" s="275">
        <v>1636.89</v>
      </c>
      <c r="E48" s="275">
        <v>1663.75</v>
      </c>
      <c r="F48" s="275">
        <v>1786.7</v>
      </c>
      <c r="G48" s="275">
        <v>1830.38</v>
      </c>
      <c r="H48" s="275">
        <v>1831.64</v>
      </c>
      <c r="I48" s="275">
        <v>1858.3</v>
      </c>
      <c r="J48" s="275">
        <v>1861.2</v>
      </c>
      <c r="K48" s="275">
        <v>1864.77</v>
      </c>
      <c r="L48" s="275">
        <v>2046.24</v>
      </c>
      <c r="M48" s="275">
        <v>2350.4</v>
      </c>
      <c r="N48" s="275">
        <v>2655.04</v>
      </c>
      <c r="O48" s="276">
        <v>2701.83</v>
      </c>
    </row>
    <row r="49" spans="3:15" ht="13.5" thickBot="1" x14ac:dyDescent="0.25">
      <c r="C49" s="282">
        <v>2022</v>
      </c>
      <c r="D49" s="283">
        <v>2628.29</v>
      </c>
      <c r="E49" s="283">
        <v>2596.54</v>
      </c>
      <c r="F49" s="283">
        <v>2814.08</v>
      </c>
      <c r="G49" s="283">
        <v>3239.28</v>
      </c>
      <c r="H49" s="283">
        <v>3228.8</v>
      </c>
      <c r="I49" s="283">
        <v>3214.33</v>
      </c>
      <c r="J49" s="283">
        <v>3293.27</v>
      </c>
      <c r="K49" s="283">
        <v>3271.83</v>
      </c>
      <c r="L49" s="283">
        <v>3550.88</v>
      </c>
      <c r="M49" s="283">
        <v>3425.6</v>
      </c>
      <c r="N49" s="283">
        <v>3180.07</v>
      </c>
      <c r="O49" s="285"/>
    </row>
    <row r="50" spans="3:15" ht="13.5" thickBot="1" x14ac:dyDescent="0.25">
      <c r="C50" s="289" t="s">
        <v>216</v>
      </c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1"/>
    </row>
    <row r="51" spans="3:15" x14ac:dyDescent="0.2">
      <c r="C51" s="271" t="s">
        <v>209</v>
      </c>
      <c r="D51" s="272">
        <v>1452.5251642694029</v>
      </c>
      <c r="E51" s="272">
        <v>1376.6544964519305</v>
      </c>
      <c r="F51" s="272">
        <v>1342.4452040065605</v>
      </c>
      <c r="G51" s="272">
        <v>1321.3071438891709</v>
      </c>
      <c r="H51" s="272">
        <v>1332.4732010931732</v>
      </c>
      <c r="I51" s="272">
        <v>1416.8343946849866</v>
      </c>
      <c r="J51" s="272">
        <v>1429.7900427036757</v>
      </c>
      <c r="K51" s="272">
        <v>1455.3007570329535</v>
      </c>
      <c r="L51" s="272">
        <v>1460.934465025194</v>
      </c>
      <c r="M51" s="272">
        <v>1477.8137838684058</v>
      </c>
      <c r="N51" s="272">
        <v>1411.6336555187961</v>
      </c>
      <c r="O51" s="273">
        <v>1359.7079885396727</v>
      </c>
    </row>
    <row r="52" spans="3:15" x14ac:dyDescent="0.2">
      <c r="C52" s="274" t="s">
        <v>210</v>
      </c>
      <c r="D52" s="275">
        <v>1247.7930053069374</v>
      </c>
      <c r="E52" s="275">
        <v>1219.5883260832732</v>
      </c>
      <c r="F52" s="275">
        <v>1221.3431610182636</v>
      </c>
      <c r="G52" s="275">
        <v>1183.3869429217527</v>
      </c>
      <c r="H52" s="275">
        <v>1198.2849917896754</v>
      </c>
      <c r="I52" s="275">
        <v>1239.5740232840269</v>
      </c>
      <c r="J52" s="275">
        <v>1271.60648473885</v>
      </c>
      <c r="K52" s="275">
        <v>1283.813012150076</v>
      </c>
      <c r="L52" s="275">
        <v>1311.0179147942529</v>
      </c>
      <c r="M52" s="275">
        <v>1341.4216259397981</v>
      </c>
      <c r="N52" s="275">
        <v>1329.2819200190711</v>
      </c>
      <c r="O52" s="276">
        <v>1328.1587453006657</v>
      </c>
    </row>
    <row r="53" spans="3:15" x14ac:dyDescent="0.2">
      <c r="C53" s="274" t="s">
        <v>211</v>
      </c>
      <c r="D53" s="275">
        <v>1344.3309050466173</v>
      </c>
      <c r="E53" s="275">
        <v>1317.692895014957</v>
      </c>
      <c r="F53" s="275">
        <v>1323.903921956658</v>
      </c>
      <c r="G53" s="275">
        <v>1309.8906834494144</v>
      </c>
      <c r="H53" s="275">
        <v>1289.6288116279882</v>
      </c>
      <c r="I53" s="275">
        <v>1304.6791289590351</v>
      </c>
      <c r="J53" s="275">
        <v>1294.5048403940486</v>
      </c>
      <c r="K53" s="275">
        <v>1307.96</v>
      </c>
      <c r="L53" s="275">
        <v>1349.14</v>
      </c>
      <c r="M53" s="275">
        <v>1364.95</v>
      </c>
      <c r="N53" s="275">
        <v>1368.4</v>
      </c>
      <c r="O53" s="276">
        <v>1403.88</v>
      </c>
    </row>
    <row r="54" spans="3:15" x14ac:dyDescent="0.2">
      <c r="C54" s="274">
        <v>2020</v>
      </c>
      <c r="D54" s="275">
        <v>1446.09</v>
      </c>
      <c r="E54" s="275">
        <v>1443.02</v>
      </c>
      <c r="F54" s="275">
        <v>1411.23</v>
      </c>
      <c r="G54" s="275">
        <v>1400.29</v>
      </c>
      <c r="H54" s="275">
        <v>1346.93</v>
      </c>
      <c r="I54" s="275">
        <v>1297.48</v>
      </c>
      <c r="J54" s="275">
        <v>1318.72</v>
      </c>
      <c r="K54" s="275">
        <v>1329.85</v>
      </c>
      <c r="L54" s="275">
        <v>1349.52</v>
      </c>
      <c r="M54" s="275">
        <v>1399.34</v>
      </c>
      <c r="N54" s="275">
        <v>1444.52</v>
      </c>
      <c r="O54" s="276">
        <v>1434.49</v>
      </c>
    </row>
    <row r="55" spans="3:15" x14ac:dyDescent="0.2">
      <c r="C55" s="286">
        <v>2021</v>
      </c>
      <c r="D55" s="287">
        <v>1457.28</v>
      </c>
      <c r="E55" s="287">
        <v>1437.07</v>
      </c>
      <c r="F55" s="287">
        <v>1458.06</v>
      </c>
      <c r="G55" s="287">
        <v>1465.56</v>
      </c>
      <c r="H55" s="287">
        <v>1491.31</v>
      </c>
      <c r="I55" s="287">
        <v>1471.19</v>
      </c>
      <c r="J55" s="287">
        <v>1462.25</v>
      </c>
      <c r="K55" s="287">
        <v>1490.44</v>
      </c>
      <c r="L55" s="287">
        <v>1513.06</v>
      </c>
      <c r="M55" s="287">
        <v>1625.23</v>
      </c>
      <c r="N55" s="287">
        <v>1803.29</v>
      </c>
      <c r="O55" s="288">
        <v>1958.94</v>
      </c>
    </row>
    <row r="56" spans="3:15" ht="13.5" thickBot="1" x14ac:dyDescent="0.25">
      <c r="C56" s="282">
        <v>2022</v>
      </c>
      <c r="D56" s="283">
        <v>2039.72</v>
      </c>
      <c r="E56" s="283">
        <v>2035.72</v>
      </c>
      <c r="F56" s="283">
        <v>2046.66</v>
      </c>
      <c r="G56" s="283">
        <v>2089.08</v>
      </c>
      <c r="H56" s="283">
        <v>2224</v>
      </c>
      <c r="I56" s="283">
        <v>2300.29</v>
      </c>
      <c r="J56" s="283">
        <v>2417.4699999999998</v>
      </c>
      <c r="K56" s="283">
        <v>2446.67</v>
      </c>
      <c r="L56" s="283">
        <v>2483.33</v>
      </c>
      <c r="M56" s="283">
        <v>2559.59</v>
      </c>
      <c r="N56" s="283">
        <v>2569.4699999999998</v>
      </c>
      <c r="O56" s="285"/>
    </row>
    <row r="57" spans="3:15" ht="13.5" thickBot="1" x14ac:dyDescent="0.25">
      <c r="C57" s="289" t="s">
        <v>217</v>
      </c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1"/>
    </row>
    <row r="58" spans="3:15" x14ac:dyDescent="0.2">
      <c r="C58" s="271" t="s">
        <v>209</v>
      </c>
      <c r="D58" s="272">
        <v>1462.9299066481419</v>
      </c>
      <c r="E58" s="272">
        <v>1397.9329390309356</v>
      </c>
      <c r="F58" s="272">
        <v>1352.4593399176847</v>
      </c>
      <c r="G58" s="272">
        <v>1324.3285390454434</v>
      </c>
      <c r="H58" s="272">
        <v>1346.8945966895908</v>
      </c>
      <c r="I58" s="272">
        <v>1422.0022440548378</v>
      </c>
      <c r="J58" s="272">
        <v>1439.7446104090284</v>
      </c>
      <c r="K58" s="272">
        <v>1469.5305118007066</v>
      </c>
      <c r="L58" s="272">
        <v>1464.5198361234318</v>
      </c>
      <c r="M58" s="272">
        <v>1456.1117051037911</v>
      </c>
      <c r="N58" s="272">
        <v>1435.8943068806354</v>
      </c>
      <c r="O58" s="273">
        <v>1347.9728359574115</v>
      </c>
    </row>
    <row r="59" spans="3:15" x14ac:dyDescent="0.2">
      <c r="C59" s="274" t="s">
        <v>210</v>
      </c>
      <c r="D59" s="275">
        <v>1217.2306317725502</v>
      </c>
      <c r="E59" s="275">
        <v>1219.9225640939258</v>
      </c>
      <c r="F59" s="275">
        <v>1228.6060793307527</v>
      </c>
      <c r="G59" s="275">
        <v>1190.0364269225856</v>
      </c>
      <c r="H59" s="275">
        <v>1216.8533835665212</v>
      </c>
      <c r="I59" s="275">
        <v>1268.6557166616051</v>
      </c>
      <c r="J59" s="275">
        <v>1280.8972883133727</v>
      </c>
      <c r="K59" s="275">
        <v>1270.5273567969125</v>
      </c>
      <c r="L59" s="275">
        <v>1318.4848992078084</v>
      </c>
      <c r="M59" s="275">
        <v>1326.2464158541839</v>
      </c>
      <c r="N59" s="275">
        <v>1338.5909965628271</v>
      </c>
      <c r="O59" s="276">
        <v>1331.7075587041454</v>
      </c>
    </row>
    <row r="60" spans="3:15" x14ac:dyDescent="0.2">
      <c r="C60" s="274" t="s">
        <v>211</v>
      </c>
      <c r="D60" s="275">
        <v>1324.8807237906556</v>
      </c>
      <c r="E60" s="275">
        <v>1306.1704820536852</v>
      </c>
      <c r="F60" s="275">
        <v>1289.846128057527</v>
      </c>
      <c r="G60" s="275">
        <v>1271.913502123914</v>
      </c>
      <c r="H60" s="275">
        <v>1265.3591520232299</v>
      </c>
      <c r="I60" s="275">
        <v>1264.5344761789461</v>
      </c>
      <c r="J60" s="275">
        <v>1256.1351766957246</v>
      </c>
      <c r="K60" s="275">
        <v>1279.8800000000001</v>
      </c>
      <c r="L60" s="275">
        <v>1283.6500000000001</v>
      </c>
      <c r="M60" s="275">
        <v>1335.83</v>
      </c>
      <c r="N60" s="275">
        <v>1324.27</v>
      </c>
      <c r="O60" s="276">
        <v>1366.15</v>
      </c>
    </row>
    <row r="61" spans="3:15" x14ac:dyDescent="0.2">
      <c r="C61" s="274">
        <v>2020</v>
      </c>
      <c r="D61" s="275">
        <v>1395.59</v>
      </c>
      <c r="E61" s="275">
        <v>1401.12</v>
      </c>
      <c r="F61" s="275">
        <v>1394.67</v>
      </c>
      <c r="G61" s="275">
        <v>1378.29</v>
      </c>
      <c r="H61" s="275">
        <v>1335.39</v>
      </c>
      <c r="I61" s="275">
        <v>1322.8</v>
      </c>
      <c r="J61" s="275">
        <v>1312.57</v>
      </c>
      <c r="K61" s="275">
        <v>1298.02</v>
      </c>
      <c r="L61" s="275">
        <v>1324.41</v>
      </c>
      <c r="M61" s="275">
        <v>1370.11</v>
      </c>
      <c r="N61" s="275">
        <v>1345.94</v>
      </c>
      <c r="O61" s="276">
        <v>1394.49</v>
      </c>
    </row>
    <row r="62" spans="3:15" x14ac:dyDescent="0.2">
      <c r="C62" s="278">
        <v>2021</v>
      </c>
      <c r="D62" s="279">
        <v>1383.2</v>
      </c>
      <c r="E62" s="279">
        <v>1364.26</v>
      </c>
      <c r="F62" s="279">
        <v>1419.52</v>
      </c>
      <c r="G62" s="279">
        <v>1441.54</v>
      </c>
      <c r="H62" s="279">
        <v>1436.41</v>
      </c>
      <c r="I62" s="279">
        <v>1450.93</v>
      </c>
      <c r="J62" s="279">
        <v>1475.09</v>
      </c>
      <c r="K62" s="279">
        <v>1470.13</v>
      </c>
      <c r="L62" s="279">
        <v>1505.17</v>
      </c>
      <c r="M62" s="279">
        <v>1643.42</v>
      </c>
      <c r="N62" s="279">
        <v>1751.99</v>
      </c>
      <c r="O62" s="281">
        <v>1872.92</v>
      </c>
    </row>
    <row r="63" spans="3:15" ht="13.5" thickBot="1" x14ac:dyDescent="0.25">
      <c r="C63" s="282">
        <v>2022</v>
      </c>
      <c r="D63" s="283">
        <v>1972.42</v>
      </c>
      <c r="E63" s="283">
        <v>2016.59</v>
      </c>
      <c r="F63" s="283">
        <v>2010.58</v>
      </c>
      <c r="G63" s="283">
        <v>2107.86</v>
      </c>
      <c r="H63" s="283">
        <v>2225.94</v>
      </c>
      <c r="I63" s="283">
        <v>2301.89</v>
      </c>
      <c r="J63" s="283">
        <v>2372.94</v>
      </c>
      <c r="K63" s="283">
        <v>2347.3000000000002</v>
      </c>
      <c r="L63" s="283">
        <v>2432.0300000000002</v>
      </c>
      <c r="M63" s="283">
        <v>2515.3000000000002</v>
      </c>
      <c r="N63" s="283">
        <v>2500.58</v>
      </c>
      <c r="O63" s="28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8" sqref="Y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623" t="s">
        <v>267</v>
      </c>
      <c r="GZ8" s="623" t="s">
        <v>58</v>
      </c>
      <c r="HA8" s="623" t="s">
        <v>59</v>
      </c>
      <c r="HB8" s="623" t="s">
        <v>60</v>
      </c>
      <c r="HC8" s="623" t="s">
        <v>61</v>
      </c>
      <c r="HD8" s="623" t="s">
        <v>62</v>
      </c>
      <c r="HE8" s="623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321</v>
      </c>
      <c r="CH15" s="621" t="s">
        <v>322</v>
      </c>
    </row>
    <row r="16" spans="2:213" x14ac:dyDescent="0.2">
      <c r="CF16" s="695" t="s">
        <v>116</v>
      </c>
      <c r="CG16" s="695">
        <v>68.47</v>
      </c>
      <c r="CH16" s="696">
        <v>46.52</v>
      </c>
    </row>
    <row r="17" spans="3:86" x14ac:dyDescent="0.2">
      <c r="Z17" s="22"/>
      <c r="CF17" s="62" t="s">
        <v>173</v>
      </c>
      <c r="CG17" s="62">
        <v>63.9</v>
      </c>
      <c r="CH17" s="51">
        <v>58.49</v>
      </c>
    </row>
    <row r="18" spans="3:86" x14ac:dyDescent="0.2">
      <c r="CF18" s="62" t="s">
        <v>175</v>
      </c>
      <c r="CG18" s="62">
        <v>62.95</v>
      </c>
      <c r="CH18" s="51">
        <v>62.76</v>
      </c>
    </row>
    <row r="19" spans="3:86" x14ac:dyDescent="0.2">
      <c r="CF19" s="62" t="s">
        <v>222</v>
      </c>
      <c r="CG19" s="62">
        <v>62.25</v>
      </c>
      <c r="CH19" s="51">
        <v>39.5</v>
      </c>
    </row>
    <row r="20" spans="3:86" x14ac:dyDescent="0.2">
      <c r="CF20" s="62" t="s">
        <v>70</v>
      </c>
      <c r="CG20" s="62">
        <v>60.53</v>
      </c>
      <c r="CH20" s="51">
        <v>39.28</v>
      </c>
    </row>
    <row r="21" spans="3:86" x14ac:dyDescent="0.2">
      <c r="CF21" s="62" t="s">
        <v>125</v>
      </c>
      <c r="CG21" s="62">
        <v>59.96</v>
      </c>
      <c r="CH21" s="51">
        <v>39.520000000000003</v>
      </c>
    </row>
    <row r="22" spans="3:86" x14ac:dyDescent="0.2">
      <c r="CF22" s="62" t="s">
        <v>121</v>
      </c>
      <c r="CG22" s="62">
        <v>59.06</v>
      </c>
      <c r="CH22" s="51">
        <v>38.64</v>
      </c>
    </row>
    <row r="23" spans="3:86" x14ac:dyDescent="0.2">
      <c r="CF23" s="62" t="s">
        <v>145</v>
      </c>
      <c r="CG23" s="62">
        <v>58.96</v>
      </c>
      <c r="CH23" s="51">
        <v>40.75</v>
      </c>
    </row>
    <row r="24" spans="3:86" x14ac:dyDescent="0.2">
      <c r="CF24" s="62" t="s">
        <v>120</v>
      </c>
      <c r="CG24" s="62">
        <v>57.08</v>
      </c>
      <c r="CH24" s="51">
        <v>41.08</v>
      </c>
    </row>
    <row r="25" spans="3:86" x14ac:dyDescent="0.2">
      <c r="CF25" s="62" t="s">
        <v>127</v>
      </c>
      <c r="CG25" s="62">
        <v>55.41</v>
      </c>
      <c r="CH25" s="51">
        <v>40.6</v>
      </c>
    </row>
    <row r="26" spans="3:86" x14ac:dyDescent="0.2">
      <c r="CF26" s="62" t="s">
        <v>115</v>
      </c>
      <c r="CG26" s="62">
        <v>55.35</v>
      </c>
      <c r="CH26" s="51">
        <v>37.33</v>
      </c>
    </row>
    <row r="27" spans="3:86" x14ac:dyDescent="0.2">
      <c r="CF27" s="62" t="s">
        <v>118</v>
      </c>
      <c r="CG27" s="62">
        <v>55.25</v>
      </c>
      <c r="CH27" s="51">
        <v>37.47</v>
      </c>
    </row>
    <row r="28" spans="3:86" x14ac:dyDescent="0.2">
      <c r="CF28" s="87" t="s">
        <v>71</v>
      </c>
      <c r="CG28" s="87">
        <v>54.73</v>
      </c>
      <c r="CH28" s="88">
        <v>36.1</v>
      </c>
    </row>
    <row r="29" spans="3:86" x14ac:dyDescent="0.2">
      <c r="CF29" s="62" t="s">
        <v>134</v>
      </c>
      <c r="CG29" s="62">
        <v>54.05</v>
      </c>
      <c r="CH29" s="51">
        <v>40.96</v>
      </c>
    </row>
    <row r="30" spans="3:86" x14ac:dyDescent="0.2">
      <c r="CF30" s="62" t="s">
        <v>117</v>
      </c>
      <c r="CG30" s="62">
        <v>53.98</v>
      </c>
      <c r="CH30" s="51">
        <v>34.270000000000003</v>
      </c>
    </row>
    <row r="31" spans="3:86" x14ac:dyDescent="0.2">
      <c r="CF31" s="62" t="s">
        <v>128</v>
      </c>
      <c r="CG31" s="62">
        <v>53.82</v>
      </c>
      <c r="CH31" s="51">
        <v>33.49</v>
      </c>
    </row>
    <row r="32" spans="3:86" ht="14.25" x14ac:dyDescent="0.2">
      <c r="C32" s="16" t="s">
        <v>220</v>
      </c>
      <c r="CF32" s="62" t="s">
        <v>176</v>
      </c>
      <c r="CG32" s="62">
        <v>53.6</v>
      </c>
      <c r="CH32" s="51">
        <v>33.9</v>
      </c>
    </row>
    <row r="33" spans="84:86" x14ac:dyDescent="0.2">
      <c r="CF33" s="62" t="s">
        <v>132</v>
      </c>
      <c r="CG33" s="62">
        <v>52.01</v>
      </c>
      <c r="CH33" s="51">
        <v>31.49</v>
      </c>
    </row>
    <row r="34" spans="84:86" x14ac:dyDescent="0.2">
      <c r="CF34" s="62" t="s">
        <v>163</v>
      </c>
      <c r="CG34" s="62">
        <v>51.89</v>
      </c>
      <c r="CH34" s="51">
        <v>32.71</v>
      </c>
    </row>
    <row r="35" spans="84:86" x14ac:dyDescent="0.2">
      <c r="CF35" s="62" t="s">
        <v>73</v>
      </c>
      <c r="CG35" s="62">
        <v>50.5</v>
      </c>
      <c r="CH35" s="51">
        <v>35.42</v>
      </c>
    </row>
    <row r="36" spans="84:86" x14ac:dyDescent="0.2">
      <c r="CF36" s="62" t="s">
        <v>124</v>
      </c>
      <c r="CG36" s="62">
        <v>50.06</v>
      </c>
      <c r="CH36" s="51">
        <v>34.61</v>
      </c>
    </row>
    <row r="37" spans="84:86" x14ac:dyDescent="0.2">
      <c r="CF37" s="62" t="s">
        <v>170</v>
      </c>
      <c r="CG37" s="62">
        <v>49.38</v>
      </c>
      <c r="CH37" s="51">
        <v>35.07</v>
      </c>
    </row>
    <row r="38" spans="84:86" x14ac:dyDescent="0.2">
      <c r="CF38" s="62" t="s">
        <v>72</v>
      </c>
      <c r="CG38" s="62">
        <v>49.33</v>
      </c>
      <c r="CH38" s="51">
        <v>33.57</v>
      </c>
    </row>
    <row r="39" spans="84:86" x14ac:dyDescent="0.2">
      <c r="CF39" s="62" t="s">
        <v>136</v>
      </c>
      <c r="CG39" s="62">
        <v>49.21</v>
      </c>
      <c r="CH39" s="51">
        <v>33.15</v>
      </c>
    </row>
    <row r="40" spans="84:86" x14ac:dyDescent="0.2">
      <c r="CF40" s="62" t="s">
        <v>177</v>
      </c>
      <c r="CG40" s="62">
        <v>48.92</v>
      </c>
      <c r="CH40" s="51">
        <v>32.28</v>
      </c>
    </row>
    <row r="41" spans="84:86" ht="13.5" thickBot="1" x14ac:dyDescent="0.25">
      <c r="CF41" s="62" t="s">
        <v>69</v>
      </c>
      <c r="CG41" s="62">
        <v>48.26</v>
      </c>
      <c r="CH41" s="51">
        <v>39.409999999999997</v>
      </c>
    </row>
    <row r="42" spans="84:86" ht="13.5" thickBot="1" x14ac:dyDescent="0.25">
      <c r="CF42" s="106" t="s">
        <v>178</v>
      </c>
      <c r="CG42" s="106">
        <v>56.58</v>
      </c>
      <c r="CH42" s="622">
        <v>38.68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263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21" t="s">
        <v>181</v>
      </c>
      <c r="C84" s="822"/>
      <c r="D84" s="822"/>
      <c r="E84" s="822"/>
      <c r="F84" s="822"/>
      <c r="G84" s="822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69" t="s">
        <v>281</v>
      </c>
      <c r="C2" s="172"/>
    </row>
    <row r="3" spans="1:21" x14ac:dyDescent="0.2">
      <c r="G3" s="44"/>
      <c r="H3" s="44"/>
    </row>
    <row r="4" spans="1:21" ht="23.25" x14ac:dyDescent="0.35">
      <c r="B4" s="339" t="s">
        <v>314</v>
      </c>
      <c r="C4" s="342"/>
      <c r="D4" s="342"/>
      <c r="E4" s="342"/>
      <c r="F4" s="342"/>
      <c r="G4" s="342"/>
      <c r="H4" s="302"/>
      <c r="I4" s="342"/>
    </row>
    <row r="5" spans="1:21" ht="15.75" x14ac:dyDescent="0.25">
      <c r="B5" s="340" t="s">
        <v>109</v>
      </c>
      <c r="C5" s="173"/>
      <c r="D5" s="173"/>
      <c r="E5" s="173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41" t="s">
        <v>106</v>
      </c>
      <c r="F6" s="22"/>
      <c r="G6" s="22"/>
    </row>
    <row r="7" spans="1:21" ht="15" x14ac:dyDescent="0.2">
      <c r="A7" s="49"/>
      <c r="B7" s="343"/>
      <c r="C7" s="344"/>
      <c r="D7" s="345" t="s">
        <v>89</v>
      </c>
      <c r="E7" s="346"/>
      <c r="F7" s="346"/>
      <c r="G7" s="346"/>
      <c r="H7" s="346"/>
      <c r="I7" s="347"/>
      <c r="J7" s="345" t="s">
        <v>90</v>
      </c>
      <c r="K7" s="346"/>
      <c r="L7" s="346"/>
      <c r="M7" s="346"/>
      <c r="N7" s="346"/>
      <c r="O7" s="347"/>
      <c r="P7" s="666" t="s">
        <v>108</v>
      </c>
      <c r="Q7" s="667"/>
      <c r="R7" s="668"/>
      <c r="S7" s="669"/>
    </row>
    <row r="8" spans="1:21" ht="15" x14ac:dyDescent="0.25">
      <c r="A8" s="49"/>
      <c r="B8" s="348" t="s">
        <v>91</v>
      </c>
      <c r="C8" s="349" t="s">
        <v>92</v>
      </c>
      <c r="D8" s="350" t="s">
        <v>93</v>
      </c>
      <c r="E8" s="351"/>
      <c r="F8" s="351" t="s">
        <v>139</v>
      </c>
      <c r="G8" s="351"/>
      <c r="H8" s="351" t="s">
        <v>94</v>
      </c>
      <c r="I8" s="352"/>
      <c r="J8" s="350" t="s">
        <v>93</v>
      </c>
      <c r="K8" s="351"/>
      <c r="L8" s="351" t="s">
        <v>139</v>
      </c>
      <c r="M8" s="351"/>
      <c r="N8" s="351" t="s">
        <v>94</v>
      </c>
      <c r="O8" s="352"/>
      <c r="P8" s="350" t="s">
        <v>93</v>
      </c>
      <c r="Q8" s="351"/>
      <c r="R8" s="353" t="s">
        <v>139</v>
      </c>
      <c r="S8" s="352"/>
    </row>
    <row r="9" spans="1:21" ht="13.5" thickBot="1" x14ac:dyDescent="0.25">
      <c r="A9" s="49"/>
      <c r="B9" s="354"/>
      <c r="C9" s="355"/>
      <c r="D9" s="356" t="s">
        <v>312</v>
      </c>
      <c r="E9" s="425" t="s">
        <v>313</v>
      </c>
      <c r="F9" s="356" t="s">
        <v>312</v>
      </c>
      <c r="G9" s="425" t="s">
        <v>313</v>
      </c>
      <c r="H9" s="356" t="s">
        <v>312</v>
      </c>
      <c r="I9" s="425" t="s">
        <v>313</v>
      </c>
      <c r="J9" s="359" t="s">
        <v>312</v>
      </c>
      <c r="K9" s="436" t="s">
        <v>313</v>
      </c>
      <c r="L9" s="360" t="s">
        <v>312</v>
      </c>
      <c r="M9" s="436" t="s">
        <v>313</v>
      </c>
      <c r="N9" s="361" t="s">
        <v>312</v>
      </c>
      <c r="O9" s="437" t="s">
        <v>313</v>
      </c>
      <c r="P9" s="356" t="s">
        <v>312</v>
      </c>
      <c r="Q9" s="425" t="s">
        <v>313</v>
      </c>
      <c r="R9" s="356" t="s">
        <v>312</v>
      </c>
      <c r="S9" s="432" t="s">
        <v>313</v>
      </c>
      <c r="T9" s="44"/>
    </row>
    <row r="10" spans="1:21" ht="15.75" x14ac:dyDescent="0.25">
      <c r="A10" s="49"/>
      <c r="B10" s="363" t="s">
        <v>282</v>
      </c>
      <c r="C10" s="364"/>
      <c r="D10" s="365">
        <f t="shared" ref="D10:O10" si="0">SUM(D11:D16)</f>
        <v>1932370.5330000001</v>
      </c>
      <c r="E10" s="426">
        <f t="shared" si="0"/>
        <v>2818273.6729999995</v>
      </c>
      <c r="F10" s="366">
        <f>SUM(F11:F16)</f>
        <v>8802365.5120000001</v>
      </c>
      <c r="G10" s="429">
        <f>SUM(G11:G16)</f>
        <v>13126827.687999999</v>
      </c>
      <c r="H10" s="367">
        <f t="shared" si="0"/>
        <v>1436017.3019999999</v>
      </c>
      <c r="I10" s="433">
        <f t="shared" si="0"/>
        <v>1437764.1240000003</v>
      </c>
      <c r="J10" s="365">
        <f t="shared" si="0"/>
        <v>909062.66299999994</v>
      </c>
      <c r="K10" s="429">
        <f t="shared" si="0"/>
        <v>1246355.5389999999</v>
      </c>
      <c r="L10" s="366">
        <f t="shared" si="0"/>
        <v>4141803.2199999997</v>
      </c>
      <c r="M10" s="429">
        <f t="shared" si="0"/>
        <v>5813500.3839999996</v>
      </c>
      <c r="N10" s="368">
        <f t="shared" si="0"/>
        <v>544373.97</v>
      </c>
      <c r="O10" s="438">
        <f t="shared" si="0"/>
        <v>527831.14800000004</v>
      </c>
      <c r="P10" s="365">
        <f>SUM(P11:P16)</f>
        <v>1023307.8700000001</v>
      </c>
      <c r="Q10" s="438">
        <f>SUM(Q11:Q16)</f>
        <v>1571918.1340000001</v>
      </c>
      <c r="R10" s="369">
        <f>SUM(R11:R16)</f>
        <v>4660562.2919999994</v>
      </c>
      <c r="S10" s="438">
        <f>SUM(S11:S16)</f>
        <v>7313327.3039999995</v>
      </c>
      <c r="T10" s="59"/>
      <c r="U10" s="50"/>
    </row>
    <row r="11" spans="1:21" x14ac:dyDescent="0.2">
      <c r="A11" s="49"/>
      <c r="B11" s="370" t="s">
        <v>95</v>
      </c>
      <c r="C11" s="371" t="s">
        <v>148</v>
      </c>
      <c r="D11" s="372">
        <v>428996.45799999998</v>
      </c>
      <c r="E11" s="427">
        <v>599270.88600000006</v>
      </c>
      <c r="F11" s="373">
        <v>1954094.973</v>
      </c>
      <c r="G11" s="430">
        <v>2793552.1869999999</v>
      </c>
      <c r="H11" s="374">
        <v>743417.04799999995</v>
      </c>
      <c r="I11" s="434">
        <v>710893.73400000005</v>
      </c>
      <c r="J11" s="372">
        <v>148005.73800000001</v>
      </c>
      <c r="K11" s="427">
        <v>223766.554</v>
      </c>
      <c r="L11" s="373">
        <v>674790.02399999998</v>
      </c>
      <c r="M11" s="430">
        <v>1045059.187</v>
      </c>
      <c r="N11" s="374">
        <v>169658.47899999999</v>
      </c>
      <c r="O11" s="434">
        <v>170801.99400000001</v>
      </c>
      <c r="P11" s="372">
        <f t="shared" ref="P11:P16" si="1">D11-J11</f>
        <v>280990.71999999997</v>
      </c>
      <c r="Q11" s="434">
        <f t="shared" ref="Q11:Q16" si="2">E11-K11</f>
        <v>375504.33200000005</v>
      </c>
      <c r="R11" s="375">
        <f t="shared" ref="R11:S16" si="3">F11-L11</f>
        <v>1279304.949</v>
      </c>
      <c r="S11" s="439">
        <f t="shared" si="3"/>
        <v>1748493</v>
      </c>
      <c r="T11" s="59"/>
      <c r="U11" s="50"/>
    </row>
    <row r="12" spans="1:21" x14ac:dyDescent="0.2">
      <c r="A12" s="49"/>
      <c r="B12" s="370" t="s">
        <v>96</v>
      </c>
      <c r="C12" s="371" t="s">
        <v>97</v>
      </c>
      <c r="D12" s="372">
        <v>293056.22700000001</v>
      </c>
      <c r="E12" s="427">
        <v>464030.98</v>
      </c>
      <c r="F12" s="373">
        <v>1335499.1159999999</v>
      </c>
      <c r="G12" s="430">
        <v>2158724.7059999998</v>
      </c>
      <c r="H12" s="374">
        <v>122866.298</v>
      </c>
      <c r="I12" s="434">
        <v>128050.77899999999</v>
      </c>
      <c r="J12" s="372">
        <v>184762.36199999999</v>
      </c>
      <c r="K12" s="427">
        <v>291180.46899999998</v>
      </c>
      <c r="L12" s="373">
        <v>841354.76500000001</v>
      </c>
      <c r="M12" s="430">
        <v>1358249.6329999999</v>
      </c>
      <c r="N12" s="374">
        <v>98391.680999999997</v>
      </c>
      <c r="O12" s="434">
        <v>102409.55899999999</v>
      </c>
      <c r="P12" s="372">
        <f t="shared" si="1"/>
        <v>108293.86500000002</v>
      </c>
      <c r="Q12" s="434">
        <f t="shared" si="2"/>
        <v>172850.511</v>
      </c>
      <c r="R12" s="375">
        <f t="shared" si="3"/>
        <v>494144.35099999991</v>
      </c>
      <c r="S12" s="439">
        <f t="shared" si="3"/>
        <v>800475.07299999986</v>
      </c>
      <c r="T12" s="59"/>
      <c r="U12" s="50"/>
    </row>
    <row r="13" spans="1:21" x14ac:dyDescent="0.2">
      <c r="A13" s="49"/>
      <c r="B13" s="370" t="s">
        <v>98</v>
      </c>
      <c r="C13" s="371" t="s">
        <v>99</v>
      </c>
      <c r="D13" s="372">
        <v>116473.826</v>
      </c>
      <c r="E13" s="427">
        <v>159329.217</v>
      </c>
      <c r="F13" s="373">
        <v>530556.55299999996</v>
      </c>
      <c r="G13" s="430">
        <v>742642.34100000001</v>
      </c>
      <c r="H13" s="374">
        <v>95477.535999999993</v>
      </c>
      <c r="I13" s="434">
        <v>111007.307</v>
      </c>
      <c r="J13" s="372">
        <v>67156.592999999993</v>
      </c>
      <c r="K13" s="427">
        <v>77964.668000000005</v>
      </c>
      <c r="L13" s="373">
        <v>305901.79200000002</v>
      </c>
      <c r="M13" s="430">
        <v>363180.69500000001</v>
      </c>
      <c r="N13" s="374">
        <v>50757.089</v>
      </c>
      <c r="O13" s="434">
        <v>51178.233</v>
      </c>
      <c r="P13" s="372">
        <f t="shared" si="1"/>
        <v>49317.233000000007</v>
      </c>
      <c r="Q13" s="434">
        <f t="shared" si="2"/>
        <v>81364.548999999999</v>
      </c>
      <c r="R13" s="375">
        <f t="shared" si="3"/>
        <v>224654.76099999994</v>
      </c>
      <c r="S13" s="439">
        <f t="shared" si="3"/>
        <v>379461.64600000001</v>
      </c>
      <c r="T13" s="59"/>
      <c r="U13" s="58"/>
    </row>
    <row r="14" spans="1:21" x14ac:dyDescent="0.2">
      <c r="A14" s="49"/>
      <c r="B14" s="370" t="s">
        <v>100</v>
      </c>
      <c r="C14" s="371" t="s">
        <v>101</v>
      </c>
      <c r="D14" s="372">
        <v>173558.85800000001</v>
      </c>
      <c r="E14" s="427">
        <v>223153.79199999999</v>
      </c>
      <c r="F14" s="373">
        <v>790496.68099999998</v>
      </c>
      <c r="G14" s="430">
        <v>1039454.086</v>
      </c>
      <c r="H14" s="374">
        <v>193237.01</v>
      </c>
      <c r="I14" s="434">
        <v>186974.95800000001</v>
      </c>
      <c r="J14" s="372">
        <v>61274.529000000002</v>
      </c>
      <c r="K14" s="427">
        <v>75242.093999999997</v>
      </c>
      <c r="L14" s="373">
        <v>279227.74599999998</v>
      </c>
      <c r="M14" s="430">
        <v>350061.61200000002</v>
      </c>
      <c r="N14" s="374">
        <v>109508.83</v>
      </c>
      <c r="O14" s="434">
        <v>92343.827999999994</v>
      </c>
      <c r="P14" s="372">
        <f t="shared" si="1"/>
        <v>112284.329</v>
      </c>
      <c r="Q14" s="434">
        <f t="shared" si="2"/>
        <v>147911.69799999997</v>
      </c>
      <c r="R14" s="375">
        <f t="shared" si="3"/>
        <v>511268.935</v>
      </c>
      <c r="S14" s="439">
        <f t="shared" si="3"/>
        <v>689392.47399999993</v>
      </c>
      <c r="T14" s="59"/>
      <c r="U14" s="50"/>
    </row>
    <row r="15" spans="1:21" x14ac:dyDescent="0.2">
      <c r="A15" s="49"/>
      <c r="B15" s="370" t="s">
        <v>102</v>
      </c>
      <c r="C15" s="371" t="s">
        <v>103</v>
      </c>
      <c r="D15" s="372">
        <v>164378.79300000001</v>
      </c>
      <c r="E15" s="427">
        <v>409299.57199999999</v>
      </c>
      <c r="F15" s="373">
        <v>748912.03300000005</v>
      </c>
      <c r="G15" s="430">
        <v>1903860.2679999999</v>
      </c>
      <c r="H15" s="374">
        <v>41272.076000000001</v>
      </c>
      <c r="I15" s="434">
        <v>64699.053</v>
      </c>
      <c r="J15" s="372">
        <v>100700.486</v>
      </c>
      <c r="K15" s="427">
        <v>142776.34700000001</v>
      </c>
      <c r="L15" s="373">
        <v>459102.53200000001</v>
      </c>
      <c r="M15" s="430">
        <v>666823.36600000004</v>
      </c>
      <c r="N15" s="374">
        <v>26263.493999999999</v>
      </c>
      <c r="O15" s="434">
        <v>22377.287</v>
      </c>
      <c r="P15" s="372">
        <f t="shared" si="1"/>
        <v>63678.307000000001</v>
      </c>
      <c r="Q15" s="434">
        <f t="shared" si="2"/>
        <v>266523.22499999998</v>
      </c>
      <c r="R15" s="375">
        <f t="shared" si="3"/>
        <v>289809.50100000005</v>
      </c>
      <c r="S15" s="439">
        <f t="shared" si="3"/>
        <v>1237036.9019999998</v>
      </c>
      <c r="T15" s="59"/>
      <c r="U15" s="50"/>
    </row>
    <row r="16" spans="1:21" ht="13.5" thickBot="1" x14ac:dyDescent="0.25">
      <c r="A16" s="49"/>
      <c r="B16" s="376" t="s">
        <v>104</v>
      </c>
      <c r="C16" s="377" t="s">
        <v>105</v>
      </c>
      <c r="D16" s="378">
        <v>755906.37100000004</v>
      </c>
      <c r="E16" s="428">
        <v>963189.22600000002</v>
      </c>
      <c r="F16" s="379">
        <v>3442806.156</v>
      </c>
      <c r="G16" s="431">
        <v>4488594.0999999996</v>
      </c>
      <c r="H16" s="380">
        <v>239747.334</v>
      </c>
      <c r="I16" s="435">
        <v>236138.29300000001</v>
      </c>
      <c r="J16" s="378">
        <v>347162.95500000002</v>
      </c>
      <c r="K16" s="428">
        <v>435425.40700000001</v>
      </c>
      <c r="L16" s="379">
        <v>1581426.361</v>
      </c>
      <c r="M16" s="431">
        <v>2030125.8910000001</v>
      </c>
      <c r="N16" s="380">
        <v>89794.396999999997</v>
      </c>
      <c r="O16" s="435">
        <v>88720.247000000003</v>
      </c>
      <c r="P16" s="378">
        <f t="shared" si="1"/>
        <v>408743.41600000003</v>
      </c>
      <c r="Q16" s="435">
        <f t="shared" si="2"/>
        <v>527763.81900000002</v>
      </c>
      <c r="R16" s="381">
        <f t="shared" si="3"/>
        <v>1861379.7949999999</v>
      </c>
      <c r="S16" s="440">
        <f t="shared" si="3"/>
        <v>2458468.2089999998</v>
      </c>
      <c r="T16" s="44"/>
      <c r="U16" s="50"/>
    </row>
    <row r="17" spans="1:21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21" ht="29.25" thickBot="1" x14ac:dyDescent="0.5">
      <c r="B18" s="341" t="s">
        <v>223</v>
      </c>
      <c r="C18" s="173"/>
      <c r="G18" s="38"/>
      <c r="I18" s="38"/>
      <c r="L18" s="38"/>
    </row>
    <row r="19" spans="1:21" ht="15" x14ac:dyDescent="0.2">
      <c r="A19" s="49"/>
      <c r="B19" s="343"/>
      <c r="C19" s="382"/>
      <c r="D19" s="383" t="s">
        <v>89</v>
      </c>
      <c r="E19" s="384"/>
      <c r="F19" s="384"/>
      <c r="G19" s="384"/>
      <c r="H19" s="384"/>
      <c r="I19" s="385"/>
      <c r="J19" s="383" t="s">
        <v>90</v>
      </c>
      <c r="K19" s="384"/>
      <c r="L19" s="384"/>
      <c r="M19" s="384"/>
      <c r="N19" s="384"/>
      <c r="O19" s="385"/>
      <c r="P19" s="386" t="s">
        <v>108</v>
      </c>
      <c r="Q19" s="387"/>
      <c r="R19" s="388"/>
      <c r="S19" s="389"/>
    </row>
    <row r="20" spans="1:21" ht="15" x14ac:dyDescent="0.25">
      <c r="A20" s="49"/>
      <c r="B20" s="348" t="s">
        <v>91</v>
      </c>
      <c r="C20" s="390" t="s">
        <v>92</v>
      </c>
      <c r="D20" s="351" t="s">
        <v>93</v>
      </c>
      <c r="E20" s="351"/>
      <c r="F20" s="351" t="s">
        <v>139</v>
      </c>
      <c r="G20" s="351"/>
      <c r="H20" s="351" t="s">
        <v>94</v>
      </c>
      <c r="I20" s="391"/>
      <c r="J20" s="351" t="s">
        <v>93</v>
      </c>
      <c r="K20" s="351"/>
      <c r="L20" s="351" t="s">
        <v>139</v>
      </c>
      <c r="M20" s="351"/>
      <c r="N20" s="351" t="s">
        <v>94</v>
      </c>
      <c r="O20" s="391"/>
      <c r="P20" s="353" t="s">
        <v>93</v>
      </c>
      <c r="Q20" s="351"/>
      <c r="R20" s="353" t="s">
        <v>139</v>
      </c>
      <c r="S20" s="352"/>
    </row>
    <row r="21" spans="1:21" ht="13.5" thickBot="1" x14ac:dyDescent="0.25">
      <c r="A21" s="49"/>
      <c r="B21" s="354"/>
      <c r="C21" s="392"/>
      <c r="D21" s="393" t="s">
        <v>312</v>
      </c>
      <c r="E21" s="425" t="s">
        <v>313</v>
      </c>
      <c r="F21" s="357" t="s">
        <v>312</v>
      </c>
      <c r="G21" s="425" t="s">
        <v>313</v>
      </c>
      <c r="H21" s="358" t="s">
        <v>312</v>
      </c>
      <c r="I21" s="441" t="s">
        <v>313</v>
      </c>
      <c r="J21" s="394" t="s">
        <v>312</v>
      </c>
      <c r="K21" s="436" t="s">
        <v>313</v>
      </c>
      <c r="L21" s="360" t="s">
        <v>312</v>
      </c>
      <c r="M21" s="436" t="s">
        <v>313</v>
      </c>
      <c r="N21" s="361" t="s">
        <v>312</v>
      </c>
      <c r="O21" s="445" t="s">
        <v>313</v>
      </c>
      <c r="P21" s="393" t="s">
        <v>312</v>
      </c>
      <c r="Q21" s="425" t="s">
        <v>313</v>
      </c>
      <c r="R21" s="395" t="s">
        <v>312</v>
      </c>
      <c r="S21" s="432" t="s">
        <v>313</v>
      </c>
    </row>
    <row r="22" spans="1:21" ht="15.75" x14ac:dyDescent="0.25">
      <c r="A22" s="49"/>
      <c r="B22" s="363" t="s">
        <v>282</v>
      </c>
      <c r="C22" s="396"/>
      <c r="D22" s="397">
        <f t="shared" ref="D22:S22" si="4">SUM(D23:D28)</f>
        <v>94285.466</v>
      </c>
      <c r="E22" s="429">
        <f t="shared" si="4"/>
        <v>184880.79200000002</v>
      </c>
      <c r="F22" s="366">
        <f t="shared" si="4"/>
        <v>429755.40400000004</v>
      </c>
      <c r="G22" s="429">
        <f t="shared" si="4"/>
        <v>856813.03599999996</v>
      </c>
      <c r="H22" s="368">
        <f t="shared" si="4"/>
        <v>68920.755999999994</v>
      </c>
      <c r="I22" s="442">
        <f t="shared" si="4"/>
        <v>77285.094000000012</v>
      </c>
      <c r="J22" s="397">
        <f t="shared" si="4"/>
        <v>95358.811000000002</v>
      </c>
      <c r="K22" s="429">
        <f>SUM(K23:K28)</f>
        <v>113992.685</v>
      </c>
      <c r="L22" s="366">
        <f>SUM(L23:L28)</f>
        <v>434287.28599999996</v>
      </c>
      <c r="M22" s="429">
        <f>SUM(M23:M28)</f>
        <v>531511.326</v>
      </c>
      <c r="N22" s="368">
        <f t="shared" si="4"/>
        <v>33706.74</v>
      </c>
      <c r="O22" s="426">
        <f t="shared" si="4"/>
        <v>30528.117000000002</v>
      </c>
      <c r="P22" s="398">
        <f t="shared" si="4"/>
        <v>-1073.3449999999975</v>
      </c>
      <c r="Q22" s="448">
        <f t="shared" si="4"/>
        <v>70888.107000000018</v>
      </c>
      <c r="R22" s="399">
        <f t="shared" si="4"/>
        <v>-4531.8819999999978</v>
      </c>
      <c r="S22" s="448">
        <f t="shared" si="4"/>
        <v>325301.70999999996</v>
      </c>
      <c r="U22" s="670"/>
    </row>
    <row r="23" spans="1:21" x14ac:dyDescent="0.2">
      <c r="A23" s="49"/>
      <c r="B23" s="370" t="s">
        <v>95</v>
      </c>
      <c r="C23" s="400" t="s">
        <v>148</v>
      </c>
      <c r="D23" s="374">
        <v>4084.576</v>
      </c>
      <c r="E23" s="427">
        <v>4862.4620000000004</v>
      </c>
      <c r="F23" s="401">
        <v>18728.498</v>
      </c>
      <c r="G23" s="430">
        <v>22563.491999999998</v>
      </c>
      <c r="H23" s="374">
        <v>3173.3879999999999</v>
      </c>
      <c r="I23" s="443">
        <v>2892.1619999999998</v>
      </c>
      <c r="J23" s="402">
        <v>3737.0309999999999</v>
      </c>
      <c r="K23" s="430">
        <v>5353.7780000000002</v>
      </c>
      <c r="L23" s="373">
        <v>17032.994999999999</v>
      </c>
      <c r="M23" s="430">
        <v>24909.895</v>
      </c>
      <c r="N23" s="401">
        <v>2339.7689999999998</v>
      </c>
      <c r="O23" s="446">
        <v>3954.1280000000002</v>
      </c>
      <c r="P23" s="403">
        <f t="shared" ref="P23:P28" si="5">D23-J23</f>
        <v>347.54500000000007</v>
      </c>
      <c r="Q23" s="449">
        <f t="shared" ref="Q23:Q28" si="6">E23-K23</f>
        <v>-491.3159999999998</v>
      </c>
      <c r="R23" s="404">
        <f t="shared" ref="P23:S28" si="7">F23-L23</f>
        <v>1695.5030000000006</v>
      </c>
      <c r="S23" s="451">
        <f t="shared" si="7"/>
        <v>-2346.4030000000021</v>
      </c>
      <c r="U23" s="670"/>
    </row>
    <row r="24" spans="1:21" x14ac:dyDescent="0.2">
      <c r="A24" s="49"/>
      <c r="B24" s="370" t="s">
        <v>96</v>
      </c>
      <c r="C24" s="400" t="s">
        <v>97</v>
      </c>
      <c r="D24" s="374">
        <v>18552.281999999999</v>
      </c>
      <c r="E24" s="427">
        <v>40821.171999999999</v>
      </c>
      <c r="F24" s="401">
        <v>84532.703999999998</v>
      </c>
      <c r="G24" s="430">
        <v>188273.87100000001</v>
      </c>
      <c r="H24" s="374">
        <v>7723.1509999999998</v>
      </c>
      <c r="I24" s="443">
        <v>11522.355</v>
      </c>
      <c r="J24" s="402">
        <v>23074.665000000001</v>
      </c>
      <c r="K24" s="430">
        <v>35891.116000000002</v>
      </c>
      <c r="L24" s="373">
        <v>105007.4</v>
      </c>
      <c r="M24" s="430">
        <v>167252.66099999999</v>
      </c>
      <c r="N24" s="401">
        <v>8692.8080000000009</v>
      </c>
      <c r="O24" s="446">
        <v>10032.892</v>
      </c>
      <c r="P24" s="403">
        <f t="shared" si="5"/>
        <v>-4522.3830000000016</v>
      </c>
      <c r="Q24" s="449">
        <f t="shared" si="6"/>
        <v>4930.0559999999969</v>
      </c>
      <c r="R24" s="404">
        <f t="shared" si="7"/>
        <v>-20474.695999999996</v>
      </c>
      <c r="S24" s="451">
        <f t="shared" si="7"/>
        <v>21021.210000000021</v>
      </c>
      <c r="U24" s="670"/>
    </row>
    <row r="25" spans="1:21" x14ac:dyDescent="0.2">
      <c r="A25" s="49"/>
      <c r="B25" s="370" t="s">
        <v>98</v>
      </c>
      <c r="C25" s="400" t="s">
        <v>99</v>
      </c>
      <c r="D25" s="374">
        <v>4421.5150000000003</v>
      </c>
      <c r="E25" s="427">
        <v>6667.8689999999997</v>
      </c>
      <c r="F25" s="401">
        <v>20150.501</v>
      </c>
      <c r="G25" s="430">
        <v>31001.852999999999</v>
      </c>
      <c r="H25" s="374">
        <v>2769.7860000000001</v>
      </c>
      <c r="I25" s="443">
        <v>3243.067</v>
      </c>
      <c r="J25" s="402">
        <v>1015.458</v>
      </c>
      <c r="K25" s="430">
        <v>3043.4769999999999</v>
      </c>
      <c r="L25" s="373">
        <v>4593.1180000000004</v>
      </c>
      <c r="M25" s="430">
        <v>14336.119000000001</v>
      </c>
      <c r="N25" s="401">
        <v>461.79700000000003</v>
      </c>
      <c r="O25" s="446">
        <v>901.97500000000002</v>
      </c>
      <c r="P25" s="403">
        <f t="shared" si="5"/>
        <v>3406.0570000000002</v>
      </c>
      <c r="Q25" s="449">
        <f t="shared" si="6"/>
        <v>3624.3919999999998</v>
      </c>
      <c r="R25" s="404">
        <f t="shared" si="7"/>
        <v>15557.383</v>
      </c>
      <c r="S25" s="451">
        <f t="shared" si="7"/>
        <v>16665.733999999997</v>
      </c>
      <c r="U25" s="670"/>
    </row>
    <row r="26" spans="1:21" x14ac:dyDescent="0.2">
      <c r="A26" s="49"/>
      <c r="B26" s="370" t="s">
        <v>100</v>
      </c>
      <c r="C26" s="400" t="s">
        <v>101</v>
      </c>
      <c r="D26" s="374">
        <v>38109</v>
      </c>
      <c r="E26" s="427">
        <v>44818.874000000003</v>
      </c>
      <c r="F26" s="401">
        <v>173603.06899999999</v>
      </c>
      <c r="G26" s="430">
        <v>207771.24299999999</v>
      </c>
      <c r="H26" s="374">
        <v>46253.114000000001</v>
      </c>
      <c r="I26" s="443">
        <v>42534.858999999997</v>
      </c>
      <c r="J26" s="402">
        <v>9377.6419999999998</v>
      </c>
      <c r="K26" s="430">
        <v>11218.540999999999</v>
      </c>
      <c r="L26" s="373">
        <v>42752.644</v>
      </c>
      <c r="M26" s="430">
        <v>52363.824999999997</v>
      </c>
      <c r="N26" s="401">
        <v>7597.77</v>
      </c>
      <c r="O26" s="446">
        <v>5422.72</v>
      </c>
      <c r="P26" s="403">
        <f t="shared" si="7"/>
        <v>28731.358</v>
      </c>
      <c r="Q26" s="449">
        <f t="shared" si="6"/>
        <v>33600.333000000006</v>
      </c>
      <c r="R26" s="404">
        <f t="shared" si="7"/>
        <v>130850.42499999999</v>
      </c>
      <c r="S26" s="451">
        <f t="shared" si="7"/>
        <v>155407.41800000001</v>
      </c>
      <c r="U26" s="670"/>
    </row>
    <row r="27" spans="1:21" x14ac:dyDescent="0.2">
      <c r="A27" s="49"/>
      <c r="B27" s="370" t="s">
        <v>102</v>
      </c>
      <c r="C27" s="400" t="s">
        <v>103</v>
      </c>
      <c r="D27" s="374">
        <v>13273.49</v>
      </c>
      <c r="E27" s="427">
        <v>62597.877</v>
      </c>
      <c r="F27" s="401">
        <v>60406.139000000003</v>
      </c>
      <c r="G27" s="430">
        <v>290379.62599999999</v>
      </c>
      <c r="H27" s="374">
        <v>3499.1930000000002</v>
      </c>
      <c r="I27" s="443">
        <v>9604.1</v>
      </c>
      <c r="J27" s="402">
        <v>24275.545999999998</v>
      </c>
      <c r="K27" s="430">
        <v>18771.194</v>
      </c>
      <c r="L27" s="373">
        <v>110642.041</v>
      </c>
      <c r="M27" s="430">
        <v>87432.944000000003</v>
      </c>
      <c r="N27" s="401">
        <v>5630.57</v>
      </c>
      <c r="O27" s="446">
        <v>2732.8310000000001</v>
      </c>
      <c r="P27" s="403">
        <f t="shared" si="5"/>
        <v>-11002.055999999999</v>
      </c>
      <c r="Q27" s="449">
        <f t="shared" si="6"/>
        <v>43826.683000000005</v>
      </c>
      <c r="R27" s="404">
        <f t="shared" si="7"/>
        <v>-50235.901999999995</v>
      </c>
      <c r="S27" s="451">
        <f t="shared" si="7"/>
        <v>202946.68199999997</v>
      </c>
      <c r="U27" s="670"/>
    </row>
    <row r="28" spans="1:21" ht="13.5" thickBot="1" x14ac:dyDescent="0.25">
      <c r="A28" s="49"/>
      <c r="B28" s="376" t="s">
        <v>104</v>
      </c>
      <c r="C28" s="405" t="s">
        <v>105</v>
      </c>
      <c r="D28" s="380">
        <v>15844.602999999999</v>
      </c>
      <c r="E28" s="428">
        <v>25112.538</v>
      </c>
      <c r="F28" s="406">
        <v>72334.493000000002</v>
      </c>
      <c r="G28" s="431">
        <v>116822.951</v>
      </c>
      <c r="H28" s="380">
        <v>5502.1239999999998</v>
      </c>
      <c r="I28" s="444">
        <v>7488.5510000000004</v>
      </c>
      <c r="J28" s="407">
        <v>33878.468999999997</v>
      </c>
      <c r="K28" s="431">
        <v>39714.578999999998</v>
      </c>
      <c r="L28" s="379">
        <v>154259.08799999999</v>
      </c>
      <c r="M28" s="431">
        <v>185215.88200000001</v>
      </c>
      <c r="N28" s="406">
        <v>8984.0259999999998</v>
      </c>
      <c r="O28" s="447">
        <v>7483.5709999999999</v>
      </c>
      <c r="P28" s="408">
        <f t="shared" si="5"/>
        <v>-18033.865999999998</v>
      </c>
      <c r="Q28" s="450">
        <f t="shared" si="6"/>
        <v>-14602.040999999997</v>
      </c>
      <c r="R28" s="409">
        <f t="shared" si="7"/>
        <v>-81924.594999999987</v>
      </c>
      <c r="S28" s="452">
        <f t="shared" si="7"/>
        <v>-68392.931000000011</v>
      </c>
    </row>
    <row r="29" spans="1:21" x14ac:dyDescent="0.2">
      <c r="G29" s="38"/>
      <c r="H29" s="38"/>
    </row>
    <row r="30" spans="1:21" ht="27" customHeight="1" thickBot="1" x14ac:dyDescent="0.5">
      <c r="B30" s="341" t="s">
        <v>143</v>
      </c>
      <c r="C30" s="173"/>
      <c r="G30" s="38"/>
    </row>
    <row r="31" spans="1:21" ht="15" x14ac:dyDescent="0.2">
      <c r="A31" s="49"/>
      <c r="B31" s="343"/>
      <c r="C31" s="382"/>
      <c r="D31" s="383" t="s">
        <v>89</v>
      </c>
      <c r="E31" s="384"/>
      <c r="F31" s="384"/>
      <c r="G31" s="384"/>
      <c r="H31" s="384"/>
      <c r="I31" s="385"/>
      <c r="J31" s="383" t="s">
        <v>90</v>
      </c>
      <c r="K31" s="384"/>
      <c r="L31" s="384"/>
      <c r="M31" s="384"/>
      <c r="N31" s="384"/>
      <c r="O31" s="385"/>
      <c r="P31" s="383" t="s">
        <v>108</v>
      </c>
      <c r="Q31" s="387"/>
      <c r="R31" s="388"/>
      <c r="S31" s="389"/>
    </row>
    <row r="32" spans="1:21" ht="15" x14ac:dyDescent="0.25">
      <c r="A32" s="49"/>
      <c r="B32" s="348" t="s">
        <v>91</v>
      </c>
      <c r="C32" s="390" t="s">
        <v>92</v>
      </c>
      <c r="D32" s="351" t="s">
        <v>93</v>
      </c>
      <c r="E32" s="351"/>
      <c r="F32" s="351" t="s">
        <v>139</v>
      </c>
      <c r="G32" s="351"/>
      <c r="H32" s="351" t="s">
        <v>94</v>
      </c>
      <c r="I32" s="391"/>
      <c r="J32" s="351" t="s">
        <v>93</v>
      </c>
      <c r="K32" s="351"/>
      <c r="L32" s="351" t="s">
        <v>139</v>
      </c>
      <c r="M32" s="351"/>
      <c r="N32" s="351" t="s">
        <v>94</v>
      </c>
      <c r="O32" s="391"/>
      <c r="P32" s="351" t="s">
        <v>93</v>
      </c>
      <c r="Q32" s="351"/>
      <c r="R32" s="353" t="s">
        <v>139</v>
      </c>
      <c r="S32" s="352"/>
    </row>
    <row r="33" spans="1:21" ht="13.5" thickBot="1" x14ac:dyDescent="0.25">
      <c r="A33" s="49"/>
      <c r="B33" s="354"/>
      <c r="C33" s="392"/>
      <c r="D33" s="393" t="s">
        <v>312</v>
      </c>
      <c r="E33" s="425" t="s">
        <v>313</v>
      </c>
      <c r="F33" s="357" t="s">
        <v>312</v>
      </c>
      <c r="G33" s="425" t="s">
        <v>313</v>
      </c>
      <c r="H33" s="358" t="s">
        <v>312</v>
      </c>
      <c r="I33" s="441" t="s">
        <v>313</v>
      </c>
      <c r="J33" s="394" t="s">
        <v>312</v>
      </c>
      <c r="K33" s="436" t="s">
        <v>313</v>
      </c>
      <c r="L33" s="360" t="s">
        <v>312</v>
      </c>
      <c r="M33" s="436" t="s">
        <v>313</v>
      </c>
      <c r="N33" s="361" t="s">
        <v>312</v>
      </c>
      <c r="O33" s="445" t="s">
        <v>313</v>
      </c>
      <c r="P33" s="394" t="s">
        <v>312</v>
      </c>
      <c r="Q33" s="436" t="s">
        <v>313</v>
      </c>
      <c r="R33" s="362" t="s">
        <v>312</v>
      </c>
      <c r="S33" s="437" t="s">
        <v>313</v>
      </c>
      <c r="T33" s="52"/>
      <c r="U33" s="670"/>
    </row>
    <row r="34" spans="1:21" ht="15.75" x14ac:dyDescent="0.25">
      <c r="A34" s="49"/>
      <c r="B34" s="363" t="s">
        <v>282</v>
      </c>
      <c r="C34" s="396"/>
      <c r="D34" s="397">
        <f t="shared" ref="D34:S34" si="8">SUM(D35:D40)</f>
        <v>362707.51100000006</v>
      </c>
      <c r="E34" s="429">
        <f t="shared" si="8"/>
        <v>580562.13500000001</v>
      </c>
      <c r="F34" s="366">
        <f t="shared" si="8"/>
        <v>1652346.2000000002</v>
      </c>
      <c r="G34" s="429">
        <f t="shared" si="8"/>
        <v>2702257.2680000002</v>
      </c>
      <c r="H34" s="368">
        <f t="shared" si="8"/>
        <v>497641.42700000008</v>
      </c>
      <c r="I34" s="442">
        <f t="shared" si="8"/>
        <v>512863.38599999994</v>
      </c>
      <c r="J34" s="397">
        <f t="shared" si="8"/>
        <v>294896.97199999995</v>
      </c>
      <c r="K34" s="429">
        <f t="shared" si="8"/>
        <v>369180.17200000002</v>
      </c>
      <c r="L34" s="366">
        <f t="shared" si="8"/>
        <v>1343463.1690000002</v>
      </c>
      <c r="M34" s="429">
        <f t="shared" si="8"/>
        <v>1720968.1510000001</v>
      </c>
      <c r="N34" s="368">
        <f t="shared" si="8"/>
        <v>153876.53100000002</v>
      </c>
      <c r="O34" s="426">
        <f t="shared" si="8"/>
        <v>142228.39000000001</v>
      </c>
      <c r="P34" s="365">
        <f t="shared" ref="P34:Q34" si="9">SUM(P35:P40)</f>
        <v>67810.539000000019</v>
      </c>
      <c r="Q34" s="438">
        <f t="shared" si="9"/>
        <v>211381.96300000005</v>
      </c>
      <c r="R34" s="369">
        <f t="shared" si="8"/>
        <v>308883.0309999999</v>
      </c>
      <c r="S34" s="438">
        <f t="shared" si="8"/>
        <v>981289.11700000009</v>
      </c>
      <c r="T34" s="52"/>
      <c r="U34" s="670"/>
    </row>
    <row r="35" spans="1:21" x14ac:dyDescent="0.2">
      <c r="A35" s="49"/>
      <c r="B35" s="370" t="s">
        <v>95</v>
      </c>
      <c r="C35" s="400" t="s">
        <v>148</v>
      </c>
      <c r="D35" s="374">
        <v>222449.12100000001</v>
      </c>
      <c r="E35" s="427">
        <v>345460.28100000002</v>
      </c>
      <c r="F35" s="373">
        <v>1013461.11</v>
      </c>
      <c r="G35" s="430">
        <v>1609787.648</v>
      </c>
      <c r="H35" s="374">
        <v>414543.03</v>
      </c>
      <c r="I35" s="443">
        <v>418631.39600000001</v>
      </c>
      <c r="J35" s="410">
        <v>28574.797999999999</v>
      </c>
      <c r="K35" s="427">
        <v>36674.849000000002</v>
      </c>
      <c r="L35" s="373">
        <v>130130.798</v>
      </c>
      <c r="M35" s="430">
        <v>171270.12899999999</v>
      </c>
      <c r="N35" s="374">
        <v>27655.513999999999</v>
      </c>
      <c r="O35" s="453">
        <v>23195.865000000002</v>
      </c>
      <c r="P35" s="372">
        <f t="shared" ref="P35:R40" si="10">D35-J35</f>
        <v>193874.323</v>
      </c>
      <c r="Q35" s="434">
        <f t="shared" si="10"/>
        <v>308785.43200000003</v>
      </c>
      <c r="R35" s="375">
        <f t="shared" si="10"/>
        <v>883330.31200000003</v>
      </c>
      <c r="S35" s="439">
        <f t="shared" ref="S35:S40" si="11">G35-M35</f>
        <v>1438517.5190000001</v>
      </c>
      <c r="T35" s="52"/>
      <c r="U35" s="670"/>
    </row>
    <row r="36" spans="1:21" x14ac:dyDescent="0.2">
      <c r="A36" s="49"/>
      <c r="B36" s="370" t="s">
        <v>96</v>
      </c>
      <c r="C36" s="400" t="s">
        <v>97</v>
      </c>
      <c r="D36" s="374">
        <v>26553.638999999999</v>
      </c>
      <c r="E36" s="427">
        <v>54095.894</v>
      </c>
      <c r="F36" s="373">
        <v>121031.07399999999</v>
      </c>
      <c r="G36" s="430">
        <v>250229.375</v>
      </c>
      <c r="H36" s="374">
        <v>12567.867</v>
      </c>
      <c r="I36" s="443">
        <v>16781.612000000001</v>
      </c>
      <c r="J36" s="410">
        <v>71565.452999999994</v>
      </c>
      <c r="K36" s="427">
        <v>98265.004000000001</v>
      </c>
      <c r="L36" s="373">
        <v>326095.59000000003</v>
      </c>
      <c r="M36" s="430">
        <v>458086.66200000001</v>
      </c>
      <c r="N36" s="374">
        <v>40018.716999999997</v>
      </c>
      <c r="O36" s="453">
        <v>42404.027000000002</v>
      </c>
      <c r="P36" s="372">
        <f t="shared" si="10"/>
        <v>-45011.813999999998</v>
      </c>
      <c r="Q36" s="434">
        <f t="shared" si="10"/>
        <v>-44169.11</v>
      </c>
      <c r="R36" s="375">
        <f t="shared" si="10"/>
        <v>-205064.51600000003</v>
      </c>
      <c r="S36" s="439">
        <f t="shared" si="11"/>
        <v>-207857.28700000001</v>
      </c>
      <c r="U36" s="670"/>
    </row>
    <row r="37" spans="1:21" x14ac:dyDescent="0.2">
      <c r="A37" s="49"/>
      <c r="B37" s="370" t="s">
        <v>98</v>
      </c>
      <c r="C37" s="400" t="s">
        <v>99</v>
      </c>
      <c r="D37" s="374">
        <v>10064.716</v>
      </c>
      <c r="E37" s="427">
        <v>12015.406000000001</v>
      </c>
      <c r="F37" s="373">
        <v>45817.374000000003</v>
      </c>
      <c r="G37" s="430">
        <v>55909.065999999999</v>
      </c>
      <c r="H37" s="374">
        <v>10169.438</v>
      </c>
      <c r="I37" s="443">
        <v>10452.779</v>
      </c>
      <c r="J37" s="410">
        <v>25813.954000000002</v>
      </c>
      <c r="K37" s="427">
        <v>25091.066999999999</v>
      </c>
      <c r="L37" s="373">
        <v>117579.77800000001</v>
      </c>
      <c r="M37" s="430">
        <v>116784.952</v>
      </c>
      <c r="N37" s="374">
        <v>18574.233</v>
      </c>
      <c r="O37" s="453">
        <v>15946.69</v>
      </c>
      <c r="P37" s="372">
        <f t="shared" si="10"/>
        <v>-15749.238000000001</v>
      </c>
      <c r="Q37" s="434">
        <f t="shared" si="10"/>
        <v>-13075.660999999998</v>
      </c>
      <c r="R37" s="375">
        <f t="shared" si="10"/>
        <v>-71762.40400000001</v>
      </c>
      <c r="S37" s="439">
        <f t="shared" si="11"/>
        <v>-60875.886000000006</v>
      </c>
      <c r="T37" s="52"/>
      <c r="U37" s="670"/>
    </row>
    <row r="38" spans="1:21" x14ac:dyDescent="0.2">
      <c r="A38" s="49"/>
      <c r="B38" s="370" t="s">
        <v>100</v>
      </c>
      <c r="C38" s="400" t="s">
        <v>101</v>
      </c>
      <c r="D38" s="374">
        <v>12276.335999999999</v>
      </c>
      <c r="E38" s="427">
        <v>20326.240000000002</v>
      </c>
      <c r="F38" s="373">
        <v>55881.332999999999</v>
      </c>
      <c r="G38" s="430">
        <v>94463.987999999998</v>
      </c>
      <c r="H38" s="374">
        <v>24583.485000000001</v>
      </c>
      <c r="I38" s="443">
        <v>27647.394</v>
      </c>
      <c r="J38" s="410">
        <v>10991.396000000001</v>
      </c>
      <c r="K38" s="427">
        <v>17478.295999999998</v>
      </c>
      <c r="L38" s="373">
        <v>50080.997000000003</v>
      </c>
      <c r="M38" s="430">
        <v>81336.546000000002</v>
      </c>
      <c r="N38" s="374">
        <v>20383.617999999999</v>
      </c>
      <c r="O38" s="453">
        <v>19164.042000000001</v>
      </c>
      <c r="P38" s="372">
        <f t="shared" si="10"/>
        <v>1284.9399999999987</v>
      </c>
      <c r="Q38" s="434">
        <f t="shared" si="10"/>
        <v>2847.9440000000031</v>
      </c>
      <c r="R38" s="375">
        <f t="shared" si="10"/>
        <v>5800.3359999999957</v>
      </c>
      <c r="S38" s="439">
        <f t="shared" si="11"/>
        <v>13127.441999999995</v>
      </c>
      <c r="T38" s="52"/>
      <c r="U38" s="670"/>
    </row>
    <row r="39" spans="1:21" x14ac:dyDescent="0.2">
      <c r="A39" s="49"/>
      <c r="B39" s="370" t="s">
        <v>102</v>
      </c>
      <c r="C39" s="400" t="s">
        <v>103</v>
      </c>
      <c r="D39" s="374">
        <v>10667.3</v>
      </c>
      <c r="E39" s="427">
        <v>39346.862999999998</v>
      </c>
      <c r="F39" s="373">
        <v>48583.224999999999</v>
      </c>
      <c r="G39" s="430">
        <v>182872.13699999999</v>
      </c>
      <c r="H39" s="374">
        <v>2954.4079999999999</v>
      </c>
      <c r="I39" s="443">
        <v>7201.4470000000001</v>
      </c>
      <c r="J39" s="410">
        <v>24539.468000000001</v>
      </c>
      <c r="K39" s="427">
        <v>33113.368000000002</v>
      </c>
      <c r="L39" s="373">
        <v>111926.51300000001</v>
      </c>
      <c r="M39" s="430">
        <v>154290.72399999999</v>
      </c>
      <c r="N39" s="374">
        <v>6235.375</v>
      </c>
      <c r="O39" s="453">
        <v>5086.2340000000004</v>
      </c>
      <c r="P39" s="372">
        <f t="shared" si="10"/>
        <v>-13872.168000000001</v>
      </c>
      <c r="Q39" s="434">
        <f t="shared" si="10"/>
        <v>6233.4949999999953</v>
      </c>
      <c r="R39" s="375">
        <f t="shared" si="10"/>
        <v>-63343.288000000008</v>
      </c>
      <c r="S39" s="439">
        <f t="shared" si="11"/>
        <v>28581.413</v>
      </c>
    </row>
    <row r="40" spans="1:21" ht="13.5" thickBot="1" x14ac:dyDescent="0.25">
      <c r="A40" s="49"/>
      <c r="B40" s="376" t="s">
        <v>104</v>
      </c>
      <c r="C40" s="405" t="s">
        <v>105</v>
      </c>
      <c r="D40" s="380">
        <v>80696.399000000005</v>
      </c>
      <c r="E40" s="428">
        <v>109317.451</v>
      </c>
      <c r="F40" s="379">
        <v>367572.08399999997</v>
      </c>
      <c r="G40" s="431">
        <v>508995.054</v>
      </c>
      <c r="H40" s="380">
        <v>32823.199000000001</v>
      </c>
      <c r="I40" s="444">
        <v>32148.758000000002</v>
      </c>
      <c r="J40" s="411">
        <v>133411.90299999999</v>
      </c>
      <c r="K40" s="428">
        <v>158557.58799999999</v>
      </c>
      <c r="L40" s="379">
        <v>607649.49300000002</v>
      </c>
      <c r="M40" s="431">
        <v>739199.13800000004</v>
      </c>
      <c r="N40" s="380">
        <v>41009.074000000001</v>
      </c>
      <c r="O40" s="454">
        <v>36431.531999999999</v>
      </c>
      <c r="P40" s="378">
        <f t="shared" si="10"/>
        <v>-52715.503999999986</v>
      </c>
      <c r="Q40" s="435">
        <f t="shared" si="10"/>
        <v>-49240.136999999988</v>
      </c>
      <c r="R40" s="381">
        <f t="shared" si="10"/>
        <v>-240077.40900000004</v>
      </c>
      <c r="S40" s="440">
        <f t="shared" si="11"/>
        <v>-230204.08400000003</v>
      </c>
    </row>
    <row r="41" spans="1:21" x14ac:dyDescent="0.2">
      <c r="G41" s="38"/>
      <c r="H41" s="38"/>
      <c r="L41" s="38"/>
    </row>
    <row r="42" spans="1:21" ht="29.25" thickBot="1" x14ac:dyDescent="0.5">
      <c r="B42" s="341" t="s">
        <v>245</v>
      </c>
      <c r="C42" s="173"/>
      <c r="H42" s="38"/>
    </row>
    <row r="43" spans="1:21" ht="15" x14ac:dyDescent="0.2">
      <c r="A43" s="49"/>
      <c r="B43" s="343"/>
      <c r="C43" s="382"/>
      <c r="D43" s="386" t="s">
        <v>89</v>
      </c>
      <c r="E43" s="384"/>
      <c r="F43" s="384"/>
      <c r="G43" s="384"/>
      <c r="H43" s="384"/>
      <c r="I43" s="385"/>
      <c r="J43" s="383" t="s">
        <v>90</v>
      </c>
      <c r="K43" s="384"/>
      <c r="L43" s="384"/>
      <c r="M43" s="384"/>
      <c r="N43" s="384"/>
      <c r="O43" s="385"/>
      <c r="P43" s="383" t="s">
        <v>108</v>
      </c>
      <c r="Q43" s="387"/>
      <c r="R43" s="388"/>
      <c r="S43" s="389"/>
    </row>
    <row r="44" spans="1:21" ht="15" x14ac:dyDescent="0.25">
      <c r="A44" s="49"/>
      <c r="B44" s="348" t="s">
        <v>91</v>
      </c>
      <c r="C44" s="390" t="s">
        <v>92</v>
      </c>
      <c r="D44" s="353" t="s">
        <v>93</v>
      </c>
      <c r="E44" s="351"/>
      <c r="F44" s="351" t="s">
        <v>139</v>
      </c>
      <c r="G44" s="351"/>
      <c r="H44" s="351" t="s">
        <v>94</v>
      </c>
      <c r="I44" s="391"/>
      <c r="J44" s="351" t="s">
        <v>93</v>
      </c>
      <c r="K44" s="351"/>
      <c r="L44" s="351" t="s">
        <v>139</v>
      </c>
      <c r="M44" s="351"/>
      <c r="N44" s="351" t="s">
        <v>94</v>
      </c>
      <c r="O44" s="391"/>
      <c r="P44" s="351" t="s">
        <v>93</v>
      </c>
      <c r="Q44" s="351"/>
      <c r="R44" s="353" t="s">
        <v>139</v>
      </c>
      <c r="S44" s="352"/>
    </row>
    <row r="45" spans="1:21" ht="13.5" thickBot="1" x14ac:dyDescent="0.25">
      <c r="A45" s="49"/>
      <c r="B45" s="354"/>
      <c r="C45" s="392"/>
      <c r="D45" s="394" t="s">
        <v>312</v>
      </c>
      <c r="E45" s="436" t="s">
        <v>313</v>
      </c>
      <c r="F45" s="360" t="s">
        <v>312</v>
      </c>
      <c r="G45" s="436" t="s">
        <v>313</v>
      </c>
      <c r="H45" s="361" t="s">
        <v>312</v>
      </c>
      <c r="I45" s="445" t="s">
        <v>313</v>
      </c>
      <c r="J45" s="394" t="s">
        <v>312</v>
      </c>
      <c r="K45" s="436" t="s">
        <v>313</v>
      </c>
      <c r="L45" s="360" t="s">
        <v>312</v>
      </c>
      <c r="M45" s="436" t="s">
        <v>313</v>
      </c>
      <c r="N45" s="361" t="s">
        <v>312</v>
      </c>
      <c r="O45" s="445" t="s">
        <v>313</v>
      </c>
      <c r="P45" s="394" t="s">
        <v>312</v>
      </c>
      <c r="Q45" s="436" t="s">
        <v>313</v>
      </c>
      <c r="R45" s="362" t="s">
        <v>312</v>
      </c>
      <c r="S45" s="437" t="s">
        <v>313</v>
      </c>
    </row>
    <row r="46" spans="1:21" ht="15.75" x14ac:dyDescent="0.25">
      <c r="A46" s="49"/>
      <c r="B46" s="412" t="s">
        <v>282</v>
      </c>
      <c r="C46" s="413"/>
      <c r="D46" s="397">
        <f t="shared" ref="D46:S46" si="12">SUM(D47:D52)</f>
        <v>1211642.8569999998</v>
      </c>
      <c r="E46" s="429">
        <f t="shared" si="12"/>
        <v>1995753.4379999998</v>
      </c>
      <c r="F46" s="366">
        <f>(SUM(F47:F52))/1</f>
        <v>5519869.6600000001</v>
      </c>
      <c r="G46" s="429">
        <f>(SUM(G47:G52))/1</f>
        <v>9292321.2210000008</v>
      </c>
      <c r="H46" s="368">
        <f t="shared" si="12"/>
        <v>934250.36600000015</v>
      </c>
      <c r="I46" s="442">
        <f t="shared" si="12"/>
        <v>1019249.6830000001</v>
      </c>
      <c r="J46" s="397">
        <f t="shared" si="12"/>
        <v>893434.84199999995</v>
      </c>
      <c r="K46" s="429">
        <f t="shared" si="12"/>
        <v>1172510.344</v>
      </c>
      <c r="L46" s="366">
        <f>(SUM(L47:L52))/1</f>
        <v>4070453.2449999996</v>
      </c>
      <c r="M46" s="429">
        <f>(SUM(M47:M52))/1</f>
        <v>5466043.9919999996</v>
      </c>
      <c r="N46" s="368">
        <f t="shared" si="12"/>
        <v>538002.625</v>
      </c>
      <c r="O46" s="426">
        <f t="shared" si="12"/>
        <v>507057.875</v>
      </c>
      <c r="P46" s="365">
        <f t="shared" ref="P46:Q46" si="13">SUM(P47:P52)</f>
        <v>318208.01500000007</v>
      </c>
      <c r="Q46" s="438">
        <f t="shared" si="13"/>
        <v>823243.09400000004</v>
      </c>
      <c r="R46" s="369">
        <f t="shared" si="12"/>
        <v>1449416.4149999998</v>
      </c>
      <c r="S46" s="438">
        <f t="shared" si="12"/>
        <v>3826277.2289999998</v>
      </c>
    </row>
    <row r="47" spans="1:21" x14ac:dyDescent="0.2">
      <c r="A47" s="49"/>
      <c r="B47" s="414" t="s">
        <v>95</v>
      </c>
      <c r="C47" s="415" t="s">
        <v>148</v>
      </c>
      <c r="D47" s="402">
        <v>309363.43300000002</v>
      </c>
      <c r="E47" s="430">
        <v>478732.37599999999</v>
      </c>
      <c r="F47" s="373">
        <v>1409543.615</v>
      </c>
      <c r="G47" s="430">
        <v>2232163.7560000001</v>
      </c>
      <c r="H47" s="401">
        <v>523282.28600000002</v>
      </c>
      <c r="I47" s="455">
        <v>539924.076</v>
      </c>
      <c r="J47" s="402">
        <v>147532.82800000001</v>
      </c>
      <c r="K47" s="430">
        <v>223604.201</v>
      </c>
      <c r="L47" s="373">
        <v>672627.53700000001</v>
      </c>
      <c r="M47" s="430">
        <v>1044294.615</v>
      </c>
      <c r="N47" s="401">
        <v>169425.565</v>
      </c>
      <c r="O47" s="446">
        <v>170755.90900000001</v>
      </c>
      <c r="P47" s="416">
        <f t="shared" ref="P47:S52" si="14">D47-J47</f>
        <v>161830.60500000001</v>
      </c>
      <c r="Q47" s="439">
        <f t="shared" si="14"/>
        <v>255128.17499999999</v>
      </c>
      <c r="R47" s="375">
        <f t="shared" si="14"/>
        <v>736916.07799999998</v>
      </c>
      <c r="S47" s="439">
        <f t="shared" si="14"/>
        <v>1187869.1410000001</v>
      </c>
    </row>
    <row r="48" spans="1:21" x14ac:dyDescent="0.2">
      <c r="A48" s="49"/>
      <c r="B48" s="417" t="s">
        <v>96</v>
      </c>
      <c r="C48" s="415" t="s">
        <v>97</v>
      </c>
      <c r="D48" s="402">
        <v>108857.319</v>
      </c>
      <c r="E48" s="430">
        <v>209070.011</v>
      </c>
      <c r="F48" s="373">
        <v>495992.1</v>
      </c>
      <c r="G48" s="430">
        <v>969014.56499999994</v>
      </c>
      <c r="H48" s="401">
        <v>48009.41</v>
      </c>
      <c r="I48" s="455">
        <v>60755.303999999996</v>
      </c>
      <c r="J48" s="402">
        <v>182521.59</v>
      </c>
      <c r="K48" s="430">
        <v>269717.8</v>
      </c>
      <c r="L48" s="373">
        <v>831177.701</v>
      </c>
      <c r="M48" s="430">
        <v>1257370.7109999999</v>
      </c>
      <c r="N48" s="401">
        <v>97105.663</v>
      </c>
      <c r="O48" s="446">
        <v>94312.217999999993</v>
      </c>
      <c r="P48" s="416">
        <f t="shared" si="14"/>
        <v>-73664.270999999993</v>
      </c>
      <c r="Q48" s="439">
        <f t="shared" si="14"/>
        <v>-60647.78899999999</v>
      </c>
      <c r="R48" s="375">
        <f t="shared" si="14"/>
        <v>-335185.60100000002</v>
      </c>
      <c r="S48" s="439">
        <f t="shared" si="14"/>
        <v>-288356.14599999995</v>
      </c>
    </row>
    <row r="49" spans="1:19" x14ac:dyDescent="0.2">
      <c r="A49" s="49"/>
      <c r="B49" s="417" t="s">
        <v>98</v>
      </c>
      <c r="C49" s="415" t="s">
        <v>99</v>
      </c>
      <c r="D49" s="402">
        <v>79236.812000000005</v>
      </c>
      <c r="E49" s="430">
        <v>111022.33500000001</v>
      </c>
      <c r="F49" s="373">
        <v>360961.43699999998</v>
      </c>
      <c r="G49" s="430">
        <v>517220.69900000002</v>
      </c>
      <c r="H49" s="401">
        <v>67660.453999999998</v>
      </c>
      <c r="I49" s="455">
        <v>83627.604000000007</v>
      </c>
      <c r="J49" s="402">
        <v>66824.05</v>
      </c>
      <c r="K49" s="430">
        <v>77518.123999999996</v>
      </c>
      <c r="L49" s="373">
        <v>304385.326</v>
      </c>
      <c r="M49" s="430">
        <v>361121.005</v>
      </c>
      <c r="N49" s="401">
        <v>50543.199000000001</v>
      </c>
      <c r="O49" s="446">
        <v>51052.807000000001</v>
      </c>
      <c r="P49" s="416">
        <f t="shared" si="14"/>
        <v>12412.762000000002</v>
      </c>
      <c r="Q49" s="439">
        <f t="shared" si="14"/>
        <v>33504.21100000001</v>
      </c>
      <c r="R49" s="375">
        <f t="shared" si="14"/>
        <v>56576.110999999975</v>
      </c>
      <c r="S49" s="439">
        <f t="shared" si="14"/>
        <v>156099.69400000002</v>
      </c>
    </row>
    <row r="50" spans="1:19" x14ac:dyDescent="0.2">
      <c r="A50" s="49"/>
      <c r="B50" s="417" t="s">
        <v>100</v>
      </c>
      <c r="C50" s="415" t="s">
        <v>101</v>
      </c>
      <c r="D50" s="402">
        <v>73624.554999999993</v>
      </c>
      <c r="E50" s="430">
        <v>101732.412</v>
      </c>
      <c r="F50" s="373">
        <v>335382.64799999999</v>
      </c>
      <c r="G50" s="430">
        <v>472520.32400000002</v>
      </c>
      <c r="H50" s="401">
        <v>94151.072</v>
      </c>
      <c r="I50" s="455">
        <v>97694.785999999993</v>
      </c>
      <c r="J50" s="402">
        <v>57987.364999999998</v>
      </c>
      <c r="K50" s="430">
        <v>68556.138000000006</v>
      </c>
      <c r="L50" s="373">
        <v>264220.21799999999</v>
      </c>
      <c r="M50" s="430">
        <v>319017.23200000002</v>
      </c>
      <c r="N50" s="401">
        <v>107059.034</v>
      </c>
      <c r="O50" s="446">
        <v>87809.679000000004</v>
      </c>
      <c r="P50" s="416">
        <f t="shared" si="14"/>
        <v>15637.189999999995</v>
      </c>
      <c r="Q50" s="439">
        <f t="shared" si="14"/>
        <v>33176.27399999999</v>
      </c>
      <c r="R50" s="375">
        <f t="shared" si="14"/>
        <v>71162.429999999993</v>
      </c>
      <c r="S50" s="439">
        <f t="shared" si="14"/>
        <v>153503.092</v>
      </c>
    </row>
    <row r="51" spans="1:19" x14ac:dyDescent="0.2">
      <c r="A51" s="49"/>
      <c r="B51" s="417" t="s">
        <v>102</v>
      </c>
      <c r="C51" s="415" t="s">
        <v>103</v>
      </c>
      <c r="D51" s="402">
        <v>135169.08300000001</v>
      </c>
      <c r="E51" s="430">
        <v>382153.79700000002</v>
      </c>
      <c r="F51" s="373">
        <v>615876.94499999995</v>
      </c>
      <c r="G51" s="430">
        <v>1777681.591</v>
      </c>
      <c r="H51" s="401">
        <v>33954.332000000002</v>
      </c>
      <c r="I51" s="455">
        <v>60395.866000000002</v>
      </c>
      <c r="J51" s="402">
        <v>98268.534</v>
      </c>
      <c r="K51" s="430">
        <v>114774.948</v>
      </c>
      <c r="L51" s="373">
        <v>447916.261</v>
      </c>
      <c r="M51" s="430">
        <v>534410.29200000002</v>
      </c>
      <c r="N51" s="401">
        <v>25590.094000000001</v>
      </c>
      <c r="O51" s="446">
        <v>17836.257000000001</v>
      </c>
      <c r="P51" s="416">
        <f t="shared" si="14"/>
        <v>36900.549000000014</v>
      </c>
      <c r="Q51" s="439">
        <f t="shared" si="14"/>
        <v>267378.84900000005</v>
      </c>
      <c r="R51" s="375">
        <f t="shared" si="14"/>
        <v>167960.68399999995</v>
      </c>
      <c r="S51" s="439">
        <f t="shared" si="14"/>
        <v>1243271.2990000001</v>
      </c>
    </row>
    <row r="52" spans="1:19" ht="13.5" thickBot="1" x14ac:dyDescent="0.25">
      <c r="A52" s="49"/>
      <c r="B52" s="418" t="s">
        <v>104</v>
      </c>
      <c r="C52" s="419" t="s">
        <v>105</v>
      </c>
      <c r="D52" s="407">
        <v>505391.65500000003</v>
      </c>
      <c r="E52" s="431">
        <v>713042.50699999998</v>
      </c>
      <c r="F52" s="379">
        <v>2302112.915</v>
      </c>
      <c r="G52" s="431">
        <v>3323720.2859999998</v>
      </c>
      <c r="H52" s="406">
        <v>167192.81200000001</v>
      </c>
      <c r="I52" s="456">
        <v>176852.04699999999</v>
      </c>
      <c r="J52" s="407">
        <v>340300.47499999998</v>
      </c>
      <c r="K52" s="431">
        <v>418339.13299999997</v>
      </c>
      <c r="L52" s="379">
        <v>1550126.202</v>
      </c>
      <c r="M52" s="431">
        <v>1949830.1370000001</v>
      </c>
      <c r="N52" s="406">
        <v>88279.07</v>
      </c>
      <c r="O52" s="447">
        <v>85291.005000000005</v>
      </c>
      <c r="P52" s="420">
        <f t="shared" si="14"/>
        <v>165091.18000000005</v>
      </c>
      <c r="Q52" s="440">
        <f t="shared" si="14"/>
        <v>294703.37400000001</v>
      </c>
      <c r="R52" s="381">
        <f t="shared" si="14"/>
        <v>751986.71299999999</v>
      </c>
      <c r="S52" s="440">
        <f t="shared" si="14"/>
        <v>1373890.1489999997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S120" sqref="S120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21" t="s">
        <v>283</v>
      </c>
      <c r="C2" s="421"/>
      <c r="D2" s="421"/>
      <c r="E2" s="421"/>
      <c r="F2" s="421"/>
      <c r="G2" s="421"/>
      <c r="H2" s="421"/>
      <c r="I2" s="421"/>
      <c r="J2" s="421"/>
      <c r="K2" s="421" t="s">
        <v>284</v>
      </c>
      <c r="L2" s="421"/>
      <c r="M2" s="421"/>
      <c r="N2" s="421"/>
      <c r="O2" s="421"/>
      <c r="P2" s="37"/>
    </row>
    <row r="3" spans="2:18" ht="18" thickBot="1" x14ac:dyDescent="0.35">
      <c r="B3" s="422" t="s">
        <v>185</v>
      </c>
      <c r="C3" s="421"/>
      <c r="D3" s="421"/>
      <c r="E3" s="421"/>
      <c r="F3" s="421"/>
      <c r="G3" s="421"/>
      <c r="H3" s="421"/>
      <c r="I3" s="421"/>
      <c r="J3" s="421"/>
      <c r="K3" s="422" t="s">
        <v>185</v>
      </c>
      <c r="L3" s="421"/>
      <c r="M3" s="421"/>
      <c r="N3" s="421"/>
      <c r="O3" s="421"/>
      <c r="P3" s="37"/>
    </row>
    <row r="4" spans="2:18" ht="16.5" thickBot="1" x14ac:dyDescent="0.3">
      <c r="B4" s="492" t="s">
        <v>111</v>
      </c>
      <c r="C4" s="493"/>
      <c r="D4" s="493"/>
      <c r="E4" s="493"/>
      <c r="F4" s="493"/>
      <c r="G4" s="493"/>
      <c r="H4" s="493"/>
      <c r="I4" s="494"/>
      <c r="J4" s="457"/>
      <c r="K4" s="492" t="s">
        <v>112</v>
      </c>
      <c r="L4" s="493"/>
      <c r="M4" s="493"/>
      <c r="N4" s="493"/>
      <c r="O4" s="493"/>
      <c r="P4" s="493"/>
      <c r="Q4" s="493"/>
      <c r="R4" s="494"/>
    </row>
    <row r="5" spans="2:18" ht="16.5" thickBot="1" x14ac:dyDescent="0.3">
      <c r="B5" s="495" t="s">
        <v>315</v>
      </c>
      <c r="C5" s="496"/>
      <c r="D5" s="497"/>
      <c r="E5" s="498"/>
      <c r="F5" s="495" t="s">
        <v>316</v>
      </c>
      <c r="G5" s="496"/>
      <c r="H5" s="497"/>
      <c r="I5" s="498"/>
      <c r="J5" s="457"/>
      <c r="K5" s="495" t="s">
        <v>315</v>
      </c>
      <c r="L5" s="496"/>
      <c r="M5" s="497"/>
      <c r="N5" s="498"/>
      <c r="O5" s="495" t="s">
        <v>316</v>
      </c>
      <c r="P5" s="496"/>
      <c r="Q5" s="497"/>
      <c r="R5" s="498"/>
    </row>
    <row r="6" spans="2:18" ht="30.75" thickBot="1" x14ac:dyDescent="0.25">
      <c r="B6" s="458" t="s">
        <v>113</v>
      </c>
      <c r="C6" s="459" t="s">
        <v>93</v>
      </c>
      <c r="D6" s="460" t="s">
        <v>139</v>
      </c>
      <c r="E6" s="461" t="s">
        <v>114</v>
      </c>
      <c r="F6" s="458" t="s">
        <v>113</v>
      </c>
      <c r="G6" s="459" t="s">
        <v>93</v>
      </c>
      <c r="H6" s="460" t="s">
        <v>139</v>
      </c>
      <c r="I6" s="461" t="s">
        <v>114</v>
      </c>
      <c r="J6" s="457"/>
      <c r="K6" s="458" t="s">
        <v>113</v>
      </c>
      <c r="L6" s="459" t="s">
        <v>93</v>
      </c>
      <c r="M6" s="460" t="s">
        <v>139</v>
      </c>
      <c r="N6" s="461" t="s">
        <v>114</v>
      </c>
      <c r="O6" s="458" t="s">
        <v>113</v>
      </c>
      <c r="P6" s="459" t="s">
        <v>93</v>
      </c>
      <c r="Q6" s="460" t="s">
        <v>139</v>
      </c>
      <c r="R6" s="461" t="s">
        <v>114</v>
      </c>
    </row>
    <row r="7" spans="2:18" ht="16.5" thickBot="1" x14ac:dyDescent="0.3">
      <c r="B7" s="462" t="s">
        <v>106</v>
      </c>
      <c r="C7" s="463">
        <v>428996.45799999998</v>
      </c>
      <c r="D7" s="464">
        <v>1954094.973</v>
      </c>
      <c r="E7" s="465">
        <v>743417.04799999995</v>
      </c>
      <c r="F7" s="466" t="s">
        <v>106</v>
      </c>
      <c r="G7" s="467">
        <v>599270.88600000006</v>
      </c>
      <c r="H7" s="468">
        <v>2793552.1869999999</v>
      </c>
      <c r="I7" s="465">
        <v>710893.73400000005</v>
      </c>
      <c r="J7" s="457"/>
      <c r="K7" s="462" t="s">
        <v>106</v>
      </c>
      <c r="L7" s="463">
        <v>148005.73800000001</v>
      </c>
      <c r="M7" s="464">
        <v>674790.02399999998</v>
      </c>
      <c r="N7" s="465">
        <v>169658.47899999999</v>
      </c>
      <c r="O7" s="466" t="s">
        <v>106</v>
      </c>
      <c r="P7" s="467">
        <v>223766.554</v>
      </c>
      <c r="Q7" s="468">
        <v>1045059.187</v>
      </c>
      <c r="R7" s="465">
        <v>170801.99400000001</v>
      </c>
    </row>
    <row r="8" spans="2:18" ht="15.75" x14ac:dyDescent="0.25">
      <c r="B8" s="469" t="s">
        <v>70</v>
      </c>
      <c r="C8" s="470">
        <v>222449.12100000001</v>
      </c>
      <c r="D8" s="470">
        <v>1013461.11</v>
      </c>
      <c r="E8" s="470">
        <v>414543.03</v>
      </c>
      <c r="F8" s="471" t="s">
        <v>70</v>
      </c>
      <c r="G8" s="472">
        <v>345460.28100000002</v>
      </c>
      <c r="H8" s="473">
        <v>1609787.648</v>
      </c>
      <c r="I8" s="474">
        <v>418631.39600000001</v>
      </c>
      <c r="J8" s="457"/>
      <c r="K8" s="469" t="s">
        <v>118</v>
      </c>
      <c r="L8" s="470">
        <v>90589.046000000002</v>
      </c>
      <c r="M8" s="470">
        <v>413136.00799999997</v>
      </c>
      <c r="N8" s="470">
        <v>101163.724</v>
      </c>
      <c r="O8" s="471" t="s">
        <v>118</v>
      </c>
      <c r="P8" s="472">
        <v>145581.56</v>
      </c>
      <c r="Q8" s="473">
        <v>680366.25800000003</v>
      </c>
      <c r="R8" s="474">
        <v>97675.637000000002</v>
      </c>
    </row>
    <row r="9" spans="2:18" ht="15.75" x14ac:dyDescent="0.25">
      <c r="B9" s="475" t="s">
        <v>147</v>
      </c>
      <c r="C9" s="476">
        <v>63485.87</v>
      </c>
      <c r="D9" s="476">
        <v>289101.22200000001</v>
      </c>
      <c r="E9" s="476">
        <v>121438.93799999999</v>
      </c>
      <c r="F9" s="477" t="s">
        <v>147</v>
      </c>
      <c r="G9" s="478">
        <v>53293.925000000003</v>
      </c>
      <c r="H9" s="479">
        <v>247628.17600000001</v>
      </c>
      <c r="I9" s="480">
        <v>81922.528999999995</v>
      </c>
      <c r="J9" s="457"/>
      <c r="K9" s="475" t="s">
        <v>70</v>
      </c>
      <c r="L9" s="476">
        <v>28574.797999999999</v>
      </c>
      <c r="M9" s="476">
        <v>130130.798</v>
      </c>
      <c r="N9" s="476">
        <v>27655.513999999999</v>
      </c>
      <c r="O9" s="477" t="s">
        <v>70</v>
      </c>
      <c r="P9" s="478">
        <v>36674.849000000002</v>
      </c>
      <c r="Q9" s="479">
        <v>171270.12899999999</v>
      </c>
      <c r="R9" s="480">
        <v>23195.865000000002</v>
      </c>
    </row>
    <row r="10" spans="2:18" ht="15.75" x14ac:dyDescent="0.25">
      <c r="B10" s="475" t="s">
        <v>118</v>
      </c>
      <c r="C10" s="476">
        <v>19990.292000000001</v>
      </c>
      <c r="D10" s="476">
        <v>91023.004000000001</v>
      </c>
      <c r="E10" s="476">
        <v>42666.548000000003</v>
      </c>
      <c r="F10" s="477" t="s">
        <v>118</v>
      </c>
      <c r="G10" s="478">
        <v>28414.151999999998</v>
      </c>
      <c r="H10" s="479">
        <v>132503.647</v>
      </c>
      <c r="I10" s="480">
        <v>41475.144999999997</v>
      </c>
      <c r="J10" s="457"/>
      <c r="K10" s="475" t="s">
        <v>69</v>
      </c>
      <c r="L10" s="476">
        <v>6179.652</v>
      </c>
      <c r="M10" s="476">
        <v>28182.338</v>
      </c>
      <c r="N10" s="476">
        <v>3445.8159999999998</v>
      </c>
      <c r="O10" s="477" t="s">
        <v>72</v>
      </c>
      <c r="P10" s="478">
        <v>8108.8149999999996</v>
      </c>
      <c r="Q10" s="479">
        <v>37701.803999999996</v>
      </c>
      <c r="R10" s="480">
        <v>17785.695</v>
      </c>
    </row>
    <row r="11" spans="2:18" ht="15.75" x14ac:dyDescent="0.25">
      <c r="B11" s="475" t="s">
        <v>171</v>
      </c>
      <c r="C11" s="476">
        <v>9949.9500000000007</v>
      </c>
      <c r="D11" s="476">
        <v>45258.97</v>
      </c>
      <c r="E11" s="476">
        <v>20037.599999999999</v>
      </c>
      <c r="F11" s="477" t="s">
        <v>136</v>
      </c>
      <c r="G11" s="478">
        <v>14702.355</v>
      </c>
      <c r="H11" s="479">
        <v>68592.987999999998</v>
      </c>
      <c r="I11" s="480">
        <v>22136.850999999999</v>
      </c>
      <c r="J11" s="457"/>
      <c r="K11" s="475" t="s">
        <v>72</v>
      </c>
      <c r="L11" s="476">
        <v>4758.7640000000001</v>
      </c>
      <c r="M11" s="476">
        <v>21646.117999999999</v>
      </c>
      <c r="N11" s="476">
        <v>14046.023999999999</v>
      </c>
      <c r="O11" s="477" t="s">
        <v>235</v>
      </c>
      <c r="P11" s="478">
        <v>5353.7780000000002</v>
      </c>
      <c r="Q11" s="479">
        <v>24909.895</v>
      </c>
      <c r="R11" s="480">
        <v>3954.1280000000002</v>
      </c>
    </row>
    <row r="12" spans="2:18" ht="15.75" x14ac:dyDescent="0.25">
      <c r="B12" s="475" t="s">
        <v>126</v>
      </c>
      <c r="C12" s="476">
        <v>9233.107</v>
      </c>
      <c r="D12" s="476">
        <v>42033.26</v>
      </c>
      <c r="E12" s="476">
        <v>10778.848</v>
      </c>
      <c r="F12" s="477" t="s">
        <v>72</v>
      </c>
      <c r="G12" s="478">
        <v>14096.771000000001</v>
      </c>
      <c r="H12" s="479">
        <v>66056.993000000002</v>
      </c>
      <c r="I12" s="480">
        <v>5003.5259999999998</v>
      </c>
      <c r="J12" s="457"/>
      <c r="K12" s="475" t="s">
        <v>163</v>
      </c>
      <c r="L12" s="476">
        <v>4374.1369999999997</v>
      </c>
      <c r="M12" s="476">
        <v>19965.388999999999</v>
      </c>
      <c r="N12" s="476">
        <v>2234.6030000000001</v>
      </c>
      <c r="O12" s="477" t="s">
        <v>136</v>
      </c>
      <c r="P12" s="478">
        <v>5351.9089999999997</v>
      </c>
      <c r="Q12" s="479">
        <v>25081.276999999998</v>
      </c>
      <c r="R12" s="480">
        <v>2532.8919999999998</v>
      </c>
    </row>
    <row r="13" spans="2:18" ht="15.75" x14ac:dyDescent="0.25">
      <c r="B13" s="475" t="s">
        <v>72</v>
      </c>
      <c r="C13" s="476">
        <v>8192.518</v>
      </c>
      <c r="D13" s="476">
        <v>37315.949999999997</v>
      </c>
      <c r="E13" s="476">
        <v>4777.6689999999999</v>
      </c>
      <c r="F13" s="477" t="s">
        <v>239</v>
      </c>
      <c r="G13" s="478">
        <v>13762.557000000001</v>
      </c>
      <c r="H13" s="479">
        <v>64114.440999999999</v>
      </c>
      <c r="I13" s="480">
        <v>20756.096000000001</v>
      </c>
      <c r="J13" s="457"/>
      <c r="K13" s="475" t="s">
        <v>235</v>
      </c>
      <c r="L13" s="476">
        <v>3737.0309999999999</v>
      </c>
      <c r="M13" s="476">
        <v>17032.994999999999</v>
      </c>
      <c r="N13" s="476">
        <v>2339.7689999999998</v>
      </c>
      <c r="O13" s="477" t="s">
        <v>69</v>
      </c>
      <c r="P13" s="478">
        <v>4455.9009999999998</v>
      </c>
      <c r="Q13" s="479">
        <v>20693.78</v>
      </c>
      <c r="R13" s="480">
        <v>1518.8130000000001</v>
      </c>
    </row>
    <row r="14" spans="2:18" ht="15.75" x14ac:dyDescent="0.25">
      <c r="B14" s="475" t="s">
        <v>123</v>
      </c>
      <c r="C14" s="476">
        <v>7822.3630000000003</v>
      </c>
      <c r="D14" s="476">
        <v>35631.264999999999</v>
      </c>
      <c r="E14" s="476">
        <v>5206.2550000000001</v>
      </c>
      <c r="F14" s="477" t="s">
        <v>126</v>
      </c>
      <c r="G14" s="478">
        <v>12737.019</v>
      </c>
      <c r="H14" s="479">
        <v>59376.51</v>
      </c>
      <c r="I14" s="480">
        <v>11360.314</v>
      </c>
      <c r="J14" s="457"/>
      <c r="K14" s="475" t="s">
        <v>121</v>
      </c>
      <c r="L14" s="476">
        <v>3517.9780000000001</v>
      </c>
      <c r="M14" s="476">
        <v>16066.373</v>
      </c>
      <c r="N14" s="476">
        <v>4324.4430000000002</v>
      </c>
      <c r="O14" s="477" t="s">
        <v>163</v>
      </c>
      <c r="P14" s="478">
        <v>4430.2510000000002</v>
      </c>
      <c r="Q14" s="479">
        <v>20707.878000000001</v>
      </c>
      <c r="R14" s="480">
        <v>1466.6880000000001</v>
      </c>
    </row>
    <row r="15" spans="2:18" ht="15.75" x14ac:dyDescent="0.25">
      <c r="B15" s="475" t="s">
        <v>119</v>
      </c>
      <c r="C15" s="476">
        <v>7754.9040000000005</v>
      </c>
      <c r="D15" s="476">
        <v>35386.362000000001</v>
      </c>
      <c r="E15" s="476">
        <v>5048.9620000000004</v>
      </c>
      <c r="F15" s="477" t="s">
        <v>115</v>
      </c>
      <c r="G15" s="478">
        <v>12540.788</v>
      </c>
      <c r="H15" s="479">
        <v>58558.349000000002</v>
      </c>
      <c r="I15" s="480">
        <v>4208.4309999999996</v>
      </c>
      <c r="J15" s="457"/>
      <c r="K15" s="475" t="s">
        <v>123</v>
      </c>
      <c r="L15" s="476">
        <v>1882.355</v>
      </c>
      <c r="M15" s="476">
        <v>8596.69</v>
      </c>
      <c r="N15" s="476">
        <v>5285.4889999999996</v>
      </c>
      <c r="O15" s="477" t="s">
        <v>119</v>
      </c>
      <c r="P15" s="478">
        <v>3938.471</v>
      </c>
      <c r="Q15" s="479">
        <v>18366.017</v>
      </c>
      <c r="R15" s="480">
        <v>13162.245999999999</v>
      </c>
    </row>
    <row r="16" spans="2:18" ht="15.75" x14ac:dyDescent="0.25">
      <c r="B16" s="475" t="s">
        <v>239</v>
      </c>
      <c r="C16" s="476">
        <v>7436.7460000000001</v>
      </c>
      <c r="D16" s="476">
        <v>33870.673000000003</v>
      </c>
      <c r="E16" s="476">
        <v>14331.958000000001</v>
      </c>
      <c r="F16" s="477" t="s">
        <v>170</v>
      </c>
      <c r="G16" s="478">
        <v>10475.079</v>
      </c>
      <c r="H16" s="479">
        <v>49197.163999999997</v>
      </c>
      <c r="I16" s="480">
        <v>3418.8020000000001</v>
      </c>
      <c r="J16" s="457"/>
      <c r="K16" s="475" t="s">
        <v>119</v>
      </c>
      <c r="L16" s="476">
        <v>1636.1130000000001</v>
      </c>
      <c r="M16" s="476">
        <v>7453.3050000000003</v>
      </c>
      <c r="N16" s="476">
        <v>5610.14</v>
      </c>
      <c r="O16" s="477" t="s">
        <v>123</v>
      </c>
      <c r="P16" s="478">
        <v>3551.279</v>
      </c>
      <c r="Q16" s="479">
        <v>16449.805</v>
      </c>
      <c r="R16" s="480">
        <v>4201.1530000000002</v>
      </c>
    </row>
    <row r="17" spans="2:18" ht="15.75" x14ac:dyDescent="0.25">
      <c r="B17" s="475" t="s">
        <v>136</v>
      </c>
      <c r="C17" s="476">
        <v>6505.2920000000004</v>
      </c>
      <c r="D17" s="476">
        <v>29633.040000000001</v>
      </c>
      <c r="E17" s="476">
        <v>13088.231</v>
      </c>
      <c r="F17" s="477" t="s">
        <v>128</v>
      </c>
      <c r="G17" s="478">
        <v>9825.6929999999993</v>
      </c>
      <c r="H17" s="479">
        <v>46078.262999999999</v>
      </c>
      <c r="I17" s="480">
        <v>6915.0140000000001</v>
      </c>
      <c r="J17" s="457"/>
      <c r="K17" s="475" t="s">
        <v>126</v>
      </c>
      <c r="L17" s="476">
        <v>472.91</v>
      </c>
      <c r="M17" s="476">
        <v>2162.4870000000001</v>
      </c>
      <c r="N17" s="476">
        <v>232.91399999999999</v>
      </c>
      <c r="O17" s="477" t="s">
        <v>121</v>
      </c>
      <c r="P17" s="478">
        <v>2549.7660000000001</v>
      </c>
      <c r="Q17" s="479">
        <v>11872.33</v>
      </c>
      <c r="R17" s="480">
        <v>2174.598</v>
      </c>
    </row>
    <row r="18" spans="2:18" ht="15.75" x14ac:dyDescent="0.25">
      <c r="B18" s="475" t="s">
        <v>124</v>
      </c>
      <c r="C18" s="476">
        <v>5459.8379999999997</v>
      </c>
      <c r="D18" s="476">
        <v>24846.486000000001</v>
      </c>
      <c r="E18" s="476">
        <v>9567.7510000000002</v>
      </c>
      <c r="F18" s="477" t="s">
        <v>145</v>
      </c>
      <c r="G18" s="478">
        <v>9028.16</v>
      </c>
      <c r="H18" s="479">
        <v>42017.337</v>
      </c>
      <c r="I18" s="480">
        <v>10798.554</v>
      </c>
      <c r="J18" s="457"/>
      <c r="K18" s="475" t="s">
        <v>116</v>
      </c>
      <c r="L18" s="476">
        <v>471.73099999999999</v>
      </c>
      <c r="M18" s="476">
        <v>2168.4560000000001</v>
      </c>
      <c r="N18" s="476">
        <v>190.00800000000001</v>
      </c>
      <c r="O18" s="477" t="s">
        <v>134</v>
      </c>
      <c r="P18" s="478">
        <v>2145.6880000000001</v>
      </c>
      <c r="Q18" s="479">
        <v>10060.621999999999</v>
      </c>
      <c r="R18" s="480">
        <v>1809.15</v>
      </c>
    </row>
    <row r="19" spans="2:18" ht="15.75" x14ac:dyDescent="0.25">
      <c r="B19" s="475" t="s">
        <v>128</v>
      </c>
      <c r="C19" s="476">
        <v>5299.085</v>
      </c>
      <c r="D19" s="476">
        <v>24160.352999999999</v>
      </c>
      <c r="E19" s="476">
        <v>4037.0909999999999</v>
      </c>
      <c r="F19" s="477" t="s">
        <v>123</v>
      </c>
      <c r="G19" s="478">
        <v>8170.2250000000004</v>
      </c>
      <c r="H19" s="479">
        <v>38152.033000000003</v>
      </c>
      <c r="I19" s="480">
        <v>4729.7520000000004</v>
      </c>
      <c r="J19" s="457"/>
      <c r="K19" s="475" t="s">
        <v>134</v>
      </c>
      <c r="L19" s="476">
        <v>433.9</v>
      </c>
      <c r="M19" s="476">
        <v>1968.6780000000001</v>
      </c>
      <c r="N19" s="476">
        <v>589.70000000000005</v>
      </c>
      <c r="O19" s="477" t="s">
        <v>120</v>
      </c>
      <c r="P19" s="478">
        <v>610.80899999999997</v>
      </c>
      <c r="Q19" s="479">
        <v>2840.2979999999998</v>
      </c>
      <c r="R19" s="480">
        <v>737.25300000000004</v>
      </c>
    </row>
    <row r="20" spans="2:18" ht="15.75" x14ac:dyDescent="0.25">
      <c r="B20" s="475" t="s">
        <v>180</v>
      </c>
      <c r="C20" s="476">
        <v>5262.4489999999996</v>
      </c>
      <c r="D20" s="476">
        <v>23988.575000000001</v>
      </c>
      <c r="E20" s="476">
        <v>9145.4590000000007</v>
      </c>
      <c r="F20" s="477" t="s">
        <v>165</v>
      </c>
      <c r="G20" s="478">
        <v>7477.34</v>
      </c>
      <c r="H20" s="479">
        <v>35059.790999999997</v>
      </c>
      <c r="I20" s="480">
        <v>9596.4740000000002</v>
      </c>
      <c r="J20" s="457"/>
      <c r="K20" s="475" t="s">
        <v>128</v>
      </c>
      <c r="L20" s="476">
        <v>401.38099999999997</v>
      </c>
      <c r="M20" s="476">
        <v>1819.596</v>
      </c>
      <c r="N20" s="476">
        <v>1296.8620000000001</v>
      </c>
      <c r="O20" s="477" t="s">
        <v>115</v>
      </c>
      <c r="P20" s="478">
        <v>304.93700000000001</v>
      </c>
      <c r="Q20" s="479">
        <v>1424.6769999999999</v>
      </c>
      <c r="R20" s="480">
        <v>169.071</v>
      </c>
    </row>
    <row r="21" spans="2:18" ht="15.75" x14ac:dyDescent="0.25">
      <c r="B21" s="475" t="s">
        <v>170</v>
      </c>
      <c r="C21" s="476">
        <v>5150.3230000000003</v>
      </c>
      <c r="D21" s="476">
        <v>23493.808000000001</v>
      </c>
      <c r="E21" s="476">
        <v>2511.739</v>
      </c>
      <c r="F21" s="477" t="s">
        <v>180</v>
      </c>
      <c r="G21" s="478">
        <v>5655.3509999999997</v>
      </c>
      <c r="H21" s="479">
        <v>26206.686000000002</v>
      </c>
      <c r="I21" s="480">
        <v>7465.6689999999999</v>
      </c>
      <c r="J21" s="457"/>
      <c r="K21" s="475" t="s">
        <v>136</v>
      </c>
      <c r="L21" s="476">
        <v>295.74400000000003</v>
      </c>
      <c r="M21" s="476">
        <v>1366.076</v>
      </c>
      <c r="N21" s="476">
        <v>437.49700000000001</v>
      </c>
      <c r="O21" s="477" t="s">
        <v>125</v>
      </c>
      <c r="P21" s="478">
        <v>220.82900000000001</v>
      </c>
      <c r="Q21" s="479">
        <v>1028.452</v>
      </c>
      <c r="R21" s="480">
        <v>133.15700000000001</v>
      </c>
    </row>
    <row r="22" spans="2:18" ht="15.75" x14ac:dyDescent="0.25">
      <c r="B22" s="475" t="s">
        <v>246</v>
      </c>
      <c r="C22" s="476">
        <v>4675.5929999999998</v>
      </c>
      <c r="D22" s="476">
        <v>21166.412</v>
      </c>
      <c r="E22" s="476">
        <v>10533.611999999999</v>
      </c>
      <c r="F22" s="477" t="s">
        <v>266</v>
      </c>
      <c r="G22" s="478">
        <v>5288.7979999999998</v>
      </c>
      <c r="H22" s="479">
        <v>24759.594000000001</v>
      </c>
      <c r="I22" s="480">
        <v>7608.1989999999996</v>
      </c>
      <c r="J22" s="457"/>
      <c r="K22" s="475" t="s">
        <v>115</v>
      </c>
      <c r="L22" s="476">
        <v>222.61199999999999</v>
      </c>
      <c r="M22" s="476">
        <v>1013.854</v>
      </c>
      <c r="N22" s="476">
        <v>166.227</v>
      </c>
      <c r="O22" s="477" t="s">
        <v>147</v>
      </c>
      <c r="P22" s="478">
        <v>159.40899999999999</v>
      </c>
      <c r="Q22" s="479">
        <v>751.18299999999999</v>
      </c>
      <c r="R22" s="480">
        <v>45</v>
      </c>
    </row>
    <row r="23" spans="2:18" ht="16.5" thickBot="1" x14ac:dyDescent="0.3">
      <c r="B23" s="481" t="s">
        <v>235</v>
      </c>
      <c r="C23" s="482">
        <v>4084.576</v>
      </c>
      <c r="D23" s="482">
        <v>18728.498</v>
      </c>
      <c r="E23" s="482">
        <v>3173.3879999999999</v>
      </c>
      <c r="F23" s="483" t="s">
        <v>124</v>
      </c>
      <c r="G23" s="484">
        <v>5248.6149999999998</v>
      </c>
      <c r="H23" s="485">
        <v>24423.465</v>
      </c>
      <c r="I23" s="486">
        <v>7486.0129999999999</v>
      </c>
      <c r="J23" s="457"/>
      <c r="K23" s="481" t="s">
        <v>120</v>
      </c>
      <c r="L23" s="482">
        <v>204.39599999999999</v>
      </c>
      <c r="M23" s="482">
        <v>928.46199999999999</v>
      </c>
      <c r="N23" s="482">
        <v>491.86599999999999</v>
      </c>
      <c r="O23" s="483" t="s">
        <v>117</v>
      </c>
      <c r="P23" s="484">
        <v>155.07599999999999</v>
      </c>
      <c r="Q23" s="485">
        <v>729.38699999999994</v>
      </c>
      <c r="R23" s="486">
        <v>24.103000000000002</v>
      </c>
    </row>
    <row r="24" spans="2:18" x14ac:dyDescent="0.2"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</row>
    <row r="25" spans="2:18" x14ac:dyDescent="0.2"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</row>
    <row r="26" spans="2:18" x14ac:dyDescent="0.2"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</row>
    <row r="27" spans="2:18" ht="15.75" x14ac:dyDescent="0.25">
      <c r="B27" s="488" t="s">
        <v>285</v>
      </c>
      <c r="C27" s="489"/>
      <c r="D27" s="488"/>
      <c r="E27" s="488"/>
      <c r="F27" s="488"/>
      <c r="G27" s="490"/>
      <c r="H27" s="488"/>
      <c r="I27" s="490"/>
      <c r="J27" s="490"/>
      <c r="K27" s="488" t="s">
        <v>286</v>
      </c>
      <c r="L27" s="488"/>
      <c r="M27" s="488"/>
      <c r="N27" s="488"/>
      <c r="O27" s="488"/>
      <c r="P27" s="490"/>
      <c r="Q27" s="488"/>
      <c r="R27" s="490"/>
    </row>
    <row r="28" spans="2:18" ht="16.5" thickBot="1" x14ac:dyDescent="0.3">
      <c r="B28" s="491" t="s">
        <v>185</v>
      </c>
      <c r="C28" s="488"/>
      <c r="D28" s="488"/>
      <c r="E28" s="488"/>
      <c r="F28" s="488"/>
      <c r="G28" s="490"/>
      <c r="H28" s="488"/>
      <c r="I28" s="490"/>
      <c r="J28" s="490"/>
      <c r="K28" s="491" t="s">
        <v>185</v>
      </c>
      <c r="L28" s="488"/>
      <c r="M28" s="488"/>
      <c r="N28" s="488"/>
      <c r="O28" s="488"/>
      <c r="P28" s="490"/>
      <c r="Q28" s="488"/>
      <c r="R28" s="490"/>
    </row>
    <row r="29" spans="2:18" ht="16.5" thickBot="1" x14ac:dyDescent="0.3">
      <c r="B29" s="492" t="s">
        <v>111</v>
      </c>
      <c r="C29" s="493"/>
      <c r="D29" s="493"/>
      <c r="E29" s="493"/>
      <c r="F29" s="493"/>
      <c r="G29" s="493"/>
      <c r="H29" s="493"/>
      <c r="I29" s="494"/>
      <c r="J29" s="490"/>
      <c r="K29" s="492" t="s">
        <v>112</v>
      </c>
      <c r="L29" s="493"/>
      <c r="M29" s="493"/>
      <c r="N29" s="493"/>
      <c r="O29" s="493"/>
      <c r="P29" s="493"/>
      <c r="Q29" s="493"/>
      <c r="R29" s="494"/>
    </row>
    <row r="30" spans="2:18" ht="16.5" thickBot="1" x14ac:dyDescent="0.3">
      <c r="B30" s="495" t="s">
        <v>315</v>
      </c>
      <c r="C30" s="496"/>
      <c r="D30" s="497"/>
      <c r="E30" s="498"/>
      <c r="F30" s="495" t="s">
        <v>316</v>
      </c>
      <c r="G30" s="496"/>
      <c r="H30" s="497"/>
      <c r="I30" s="498"/>
      <c r="J30" s="490"/>
      <c r="K30" s="495" t="s">
        <v>315</v>
      </c>
      <c r="L30" s="496"/>
      <c r="M30" s="497"/>
      <c r="N30" s="498"/>
      <c r="O30" s="495" t="s">
        <v>316</v>
      </c>
      <c r="P30" s="496"/>
      <c r="Q30" s="497"/>
      <c r="R30" s="498"/>
    </row>
    <row r="31" spans="2:18" ht="32.25" thickBot="1" x14ac:dyDescent="0.3">
      <c r="B31" s="499" t="s">
        <v>113</v>
      </c>
      <c r="C31" s="500" t="s">
        <v>93</v>
      </c>
      <c r="D31" s="501" t="s">
        <v>139</v>
      </c>
      <c r="E31" s="502" t="s">
        <v>114</v>
      </c>
      <c r="F31" s="499" t="s">
        <v>113</v>
      </c>
      <c r="G31" s="500" t="s">
        <v>93</v>
      </c>
      <c r="H31" s="501" t="s">
        <v>139</v>
      </c>
      <c r="I31" s="502" t="s">
        <v>114</v>
      </c>
      <c r="J31" s="490"/>
      <c r="K31" s="499" t="s">
        <v>113</v>
      </c>
      <c r="L31" s="500" t="s">
        <v>93</v>
      </c>
      <c r="M31" s="501" t="s">
        <v>139</v>
      </c>
      <c r="N31" s="502" t="s">
        <v>114</v>
      </c>
      <c r="O31" s="499" t="s">
        <v>113</v>
      </c>
      <c r="P31" s="500" t="s">
        <v>93</v>
      </c>
      <c r="Q31" s="501" t="s">
        <v>139</v>
      </c>
      <c r="R31" s="502" t="s">
        <v>114</v>
      </c>
    </row>
    <row r="32" spans="2:18" ht="16.5" thickBot="1" x14ac:dyDescent="0.3">
      <c r="B32" s="462" t="s">
        <v>106</v>
      </c>
      <c r="C32" s="463">
        <v>293056.22700000001</v>
      </c>
      <c r="D32" s="464">
        <v>1335499.1159999999</v>
      </c>
      <c r="E32" s="465">
        <v>122866.298</v>
      </c>
      <c r="F32" s="466" t="s">
        <v>106</v>
      </c>
      <c r="G32" s="467">
        <v>464030.98</v>
      </c>
      <c r="H32" s="468">
        <v>2158724.7059999998</v>
      </c>
      <c r="I32" s="465">
        <v>128050.77899999999</v>
      </c>
      <c r="J32" s="490"/>
      <c r="K32" s="462" t="s">
        <v>106</v>
      </c>
      <c r="L32" s="463">
        <v>184762.36199999999</v>
      </c>
      <c r="M32" s="464">
        <v>841354.76500000001</v>
      </c>
      <c r="N32" s="465">
        <v>98391.680999999997</v>
      </c>
      <c r="O32" s="466" t="s">
        <v>106</v>
      </c>
      <c r="P32" s="467">
        <v>291180.46899999998</v>
      </c>
      <c r="Q32" s="468">
        <v>1358249.6329999999</v>
      </c>
      <c r="R32" s="465">
        <v>102409.55899999999</v>
      </c>
    </row>
    <row r="33" spans="2:20" ht="15.75" x14ac:dyDescent="0.25">
      <c r="B33" s="469" t="s">
        <v>140</v>
      </c>
      <c r="C33" s="470">
        <v>97586.09</v>
      </c>
      <c r="D33" s="470">
        <v>445035.65500000003</v>
      </c>
      <c r="E33" s="470">
        <v>38700</v>
      </c>
      <c r="F33" s="471" t="s">
        <v>140</v>
      </c>
      <c r="G33" s="472">
        <v>142250.133</v>
      </c>
      <c r="H33" s="473">
        <v>664399.62399999995</v>
      </c>
      <c r="I33" s="474">
        <v>36317.5</v>
      </c>
      <c r="J33" s="490"/>
      <c r="K33" s="469" t="s">
        <v>70</v>
      </c>
      <c r="L33" s="470">
        <v>71565.452999999994</v>
      </c>
      <c r="M33" s="470">
        <v>326095.59000000003</v>
      </c>
      <c r="N33" s="470">
        <v>40018.716999999997</v>
      </c>
      <c r="O33" s="471" t="s">
        <v>70</v>
      </c>
      <c r="P33" s="472">
        <v>98265.004000000001</v>
      </c>
      <c r="Q33" s="473">
        <v>458086.66200000001</v>
      </c>
      <c r="R33" s="474">
        <v>42404.027000000002</v>
      </c>
    </row>
    <row r="34" spans="2:20" ht="15.75" x14ac:dyDescent="0.25">
      <c r="B34" s="475" t="s">
        <v>70</v>
      </c>
      <c r="C34" s="476">
        <v>26553.638999999999</v>
      </c>
      <c r="D34" s="476">
        <v>121031.07399999999</v>
      </c>
      <c r="E34" s="476">
        <v>12567.867</v>
      </c>
      <c r="F34" s="477" t="s">
        <v>70</v>
      </c>
      <c r="G34" s="478">
        <v>54095.894</v>
      </c>
      <c r="H34" s="479">
        <v>250229.375</v>
      </c>
      <c r="I34" s="480">
        <v>16781.612000000001</v>
      </c>
      <c r="J34" s="490"/>
      <c r="K34" s="475" t="s">
        <v>69</v>
      </c>
      <c r="L34" s="476">
        <v>30434.98</v>
      </c>
      <c r="M34" s="476">
        <v>138607.20300000001</v>
      </c>
      <c r="N34" s="476">
        <v>14805.287</v>
      </c>
      <c r="O34" s="477" t="s">
        <v>121</v>
      </c>
      <c r="P34" s="478">
        <v>44598.997000000003</v>
      </c>
      <c r="Q34" s="479">
        <v>208477.17600000001</v>
      </c>
      <c r="R34" s="480">
        <v>11589.815000000001</v>
      </c>
    </row>
    <row r="35" spans="2:20" ht="15.75" x14ac:dyDescent="0.25">
      <c r="B35" s="475" t="s">
        <v>235</v>
      </c>
      <c r="C35" s="476">
        <v>18552.281999999999</v>
      </c>
      <c r="D35" s="476">
        <v>84532.703999999998</v>
      </c>
      <c r="E35" s="476">
        <v>7723.1509999999998</v>
      </c>
      <c r="F35" s="477" t="s">
        <v>235</v>
      </c>
      <c r="G35" s="478">
        <v>40821.171999999999</v>
      </c>
      <c r="H35" s="479">
        <v>188273.87100000001</v>
      </c>
      <c r="I35" s="480">
        <v>11522.355</v>
      </c>
      <c r="J35" s="490"/>
      <c r="K35" s="475" t="s">
        <v>235</v>
      </c>
      <c r="L35" s="476">
        <v>23074.665000000001</v>
      </c>
      <c r="M35" s="476">
        <v>105007.4</v>
      </c>
      <c r="N35" s="476">
        <v>8692.8080000000009</v>
      </c>
      <c r="O35" s="477" t="s">
        <v>235</v>
      </c>
      <c r="P35" s="478">
        <v>35891.116000000002</v>
      </c>
      <c r="Q35" s="479">
        <v>167252.66099999999</v>
      </c>
      <c r="R35" s="480">
        <v>10032.892</v>
      </c>
    </row>
    <row r="36" spans="2:20" ht="15.75" x14ac:dyDescent="0.25">
      <c r="B36" s="475" t="s">
        <v>165</v>
      </c>
      <c r="C36" s="476">
        <v>16309.734</v>
      </c>
      <c r="D36" s="476">
        <v>74051.789000000004</v>
      </c>
      <c r="E36" s="476">
        <v>6594.8519999999999</v>
      </c>
      <c r="F36" s="477" t="s">
        <v>115</v>
      </c>
      <c r="G36" s="478">
        <v>28988.92</v>
      </c>
      <c r="H36" s="479">
        <v>134993.88200000001</v>
      </c>
      <c r="I36" s="480">
        <v>7697.4750000000004</v>
      </c>
      <c r="J36" s="490"/>
      <c r="K36" s="475" t="s">
        <v>121</v>
      </c>
      <c r="L36" s="476">
        <v>13815.464</v>
      </c>
      <c r="M36" s="476">
        <v>62720.161</v>
      </c>
      <c r="N36" s="476">
        <v>5156.4319999999998</v>
      </c>
      <c r="O36" s="477" t="s">
        <v>69</v>
      </c>
      <c r="P36" s="478">
        <v>27667.304</v>
      </c>
      <c r="Q36" s="479">
        <v>128683.91</v>
      </c>
      <c r="R36" s="480">
        <v>8744.5689999999995</v>
      </c>
    </row>
    <row r="37" spans="2:20" ht="15.75" x14ac:dyDescent="0.25">
      <c r="B37" s="475" t="s">
        <v>115</v>
      </c>
      <c r="C37" s="476">
        <v>14838.198</v>
      </c>
      <c r="D37" s="476">
        <v>67686.535999999993</v>
      </c>
      <c r="E37" s="476">
        <v>5990.55</v>
      </c>
      <c r="F37" s="477" t="s">
        <v>122</v>
      </c>
      <c r="G37" s="478">
        <v>19544.556</v>
      </c>
      <c r="H37" s="479">
        <v>91348.107999999993</v>
      </c>
      <c r="I37" s="480">
        <v>5063.0039999999999</v>
      </c>
      <c r="J37" s="490"/>
      <c r="K37" s="475" t="s">
        <v>118</v>
      </c>
      <c r="L37" s="476">
        <v>11880.416999999999</v>
      </c>
      <c r="M37" s="476">
        <v>54204.764000000003</v>
      </c>
      <c r="N37" s="476">
        <v>10260.269</v>
      </c>
      <c r="O37" s="477" t="s">
        <v>180</v>
      </c>
      <c r="P37" s="478">
        <v>17229.684000000001</v>
      </c>
      <c r="Q37" s="479">
        <v>81119.606</v>
      </c>
      <c r="R37" s="480">
        <v>4748.4579999999996</v>
      </c>
    </row>
    <row r="38" spans="2:20" ht="15.75" x14ac:dyDescent="0.25">
      <c r="B38" s="475" t="s">
        <v>124</v>
      </c>
      <c r="C38" s="476">
        <v>12493.041999999999</v>
      </c>
      <c r="D38" s="476">
        <v>56899.7</v>
      </c>
      <c r="E38" s="476">
        <v>5055.2569999999996</v>
      </c>
      <c r="F38" s="477" t="s">
        <v>124</v>
      </c>
      <c r="G38" s="478">
        <v>18613.771000000001</v>
      </c>
      <c r="H38" s="479">
        <v>86599.225999999995</v>
      </c>
      <c r="I38" s="480">
        <v>5066.6090000000004</v>
      </c>
      <c r="J38" s="490"/>
      <c r="K38" s="475" t="s">
        <v>116</v>
      </c>
      <c r="L38" s="476">
        <v>10270.007</v>
      </c>
      <c r="M38" s="476">
        <v>46803.417999999998</v>
      </c>
      <c r="N38" s="476">
        <v>3899.16</v>
      </c>
      <c r="O38" s="477" t="s">
        <v>116</v>
      </c>
      <c r="P38" s="478">
        <v>12263.485000000001</v>
      </c>
      <c r="Q38" s="479">
        <v>57024.6</v>
      </c>
      <c r="R38" s="480">
        <v>3368.982</v>
      </c>
    </row>
    <row r="39" spans="2:20" ht="15.75" x14ac:dyDescent="0.25">
      <c r="B39" s="475" t="s">
        <v>122</v>
      </c>
      <c r="C39" s="476">
        <v>11379.843000000001</v>
      </c>
      <c r="D39" s="476">
        <v>52027.411999999997</v>
      </c>
      <c r="E39" s="476">
        <v>4569.8940000000002</v>
      </c>
      <c r="F39" s="477" t="s">
        <v>167</v>
      </c>
      <c r="G39" s="478">
        <v>16024.739</v>
      </c>
      <c r="H39" s="479">
        <v>74304.884000000005</v>
      </c>
      <c r="I39" s="480">
        <v>4142.5</v>
      </c>
      <c r="J39" s="490"/>
      <c r="K39" s="475" t="s">
        <v>163</v>
      </c>
      <c r="L39" s="476">
        <v>3678.136</v>
      </c>
      <c r="M39" s="476">
        <v>16769.804</v>
      </c>
      <c r="N39" s="476">
        <v>1567.3</v>
      </c>
      <c r="O39" s="477" t="s">
        <v>118</v>
      </c>
      <c r="P39" s="478">
        <v>11704.78</v>
      </c>
      <c r="Q39" s="479">
        <v>54707.578000000001</v>
      </c>
      <c r="R39" s="480">
        <v>3259.4740000000002</v>
      </c>
    </row>
    <row r="40" spans="2:20" ht="15.75" x14ac:dyDescent="0.25">
      <c r="B40" s="475" t="s">
        <v>147</v>
      </c>
      <c r="C40" s="476">
        <v>8564.5910000000003</v>
      </c>
      <c r="D40" s="476">
        <v>38816.171000000002</v>
      </c>
      <c r="E40" s="476">
        <v>3543.0250000000001</v>
      </c>
      <c r="F40" s="477" t="s">
        <v>165</v>
      </c>
      <c r="G40" s="478">
        <v>15919.534</v>
      </c>
      <c r="H40" s="479">
        <v>74615.635999999999</v>
      </c>
      <c r="I40" s="480">
        <v>4084.3510000000001</v>
      </c>
      <c r="J40" s="490"/>
      <c r="K40" s="475" t="s">
        <v>120</v>
      </c>
      <c r="L40" s="476">
        <v>3630.8510000000001</v>
      </c>
      <c r="M40" s="476">
        <v>16519.574000000001</v>
      </c>
      <c r="N40" s="476">
        <v>2366.7869999999998</v>
      </c>
      <c r="O40" s="477" t="s">
        <v>120</v>
      </c>
      <c r="P40" s="478">
        <v>8804.1479999999992</v>
      </c>
      <c r="Q40" s="479">
        <v>41038.455999999998</v>
      </c>
      <c r="R40" s="480">
        <v>2394.2429999999999</v>
      </c>
    </row>
    <row r="41" spans="2:20" ht="15.75" x14ac:dyDescent="0.25">
      <c r="B41" s="475" t="s">
        <v>302</v>
      </c>
      <c r="C41" s="476">
        <v>8283.1389999999992</v>
      </c>
      <c r="D41" s="476">
        <v>37864.593000000001</v>
      </c>
      <c r="E41" s="476">
        <v>3330</v>
      </c>
      <c r="F41" s="477" t="s">
        <v>147</v>
      </c>
      <c r="G41" s="478">
        <v>9644.2659999999996</v>
      </c>
      <c r="H41" s="479">
        <v>45262.654999999999</v>
      </c>
      <c r="I41" s="480">
        <v>2547.9110000000001</v>
      </c>
      <c r="J41" s="490"/>
      <c r="K41" s="475" t="s">
        <v>72</v>
      </c>
      <c r="L41" s="476">
        <v>2969.328</v>
      </c>
      <c r="M41" s="476">
        <v>13492.117</v>
      </c>
      <c r="N41" s="476">
        <v>1175.856</v>
      </c>
      <c r="O41" s="477" t="s">
        <v>163</v>
      </c>
      <c r="P41" s="478">
        <v>8438.7900000000009</v>
      </c>
      <c r="Q41" s="479">
        <v>39346.074999999997</v>
      </c>
      <c r="R41" s="480">
        <v>2557.2109999999998</v>
      </c>
    </row>
    <row r="42" spans="2:20" ht="15.75" x14ac:dyDescent="0.25">
      <c r="B42" s="475" t="s">
        <v>128</v>
      </c>
      <c r="C42" s="476">
        <v>7206.9780000000001</v>
      </c>
      <c r="D42" s="476">
        <v>32857.408000000003</v>
      </c>
      <c r="E42" s="476">
        <v>3008.252</v>
      </c>
      <c r="F42" s="477" t="s">
        <v>128</v>
      </c>
      <c r="G42" s="478">
        <v>9003.2620000000006</v>
      </c>
      <c r="H42" s="479">
        <v>41864.942000000003</v>
      </c>
      <c r="I42" s="480">
        <v>2397.7829999999999</v>
      </c>
      <c r="J42" s="490"/>
      <c r="K42" s="475" t="s">
        <v>134</v>
      </c>
      <c r="L42" s="476">
        <v>2933.1860000000001</v>
      </c>
      <c r="M42" s="476">
        <v>13309.24</v>
      </c>
      <c r="N42" s="476">
        <v>3500.0149999999999</v>
      </c>
      <c r="O42" s="477" t="s">
        <v>72</v>
      </c>
      <c r="P42" s="478">
        <v>6704.4530000000004</v>
      </c>
      <c r="Q42" s="479">
        <v>31174.194</v>
      </c>
      <c r="R42" s="480">
        <v>2165.991</v>
      </c>
    </row>
    <row r="43" spans="2:20" ht="15.75" x14ac:dyDescent="0.25">
      <c r="B43" s="475" t="s">
        <v>266</v>
      </c>
      <c r="C43" s="476">
        <v>6752.0110000000004</v>
      </c>
      <c r="D43" s="476">
        <v>30764.741000000002</v>
      </c>
      <c r="E43" s="476">
        <v>2902.886</v>
      </c>
      <c r="F43" s="477" t="s">
        <v>121</v>
      </c>
      <c r="G43" s="478">
        <v>8182.3209999999999</v>
      </c>
      <c r="H43" s="479">
        <v>37606.959000000003</v>
      </c>
      <c r="I43" s="480">
        <v>2486.38</v>
      </c>
      <c r="J43" s="490"/>
      <c r="K43" s="475" t="s">
        <v>115</v>
      </c>
      <c r="L43" s="476">
        <v>2150.36</v>
      </c>
      <c r="M43" s="476">
        <v>9776.8379999999997</v>
      </c>
      <c r="N43" s="476">
        <v>875.577</v>
      </c>
      <c r="O43" s="477" t="s">
        <v>119</v>
      </c>
      <c r="P43" s="478">
        <v>5828.0029999999997</v>
      </c>
      <c r="Q43" s="479">
        <v>27325.732</v>
      </c>
      <c r="R43" s="480">
        <v>1326.626</v>
      </c>
    </row>
    <row r="44" spans="2:20" ht="15.75" x14ac:dyDescent="0.25">
      <c r="B44" s="475" t="s">
        <v>170</v>
      </c>
      <c r="C44" s="476">
        <v>4536.8509999999997</v>
      </c>
      <c r="D44" s="476">
        <v>20631.207999999999</v>
      </c>
      <c r="E44" s="476">
        <v>1678.144</v>
      </c>
      <c r="F44" s="477" t="s">
        <v>232</v>
      </c>
      <c r="G44" s="478">
        <v>7725.0370000000003</v>
      </c>
      <c r="H44" s="479">
        <v>35913.790999999997</v>
      </c>
      <c r="I44" s="480">
        <v>2234</v>
      </c>
      <c r="J44" s="490"/>
      <c r="K44" s="475" t="s">
        <v>119</v>
      </c>
      <c r="L44" s="476">
        <v>1912.0129999999999</v>
      </c>
      <c r="M44" s="476">
        <v>8715.0969999999998</v>
      </c>
      <c r="N44" s="476">
        <v>636.05499999999995</v>
      </c>
      <c r="O44" s="477" t="s">
        <v>126</v>
      </c>
      <c r="P44" s="478">
        <v>4054.88</v>
      </c>
      <c r="Q44" s="479">
        <v>18915.080000000002</v>
      </c>
      <c r="R44" s="480">
        <v>3305.221</v>
      </c>
    </row>
    <row r="45" spans="2:20" ht="15.75" x14ac:dyDescent="0.25">
      <c r="B45" s="475" t="s">
        <v>300</v>
      </c>
      <c r="C45" s="476">
        <v>4201.9009999999998</v>
      </c>
      <c r="D45" s="476">
        <v>19146.251</v>
      </c>
      <c r="E45" s="476">
        <v>1707</v>
      </c>
      <c r="F45" s="477" t="s">
        <v>170</v>
      </c>
      <c r="G45" s="478">
        <v>7470.7380000000003</v>
      </c>
      <c r="H45" s="479">
        <v>34865.947999999997</v>
      </c>
      <c r="I45" s="480">
        <v>1930.211</v>
      </c>
      <c r="J45" s="490"/>
      <c r="K45" s="475" t="s">
        <v>180</v>
      </c>
      <c r="L45" s="476">
        <v>1297.2529999999999</v>
      </c>
      <c r="M45" s="476">
        <v>5868.7550000000001</v>
      </c>
      <c r="N45" s="476">
        <v>480.53300000000002</v>
      </c>
      <c r="O45" s="477" t="s">
        <v>134</v>
      </c>
      <c r="P45" s="478">
        <v>2984.1239999999998</v>
      </c>
      <c r="Q45" s="479">
        <v>13794.540999999999</v>
      </c>
      <c r="R45" s="480">
        <v>2760.5540000000001</v>
      </c>
      <c r="T45" s="55"/>
    </row>
    <row r="46" spans="2:20" ht="15.75" x14ac:dyDescent="0.25">
      <c r="B46" s="475" t="s">
        <v>69</v>
      </c>
      <c r="C46" s="476">
        <v>3924.1880000000001</v>
      </c>
      <c r="D46" s="476">
        <v>17886.534</v>
      </c>
      <c r="E46" s="476">
        <v>1724.5170000000001</v>
      </c>
      <c r="F46" s="477" t="s">
        <v>145</v>
      </c>
      <c r="G46" s="478">
        <v>6495.2809999999999</v>
      </c>
      <c r="H46" s="479">
        <v>30277.696</v>
      </c>
      <c r="I46" s="480">
        <v>1985.692</v>
      </c>
      <c r="J46" s="490"/>
      <c r="K46" s="475" t="s">
        <v>127</v>
      </c>
      <c r="L46" s="476">
        <v>1296.691</v>
      </c>
      <c r="M46" s="476">
        <v>5914.7470000000003</v>
      </c>
      <c r="N46" s="476">
        <v>615.71799999999996</v>
      </c>
      <c r="O46" s="477" t="s">
        <v>127</v>
      </c>
      <c r="P46" s="478">
        <v>1878.499</v>
      </c>
      <c r="Q46" s="479">
        <v>8712.3760000000002</v>
      </c>
      <c r="R46" s="480">
        <v>508.21499999999997</v>
      </c>
    </row>
    <row r="47" spans="2:20" ht="15.75" x14ac:dyDescent="0.25">
      <c r="B47" s="475" t="s">
        <v>118</v>
      </c>
      <c r="C47" s="476">
        <v>3646.2139999999999</v>
      </c>
      <c r="D47" s="476">
        <v>16619.583999999999</v>
      </c>
      <c r="E47" s="476">
        <v>3103.7289999999998</v>
      </c>
      <c r="F47" s="477" t="s">
        <v>69</v>
      </c>
      <c r="G47" s="478">
        <v>6310.0879999999997</v>
      </c>
      <c r="H47" s="479">
        <v>29112.12</v>
      </c>
      <c r="I47" s="480">
        <v>1915.94</v>
      </c>
      <c r="J47" s="490"/>
      <c r="K47" s="475" t="s">
        <v>123</v>
      </c>
      <c r="L47" s="476">
        <v>991.36599999999999</v>
      </c>
      <c r="M47" s="476">
        <v>4501.4089999999997</v>
      </c>
      <c r="N47" s="476">
        <v>2149.873</v>
      </c>
      <c r="O47" s="477" t="s">
        <v>136</v>
      </c>
      <c r="P47" s="478">
        <v>1486.713</v>
      </c>
      <c r="Q47" s="479">
        <v>6776.8320000000003</v>
      </c>
      <c r="R47" s="480">
        <v>546.05899999999997</v>
      </c>
    </row>
    <row r="48" spans="2:20" ht="16.5" thickBot="1" x14ac:dyDescent="0.3">
      <c r="B48" s="481" t="s">
        <v>184</v>
      </c>
      <c r="C48" s="482">
        <v>3589.4050000000002</v>
      </c>
      <c r="D48" s="482">
        <v>16492.78</v>
      </c>
      <c r="E48" s="482">
        <v>1514</v>
      </c>
      <c r="F48" s="483" t="s">
        <v>123</v>
      </c>
      <c r="G48" s="484">
        <v>6140.2809999999999</v>
      </c>
      <c r="H48" s="485">
        <v>28628.460999999999</v>
      </c>
      <c r="I48" s="486">
        <v>1779.11</v>
      </c>
      <c r="J48" s="490"/>
      <c r="K48" s="481" t="s">
        <v>128</v>
      </c>
      <c r="L48" s="482">
        <v>604.029</v>
      </c>
      <c r="M48" s="482">
        <v>2748.2139999999999</v>
      </c>
      <c r="N48" s="482">
        <v>536</v>
      </c>
      <c r="O48" s="483" t="s">
        <v>132</v>
      </c>
      <c r="P48" s="484">
        <v>833.601</v>
      </c>
      <c r="Q48" s="485">
        <v>3934.1990000000001</v>
      </c>
      <c r="R48" s="486">
        <v>238.22499999999999</v>
      </c>
    </row>
    <row r="49" spans="2:18" ht="15.75" x14ac:dyDescent="0.25">
      <c r="B49" s="503"/>
      <c r="C49" s="504"/>
      <c r="D49" s="504"/>
      <c r="E49" s="504"/>
      <c r="F49" s="503"/>
      <c r="G49" s="505"/>
      <c r="H49" s="505"/>
      <c r="I49" s="505"/>
      <c r="J49" s="506"/>
      <c r="K49" s="503"/>
      <c r="L49" s="504"/>
      <c r="M49" s="504"/>
      <c r="N49" s="504"/>
      <c r="O49" s="503"/>
      <c r="P49" s="505"/>
      <c r="Q49" s="505"/>
      <c r="R49" s="505"/>
    </row>
    <row r="50" spans="2:18" ht="15.75" x14ac:dyDescent="0.25">
      <c r="B50" s="503"/>
      <c r="C50" s="504"/>
      <c r="D50" s="504"/>
      <c r="E50" s="504"/>
      <c r="F50" s="503"/>
      <c r="G50" s="505"/>
      <c r="H50" s="505"/>
      <c r="I50" s="505"/>
      <c r="J50" s="506"/>
      <c r="K50" s="503"/>
      <c r="L50" s="504"/>
      <c r="M50" s="504"/>
      <c r="N50" s="504"/>
      <c r="O50" s="503"/>
      <c r="P50" s="505"/>
      <c r="Q50" s="505"/>
      <c r="R50" s="505"/>
    </row>
    <row r="51" spans="2:18" ht="15.75" x14ac:dyDescent="0.25">
      <c r="B51" s="503"/>
      <c r="C51" s="504"/>
      <c r="D51" s="504"/>
      <c r="E51" s="504"/>
      <c r="F51" s="503"/>
      <c r="G51" s="505"/>
      <c r="H51" s="505"/>
      <c r="I51" s="505"/>
      <c r="J51" s="506"/>
      <c r="K51" s="503"/>
      <c r="L51" s="504"/>
      <c r="M51" s="504"/>
      <c r="N51" s="504"/>
      <c r="O51" s="503"/>
      <c r="P51" s="505"/>
      <c r="Q51" s="505"/>
      <c r="R51" s="505"/>
    </row>
    <row r="52" spans="2:18" ht="15.75" x14ac:dyDescent="0.25">
      <c r="B52" s="507" t="s">
        <v>287</v>
      </c>
      <c r="C52" s="508"/>
      <c r="D52" s="508"/>
      <c r="E52" s="508"/>
      <c r="F52" s="507"/>
      <c r="G52" s="509"/>
      <c r="H52" s="509"/>
      <c r="I52" s="510"/>
      <c r="J52" s="457"/>
      <c r="K52" s="507" t="s">
        <v>288</v>
      </c>
      <c r="L52" s="508"/>
      <c r="M52" s="508"/>
      <c r="N52" s="508"/>
      <c r="O52" s="507"/>
      <c r="P52" s="509"/>
      <c r="Q52" s="509"/>
      <c r="R52" s="510"/>
    </row>
    <row r="53" spans="2:18" ht="16.5" thickBot="1" x14ac:dyDescent="0.3">
      <c r="B53" s="511" t="s">
        <v>185</v>
      </c>
      <c r="C53" s="512"/>
      <c r="D53" s="512"/>
      <c r="E53" s="512"/>
      <c r="F53" s="511"/>
      <c r="G53" s="510"/>
      <c r="H53" s="510"/>
      <c r="I53" s="510"/>
      <c r="J53" s="457"/>
      <c r="K53" s="511" t="s">
        <v>185</v>
      </c>
      <c r="L53" s="512"/>
      <c r="M53" s="512"/>
      <c r="N53" s="512"/>
      <c r="O53" s="511"/>
      <c r="P53" s="510"/>
      <c r="Q53" s="510"/>
      <c r="R53" s="510"/>
    </row>
    <row r="54" spans="2:18" ht="16.5" thickBot="1" x14ac:dyDescent="0.3">
      <c r="B54" s="492" t="s">
        <v>111</v>
      </c>
      <c r="C54" s="493"/>
      <c r="D54" s="493"/>
      <c r="E54" s="493"/>
      <c r="F54" s="493"/>
      <c r="G54" s="493"/>
      <c r="H54" s="493"/>
      <c r="I54" s="494"/>
      <c r="J54" s="457"/>
      <c r="K54" s="492" t="s">
        <v>112</v>
      </c>
      <c r="L54" s="493"/>
      <c r="M54" s="493"/>
      <c r="N54" s="493"/>
      <c r="O54" s="493"/>
      <c r="P54" s="493"/>
      <c r="Q54" s="493"/>
      <c r="R54" s="494"/>
    </row>
    <row r="55" spans="2:18" ht="16.5" thickBot="1" x14ac:dyDescent="0.3">
      <c r="B55" s="495" t="s">
        <v>315</v>
      </c>
      <c r="C55" s="496"/>
      <c r="D55" s="497"/>
      <c r="E55" s="498"/>
      <c r="F55" s="495" t="s">
        <v>316</v>
      </c>
      <c r="G55" s="496"/>
      <c r="H55" s="497"/>
      <c r="I55" s="498"/>
      <c r="J55" s="457"/>
      <c r="K55" s="495" t="s">
        <v>315</v>
      </c>
      <c r="L55" s="496"/>
      <c r="M55" s="497"/>
      <c r="N55" s="498"/>
      <c r="O55" s="495" t="s">
        <v>316</v>
      </c>
      <c r="P55" s="496"/>
      <c r="Q55" s="497"/>
      <c r="R55" s="498"/>
    </row>
    <row r="56" spans="2:18" ht="30.75" thickBot="1" x14ac:dyDescent="0.25">
      <c r="B56" s="458" t="s">
        <v>113</v>
      </c>
      <c r="C56" s="459" t="s">
        <v>93</v>
      </c>
      <c r="D56" s="460" t="s">
        <v>139</v>
      </c>
      <c r="E56" s="461" t="s">
        <v>114</v>
      </c>
      <c r="F56" s="458" t="s">
        <v>113</v>
      </c>
      <c r="G56" s="459" t="s">
        <v>93</v>
      </c>
      <c r="H56" s="460" t="s">
        <v>139</v>
      </c>
      <c r="I56" s="461" t="s">
        <v>114</v>
      </c>
      <c r="J56" s="457"/>
      <c r="K56" s="458" t="s">
        <v>113</v>
      </c>
      <c r="L56" s="459" t="s">
        <v>93</v>
      </c>
      <c r="M56" s="460" t="s">
        <v>139</v>
      </c>
      <c r="N56" s="461" t="s">
        <v>114</v>
      </c>
      <c r="O56" s="458" t="s">
        <v>113</v>
      </c>
      <c r="P56" s="459" t="s">
        <v>93</v>
      </c>
      <c r="Q56" s="460" t="s">
        <v>139</v>
      </c>
      <c r="R56" s="461" t="s">
        <v>114</v>
      </c>
    </row>
    <row r="57" spans="2:18" ht="16.5" thickBot="1" x14ac:dyDescent="0.3">
      <c r="B57" s="462" t="s">
        <v>106</v>
      </c>
      <c r="C57" s="463">
        <v>116473.826</v>
      </c>
      <c r="D57" s="464">
        <v>530556.55299999996</v>
      </c>
      <c r="E57" s="465">
        <v>95477.535999999993</v>
      </c>
      <c r="F57" s="466" t="s">
        <v>106</v>
      </c>
      <c r="G57" s="467">
        <v>159329.217</v>
      </c>
      <c r="H57" s="468">
        <v>742642.34100000001</v>
      </c>
      <c r="I57" s="465">
        <v>111007.307</v>
      </c>
      <c r="J57" s="457"/>
      <c r="K57" s="462" t="s">
        <v>106</v>
      </c>
      <c r="L57" s="463">
        <v>67156.592999999993</v>
      </c>
      <c r="M57" s="464">
        <v>305901.79200000002</v>
      </c>
      <c r="N57" s="465">
        <v>50757.089</v>
      </c>
      <c r="O57" s="466" t="s">
        <v>106</v>
      </c>
      <c r="P57" s="467">
        <v>77964.668000000005</v>
      </c>
      <c r="Q57" s="468">
        <v>363180.69500000001</v>
      </c>
      <c r="R57" s="465">
        <v>51178.233</v>
      </c>
    </row>
    <row r="58" spans="2:18" ht="15.75" x14ac:dyDescent="0.25">
      <c r="B58" s="469" t="s">
        <v>126</v>
      </c>
      <c r="C58" s="470">
        <v>18368.233</v>
      </c>
      <c r="D58" s="470">
        <v>83648.331000000006</v>
      </c>
      <c r="E58" s="470">
        <v>15038.49</v>
      </c>
      <c r="F58" s="471" t="s">
        <v>126</v>
      </c>
      <c r="G58" s="472">
        <v>20099.448</v>
      </c>
      <c r="H58" s="473">
        <v>93635.654999999999</v>
      </c>
      <c r="I58" s="474">
        <v>14254.117</v>
      </c>
      <c r="J58" s="457"/>
      <c r="K58" s="469" t="s">
        <v>70</v>
      </c>
      <c r="L58" s="470">
        <v>25813.954000000002</v>
      </c>
      <c r="M58" s="470">
        <v>117579.77800000001</v>
      </c>
      <c r="N58" s="470">
        <v>18574.233</v>
      </c>
      <c r="O58" s="471" t="s">
        <v>70</v>
      </c>
      <c r="P58" s="472">
        <v>25091.066999999999</v>
      </c>
      <c r="Q58" s="473">
        <v>116784.952</v>
      </c>
      <c r="R58" s="474">
        <v>15946.69</v>
      </c>
    </row>
    <row r="59" spans="2:18" ht="15.75" x14ac:dyDescent="0.25">
      <c r="B59" s="475" t="s">
        <v>123</v>
      </c>
      <c r="C59" s="476">
        <v>12973.492</v>
      </c>
      <c r="D59" s="476">
        <v>59092.029000000002</v>
      </c>
      <c r="E59" s="476">
        <v>12732.398999999999</v>
      </c>
      <c r="F59" s="477" t="s">
        <v>123</v>
      </c>
      <c r="G59" s="478">
        <v>18027.488000000001</v>
      </c>
      <c r="H59" s="479">
        <v>83933.130999999994</v>
      </c>
      <c r="I59" s="480">
        <v>15028.993</v>
      </c>
      <c r="J59" s="457"/>
      <c r="K59" s="475" t="s">
        <v>121</v>
      </c>
      <c r="L59" s="476">
        <v>13743.375</v>
      </c>
      <c r="M59" s="476">
        <v>62618.81</v>
      </c>
      <c r="N59" s="476">
        <v>14835.578</v>
      </c>
      <c r="O59" s="477" t="s">
        <v>121</v>
      </c>
      <c r="P59" s="478">
        <v>15654.045</v>
      </c>
      <c r="Q59" s="479">
        <v>72875.755000000005</v>
      </c>
      <c r="R59" s="480">
        <v>16100.352999999999</v>
      </c>
    </row>
    <row r="60" spans="2:18" ht="15.75" x14ac:dyDescent="0.25">
      <c r="B60" s="475" t="s">
        <v>70</v>
      </c>
      <c r="C60" s="476">
        <v>10064.716</v>
      </c>
      <c r="D60" s="476">
        <v>45817.374000000003</v>
      </c>
      <c r="E60" s="476">
        <v>10169.438</v>
      </c>
      <c r="F60" s="477" t="s">
        <v>128</v>
      </c>
      <c r="G60" s="478">
        <v>14022.700999999999</v>
      </c>
      <c r="H60" s="479">
        <v>65381.856</v>
      </c>
      <c r="I60" s="480">
        <v>10470.893</v>
      </c>
      <c r="J60" s="457"/>
      <c r="K60" s="475" t="s">
        <v>119</v>
      </c>
      <c r="L60" s="476">
        <v>10446.161</v>
      </c>
      <c r="M60" s="476">
        <v>47594.889000000003</v>
      </c>
      <c r="N60" s="476">
        <v>5922.5129999999999</v>
      </c>
      <c r="O60" s="477" t="s">
        <v>119</v>
      </c>
      <c r="P60" s="478">
        <v>13293.618</v>
      </c>
      <c r="Q60" s="479">
        <v>61907.993999999999</v>
      </c>
      <c r="R60" s="480">
        <v>6846.9009999999998</v>
      </c>
    </row>
    <row r="61" spans="2:18" ht="15.75" x14ac:dyDescent="0.25">
      <c r="B61" s="475" t="s">
        <v>118</v>
      </c>
      <c r="C61" s="476">
        <v>9916.5220000000008</v>
      </c>
      <c r="D61" s="476">
        <v>45129.203000000001</v>
      </c>
      <c r="E61" s="476">
        <v>8068.723</v>
      </c>
      <c r="F61" s="477" t="s">
        <v>119</v>
      </c>
      <c r="G61" s="478">
        <v>12117.913</v>
      </c>
      <c r="H61" s="479">
        <v>56440.12</v>
      </c>
      <c r="I61" s="480">
        <v>8578.6630000000005</v>
      </c>
      <c r="J61" s="457"/>
      <c r="K61" s="475" t="s">
        <v>120</v>
      </c>
      <c r="L61" s="476">
        <v>9025.2829999999994</v>
      </c>
      <c r="M61" s="476">
        <v>41101.671000000002</v>
      </c>
      <c r="N61" s="476">
        <v>7255.9030000000002</v>
      </c>
      <c r="O61" s="477" t="s">
        <v>120</v>
      </c>
      <c r="P61" s="478">
        <v>12227.14</v>
      </c>
      <c r="Q61" s="479">
        <v>56902.057999999997</v>
      </c>
      <c r="R61" s="480">
        <v>8562.8040000000001</v>
      </c>
    </row>
    <row r="62" spans="2:18" ht="15.75" x14ac:dyDescent="0.25">
      <c r="B62" s="475" t="s">
        <v>128</v>
      </c>
      <c r="C62" s="476">
        <v>8697.8510000000006</v>
      </c>
      <c r="D62" s="476">
        <v>39687.71</v>
      </c>
      <c r="E62" s="476">
        <v>8636.0820000000003</v>
      </c>
      <c r="F62" s="477" t="s">
        <v>70</v>
      </c>
      <c r="G62" s="478">
        <v>12015.406000000001</v>
      </c>
      <c r="H62" s="479">
        <v>55909.065999999999</v>
      </c>
      <c r="I62" s="480">
        <v>10452.779</v>
      </c>
      <c r="J62" s="457"/>
      <c r="K62" s="475" t="s">
        <v>69</v>
      </c>
      <c r="L62" s="476">
        <v>2385.9580000000001</v>
      </c>
      <c r="M62" s="476">
        <v>10886.647000000001</v>
      </c>
      <c r="N62" s="476">
        <v>1109.943</v>
      </c>
      <c r="O62" s="477" t="s">
        <v>235</v>
      </c>
      <c r="P62" s="478">
        <v>3043.4769999999999</v>
      </c>
      <c r="Q62" s="479">
        <v>14336.119000000001</v>
      </c>
      <c r="R62" s="480">
        <v>901.97500000000002</v>
      </c>
    </row>
    <row r="63" spans="2:18" ht="15.75" x14ac:dyDescent="0.25">
      <c r="B63" s="475" t="s">
        <v>165</v>
      </c>
      <c r="C63" s="476">
        <v>7098.0839999999998</v>
      </c>
      <c r="D63" s="476">
        <v>32316.607</v>
      </c>
      <c r="E63" s="476">
        <v>3483.3249999999998</v>
      </c>
      <c r="F63" s="477" t="s">
        <v>165</v>
      </c>
      <c r="G63" s="478">
        <v>11335.08</v>
      </c>
      <c r="H63" s="479">
        <v>53097.235999999997</v>
      </c>
      <c r="I63" s="480">
        <v>3257.5250000000001</v>
      </c>
      <c r="J63" s="457"/>
      <c r="K63" s="475" t="s">
        <v>118</v>
      </c>
      <c r="L63" s="476">
        <v>1106.18</v>
      </c>
      <c r="M63" s="476">
        <v>5028.3630000000003</v>
      </c>
      <c r="N63" s="476">
        <v>555.22900000000004</v>
      </c>
      <c r="O63" s="477" t="s">
        <v>69</v>
      </c>
      <c r="P63" s="478">
        <v>2989.991</v>
      </c>
      <c r="Q63" s="479">
        <v>14073.156000000001</v>
      </c>
      <c r="R63" s="480">
        <v>851.69299999999998</v>
      </c>
    </row>
    <row r="64" spans="2:18" ht="15.75" x14ac:dyDescent="0.25">
      <c r="B64" s="475" t="s">
        <v>117</v>
      </c>
      <c r="C64" s="476">
        <v>6088.8770000000004</v>
      </c>
      <c r="D64" s="476">
        <v>27713.239000000001</v>
      </c>
      <c r="E64" s="476">
        <v>4352.8360000000002</v>
      </c>
      <c r="F64" s="477" t="s">
        <v>118</v>
      </c>
      <c r="G64" s="478">
        <v>10271.919</v>
      </c>
      <c r="H64" s="479">
        <v>47968.49</v>
      </c>
      <c r="I64" s="480">
        <v>9073.4979999999996</v>
      </c>
      <c r="J64" s="457"/>
      <c r="K64" s="475" t="s">
        <v>235</v>
      </c>
      <c r="L64" s="476">
        <v>1015.458</v>
      </c>
      <c r="M64" s="476">
        <v>4593.1180000000004</v>
      </c>
      <c r="N64" s="476">
        <v>461.79700000000003</v>
      </c>
      <c r="O64" s="477" t="s">
        <v>132</v>
      </c>
      <c r="P64" s="478">
        <v>1043.481</v>
      </c>
      <c r="Q64" s="479">
        <v>4846.0349999999999</v>
      </c>
      <c r="R64" s="480">
        <v>473.84699999999998</v>
      </c>
    </row>
    <row r="65" spans="2:18" ht="15.75" x14ac:dyDescent="0.25">
      <c r="B65" s="475" t="s">
        <v>180</v>
      </c>
      <c r="C65" s="476">
        <v>6033.7629999999999</v>
      </c>
      <c r="D65" s="476">
        <v>27502.513999999999</v>
      </c>
      <c r="E65" s="476">
        <v>5948.7489999999998</v>
      </c>
      <c r="F65" s="477" t="s">
        <v>180</v>
      </c>
      <c r="G65" s="478">
        <v>7885.8710000000001</v>
      </c>
      <c r="H65" s="479">
        <v>36853.508999999998</v>
      </c>
      <c r="I65" s="480">
        <v>6174.43</v>
      </c>
      <c r="J65" s="457"/>
      <c r="K65" s="475" t="s">
        <v>132</v>
      </c>
      <c r="L65" s="476">
        <v>909.62699999999995</v>
      </c>
      <c r="M65" s="476">
        <v>4145.5079999999998</v>
      </c>
      <c r="N65" s="476">
        <v>434.43</v>
      </c>
      <c r="O65" s="477" t="s">
        <v>118</v>
      </c>
      <c r="P65" s="478">
        <v>1031.856</v>
      </c>
      <c r="Q65" s="479">
        <v>4785.1049999999996</v>
      </c>
      <c r="R65" s="480">
        <v>347.49599999999998</v>
      </c>
    </row>
    <row r="66" spans="2:18" ht="15.75" x14ac:dyDescent="0.25">
      <c r="B66" s="475" t="s">
        <v>136</v>
      </c>
      <c r="C66" s="476">
        <v>5658.7569999999996</v>
      </c>
      <c r="D66" s="476">
        <v>25763.032999999999</v>
      </c>
      <c r="E66" s="476">
        <v>3522.0079999999998</v>
      </c>
      <c r="F66" s="477" t="s">
        <v>235</v>
      </c>
      <c r="G66" s="478">
        <v>6667.8689999999997</v>
      </c>
      <c r="H66" s="479">
        <v>31001.852999999999</v>
      </c>
      <c r="I66" s="480">
        <v>3243.067</v>
      </c>
      <c r="J66" s="457"/>
      <c r="K66" s="475" t="s">
        <v>117</v>
      </c>
      <c r="L66" s="476">
        <v>671.38499999999999</v>
      </c>
      <c r="M66" s="476">
        <v>3062.444</v>
      </c>
      <c r="N66" s="476">
        <v>271.45499999999998</v>
      </c>
      <c r="O66" s="477" t="s">
        <v>72</v>
      </c>
      <c r="P66" s="478">
        <v>910.05200000000002</v>
      </c>
      <c r="Q66" s="479">
        <v>4248.6499999999996</v>
      </c>
      <c r="R66" s="480">
        <v>267.72699999999998</v>
      </c>
    </row>
    <row r="67" spans="2:18" ht="15.75" x14ac:dyDescent="0.25">
      <c r="B67" s="475" t="s">
        <v>119</v>
      </c>
      <c r="C67" s="476">
        <v>5284.0190000000002</v>
      </c>
      <c r="D67" s="476">
        <v>24095.065999999999</v>
      </c>
      <c r="E67" s="476">
        <v>4750.5969999999998</v>
      </c>
      <c r="F67" s="477" t="s">
        <v>117</v>
      </c>
      <c r="G67" s="478">
        <v>6470.4269999999997</v>
      </c>
      <c r="H67" s="479">
        <v>30101.800999999999</v>
      </c>
      <c r="I67" s="480">
        <v>3885.21</v>
      </c>
      <c r="J67" s="457"/>
      <c r="K67" s="475" t="s">
        <v>116</v>
      </c>
      <c r="L67" s="476">
        <v>442.64</v>
      </c>
      <c r="M67" s="476">
        <v>2009.8510000000001</v>
      </c>
      <c r="N67" s="476">
        <v>213.36099999999999</v>
      </c>
      <c r="O67" s="477" t="s">
        <v>117</v>
      </c>
      <c r="P67" s="478">
        <v>767.66399999999999</v>
      </c>
      <c r="Q67" s="479">
        <v>3556.66</v>
      </c>
      <c r="R67" s="480">
        <v>211.29599999999999</v>
      </c>
    </row>
    <row r="68" spans="2:18" ht="15.75" x14ac:dyDescent="0.25">
      <c r="B68" s="475" t="s">
        <v>235</v>
      </c>
      <c r="C68" s="476">
        <v>4421.5150000000003</v>
      </c>
      <c r="D68" s="476">
        <v>20150.501</v>
      </c>
      <c r="E68" s="476">
        <v>2769.7860000000001</v>
      </c>
      <c r="F68" s="477" t="s">
        <v>136</v>
      </c>
      <c r="G68" s="478">
        <v>6055.8549999999996</v>
      </c>
      <c r="H68" s="479">
        <v>28272.672999999999</v>
      </c>
      <c r="I68" s="480">
        <v>5426.8310000000001</v>
      </c>
      <c r="J68" s="457"/>
      <c r="K68" s="475" t="s">
        <v>115</v>
      </c>
      <c r="L68" s="476">
        <v>347.96</v>
      </c>
      <c r="M68" s="476">
        <v>1576.729</v>
      </c>
      <c r="N68" s="476">
        <v>424.2</v>
      </c>
      <c r="O68" s="477" t="s">
        <v>126</v>
      </c>
      <c r="P68" s="478">
        <v>439.59100000000001</v>
      </c>
      <c r="Q68" s="479">
        <v>2027.2860000000001</v>
      </c>
      <c r="R68" s="480">
        <v>122.252</v>
      </c>
    </row>
    <row r="69" spans="2:18" ht="15.75" x14ac:dyDescent="0.25">
      <c r="B69" s="475" t="s">
        <v>163</v>
      </c>
      <c r="C69" s="476">
        <v>3909.413</v>
      </c>
      <c r="D69" s="476">
        <v>17794.973999999998</v>
      </c>
      <c r="E69" s="476">
        <v>2062.3200000000002</v>
      </c>
      <c r="F69" s="477" t="s">
        <v>134</v>
      </c>
      <c r="G69" s="478">
        <v>3401.4940000000001</v>
      </c>
      <c r="H69" s="479">
        <v>15843.78</v>
      </c>
      <c r="I69" s="480">
        <v>2306.192</v>
      </c>
      <c r="J69" s="457"/>
      <c r="K69" s="475" t="s">
        <v>163</v>
      </c>
      <c r="L69" s="476">
        <v>270.50599999999997</v>
      </c>
      <c r="M69" s="476">
        <v>1239.6669999999999</v>
      </c>
      <c r="N69" s="476">
        <v>138.68</v>
      </c>
      <c r="O69" s="477" t="s">
        <v>127</v>
      </c>
      <c r="P69" s="478">
        <v>409.62099999999998</v>
      </c>
      <c r="Q69" s="479">
        <v>1894.0160000000001</v>
      </c>
      <c r="R69" s="480">
        <v>140.01499999999999</v>
      </c>
    </row>
    <row r="70" spans="2:18" ht="15.75" x14ac:dyDescent="0.25">
      <c r="B70" s="475" t="s">
        <v>121</v>
      </c>
      <c r="C70" s="476">
        <v>2570.6689999999999</v>
      </c>
      <c r="D70" s="476">
        <v>11703.49</v>
      </c>
      <c r="E70" s="476">
        <v>2156.1640000000002</v>
      </c>
      <c r="F70" s="477" t="s">
        <v>127</v>
      </c>
      <c r="G70" s="478">
        <v>3008.1480000000001</v>
      </c>
      <c r="H70" s="479">
        <v>14015.535</v>
      </c>
      <c r="I70" s="480">
        <v>2396.0949999999998</v>
      </c>
      <c r="J70" s="457"/>
      <c r="K70" s="475" t="s">
        <v>126</v>
      </c>
      <c r="L70" s="476">
        <v>233.05</v>
      </c>
      <c r="M70" s="476">
        <v>1067.2650000000001</v>
      </c>
      <c r="N70" s="476">
        <v>105.375</v>
      </c>
      <c r="O70" s="477" t="s">
        <v>163</v>
      </c>
      <c r="P70" s="478">
        <v>333.31900000000002</v>
      </c>
      <c r="Q70" s="479">
        <v>1551.2750000000001</v>
      </c>
      <c r="R70" s="480">
        <v>125.63200000000001</v>
      </c>
    </row>
    <row r="71" spans="2:18" ht="15.75" x14ac:dyDescent="0.25">
      <c r="B71" s="475" t="s">
        <v>72</v>
      </c>
      <c r="C71" s="476">
        <v>1897.0650000000001</v>
      </c>
      <c r="D71" s="476">
        <v>8642.4259999999995</v>
      </c>
      <c r="E71" s="476">
        <v>1742.7750000000001</v>
      </c>
      <c r="F71" s="477" t="s">
        <v>121</v>
      </c>
      <c r="G71" s="478">
        <v>2747.4670000000001</v>
      </c>
      <c r="H71" s="479">
        <v>12786.429</v>
      </c>
      <c r="I71" s="480">
        <v>1975.163</v>
      </c>
      <c r="J71" s="457"/>
      <c r="K71" s="475" t="s">
        <v>127</v>
      </c>
      <c r="L71" s="476">
        <v>196.31899999999999</v>
      </c>
      <c r="M71" s="476">
        <v>895.35199999999998</v>
      </c>
      <c r="N71" s="476">
        <v>95.582999999999998</v>
      </c>
      <c r="O71" s="477" t="s">
        <v>116</v>
      </c>
      <c r="P71" s="478">
        <v>300.81400000000002</v>
      </c>
      <c r="Q71" s="479">
        <v>1388.992</v>
      </c>
      <c r="R71" s="480">
        <v>83.891999999999996</v>
      </c>
    </row>
    <row r="72" spans="2:18" ht="15.75" x14ac:dyDescent="0.25">
      <c r="B72" s="475" t="s">
        <v>116</v>
      </c>
      <c r="C72" s="476">
        <v>1671.972</v>
      </c>
      <c r="D72" s="476">
        <v>7614.1909999999998</v>
      </c>
      <c r="E72" s="476">
        <v>1774.2819999999999</v>
      </c>
      <c r="F72" s="477" t="s">
        <v>72</v>
      </c>
      <c r="G72" s="478">
        <v>2496.107</v>
      </c>
      <c r="H72" s="479">
        <v>11616.873</v>
      </c>
      <c r="I72" s="480">
        <v>1814.0730000000001</v>
      </c>
      <c r="J72" s="457"/>
      <c r="K72" s="475" t="s">
        <v>72</v>
      </c>
      <c r="L72" s="476">
        <v>179.298</v>
      </c>
      <c r="M72" s="476">
        <v>820.58699999999999</v>
      </c>
      <c r="N72" s="476">
        <v>82.515000000000001</v>
      </c>
      <c r="O72" s="477" t="s">
        <v>115</v>
      </c>
      <c r="P72" s="478">
        <v>147.02699999999999</v>
      </c>
      <c r="Q72" s="479">
        <v>684.50800000000004</v>
      </c>
      <c r="R72" s="480">
        <v>59.216000000000001</v>
      </c>
    </row>
    <row r="73" spans="2:18" ht="16.5" thickBot="1" x14ac:dyDescent="0.3">
      <c r="B73" s="481" t="s">
        <v>122</v>
      </c>
      <c r="C73" s="482">
        <v>1523.145</v>
      </c>
      <c r="D73" s="482">
        <v>6910.5889999999999</v>
      </c>
      <c r="E73" s="482">
        <v>695.8</v>
      </c>
      <c r="F73" s="483" t="s">
        <v>163</v>
      </c>
      <c r="G73" s="484">
        <v>2206.0819999999999</v>
      </c>
      <c r="H73" s="485">
        <v>10260.098</v>
      </c>
      <c r="I73" s="486">
        <v>1966.675</v>
      </c>
      <c r="J73" s="457"/>
      <c r="K73" s="481" t="s">
        <v>180</v>
      </c>
      <c r="L73" s="482">
        <v>96.195999999999998</v>
      </c>
      <c r="M73" s="482">
        <v>434.233</v>
      </c>
      <c r="N73" s="482">
        <v>107.488</v>
      </c>
      <c r="O73" s="483" t="s">
        <v>176</v>
      </c>
      <c r="P73" s="484">
        <v>139.012</v>
      </c>
      <c r="Q73" s="485">
        <v>647.58699999999999</v>
      </c>
      <c r="R73" s="486">
        <v>84.947999999999993</v>
      </c>
    </row>
    <row r="74" spans="2:18" ht="15.75" x14ac:dyDescent="0.25">
      <c r="B74" s="503"/>
      <c r="C74" s="504"/>
      <c r="D74" s="504"/>
      <c r="E74" s="504"/>
      <c r="F74" s="503"/>
      <c r="G74" s="505"/>
      <c r="H74" s="505"/>
      <c r="I74" s="505"/>
      <c r="J74" s="506"/>
      <c r="K74" s="503"/>
      <c r="L74" s="504"/>
      <c r="M74" s="504"/>
      <c r="N74" s="504"/>
      <c r="O74" s="503"/>
      <c r="P74" s="505"/>
      <c r="Q74" s="505"/>
      <c r="R74" s="505"/>
    </row>
    <row r="75" spans="2:18" ht="15.75" x14ac:dyDescent="0.25">
      <c r="B75" s="503"/>
      <c r="C75" s="504"/>
      <c r="D75" s="504"/>
      <c r="E75" s="504"/>
      <c r="F75" s="503"/>
      <c r="G75" s="505"/>
      <c r="H75" s="505"/>
      <c r="I75" s="505"/>
      <c r="J75" s="506"/>
      <c r="K75" s="503"/>
      <c r="L75" s="504"/>
      <c r="M75" s="504"/>
      <c r="N75" s="504"/>
      <c r="O75" s="503"/>
      <c r="P75" s="505"/>
      <c r="Q75" s="505"/>
      <c r="R75" s="505"/>
    </row>
    <row r="76" spans="2:18" ht="15.75" x14ac:dyDescent="0.25">
      <c r="B76" s="503"/>
      <c r="C76" s="504"/>
      <c r="D76" s="504"/>
      <c r="E76" s="504"/>
      <c r="F76" s="503"/>
      <c r="G76" s="505"/>
      <c r="H76" s="505"/>
      <c r="I76" s="505"/>
      <c r="J76" s="506"/>
      <c r="K76" s="503"/>
      <c r="L76" s="504"/>
      <c r="M76" s="504"/>
      <c r="N76" s="504"/>
      <c r="O76" s="503"/>
      <c r="P76" s="505"/>
      <c r="Q76" s="505"/>
      <c r="R76" s="505"/>
    </row>
    <row r="77" spans="2:18" ht="15.75" x14ac:dyDescent="0.25">
      <c r="B77" s="507" t="s">
        <v>290</v>
      </c>
      <c r="C77" s="508"/>
      <c r="D77" s="508"/>
      <c r="E77" s="508"/>
      <c r="F77" s="507"/>
      <c r="G77" s="509"/>
      <c r="H77" s="509"/>
      <c r="I77" s="509"/>
      <c r="J77" s="457"/>
      <c r="K77" s="507" t="s">
        <v>291</v>
      </c>
      <c r="L77" s="508"/>
      <c r="M77" s="508"/>
      <c r="N77" s="508"/>
      <c r="O77" s="507"/>
      <c r="P77" s="509"/>
      <c r="Q77" s="509"/>
      <c r="R77" s="509"/>
    </row>
    <row r="78" spans="2:18" ht="16.5" thickBot="1" x14ac:dyDescent="0.3">
      <c r="B78" s="511" t="s">
        <v>185</v>
      </c>
      <c r="C78" s="512"/>
      <c r="D78" s="512"/>
      <c r="E78" s="512"/>
      <c r="F78" s="511"/>
      <c r="G78" s="510"/>
      <c r="H78" s="510"/>
      <c r="I78" s="510"/>
      <c r="J78" s="457"/>
      <c r="K78" s="511" t="s">
        <v>185</v>
      </c>
      <c r="L78" s="512"/>
      <c r="M78" s="512"/>
      <c r="N78" s="512"/>
      <c r="O78" s="511"/>
      <c r="P78" s="510"/>
      <c r="Q78" s="510"/>
      <c r="R78" s="510"/>
    </row>
    <row r="79" spans="2:18" ht="16.5" thickBot="1" x14ac:dyDescent="0.3">
      <c r="B79" s="492" t="s">
        <v>111</v>
      </c>
      <c r="C79" s="493"/>
      <c r="D79" s="493"/>
      <c r="E79" s="493"/>
      <c r="F79" s="493"/>
      <c r="G79" s="493"/>
      <c r="H79" s="493"/>
      <c r="I79" s="494"/>
      <c r="J79" s="457"/>
      <c r="K79" s="492" t="s">
        <v>112</v>
      </c>
      <c r="L79" s="493"/>
      <c r="M79" s="493"/>
      <c r="N79" s="493"/>
      <c r="O79" s="493"/>
      <c r="P79" s="493"/>
      <c r="Q79" s="493"/>
      <c r="R79" s="494"/>
    </row>
    <row r="80" spans="2:18" ht="16.5" thickBot="1" x14ac:dyDescent="0.3">
      <c r="B80" s="495" t="s">
        <v>315</v>
      </c>
      <c r="C80" s="496"/>
      <c r="D80" s="497"/>
      <c r="E80" s="498"/>
      <c r="F80" s="495" t="s">
        <v>316</v>
      </c>
      <c r="G80" s="496"/>
      <c r="H80" s="497"/>
      <c r="I80" s="498"/>
      <c r="J80" s="457"/>
      <c r="K80" s="495" t="s">
        <v>315</v>
      </c>
      <c r="L80" s="496"/>
      <c r="M80" s="497"/>
      <c r="N80" s="498"/>
      <c r="O80" s="495" t="s">
        <v>316</v>
      </c>
      <c r="P80" s="496"/>
      <c r="Q80" s="497"/>
      <c r="R80" s="498"/>
    </row>
    <row r="81" spans="2:18" ht="30.75" thickBot="1" x14ac:dyDescent="0.25">
      <c r="B81" s="458" t="s">
        <v>113</v>
      </c>
      <c r="C81" s="459" t="s">
        <v>93</v>
      </c>
      <c r="D81" s="460" t="s">
        <v>139</v>
      </c>
      <c r="E81" s="461" t="s">
        <v>114</v>
      </c>
      <c r="F81" s="458" t="s">
        <v>113</v>
      </c>
      <c r="G81" s="459" t="s">
        <v>93</v>
      </c>
      <c r="H81" s="460" t="s">
        <v>139</v>
      </c>
      <c r="I81" s="461" t="s">
        <v>114</v>
      </c>
      <c r="J81" s="457"/>
      <c r="K81" s="458" t="s">
        <v>113</v>
      </c>
      <c r="L81" s="459" t="s">
        <v>93</v>
      </c>
      <c r="M81" s="460" t="s">
        <v>139</v>
      </c>
      <c r="N81" s="461" t="s">
        <v>114</v>
      </c>
      <c r="O81" s="458" t="s">
        <v>113</v>
      </c>
      <c r="P81" s="459" t="s">
        <v>93</v>
      </c>
      <c r="Q81" s="460" t="s">
        <v>139</v>
      </c>
      <c r="R81" s="461" t="s">
        <v>114</v>
      </c>
    </row>
    <row r="82" spans="2:18" ht="16.5" thickBot="1" x14ac:dyDescent="0.3">
      <c r="B82" s="462" t="s">
        <v>106</v>
      </c>
      <c r="C82" s="463">
        <v>173558.85800000001</v>
      </c>
      <c r="D82" s="464">
        <v>790496.68099999998</v>
      </c>
      <c r="E82" s="465">
        <v>193237.01</v>
      </c>
      <c r="F82" s="466" t="s">
        <v>106</v>
      </c>
      <c r="G82" s="467">
        <v>223153.79199999999</v>
      </c>
      <c r="H82" s="468">
        <v>1039454.086</v>
      </c>
      <c r="I82" s="465">
        <v>186974.95800000001</v>
      </c>
      <c r="J82" s="457">
        <v>0</v>
      </c>
      <c r="K82" s="462" t="s">
        <v>106</v>
      </c>
      <c r="L82" s="463">
        <v>61274.529000000002</v>
      </c>
      <c r="M82" s="464">
        <v>279227.74599999998</v>
      </c>
      <c r="N82" s="465">
        <v>109508.83</v>
      </c>
      <c r="O82" s="466" t="s">
        <v>106</v>
      </c>
      <c r="P82" s="467">
        <v>75242.093999999997</v>
      </c>
      <c r="Q82" s="468">
        <v>350061.61200000002</v>
      </c>
      <c r="R82" s="465">
        <v>92343.827999999994</v>
      </c>
    </row>
    <row r="83" spans="2:18" ht="15.75" x14ac:dyDescent="0.25">
      <c r="B83" s="469" t="s">
        <v>235</v>
      </c>
      <c r="C83" s="470">
        <v>38109</v>
      </c>
      <c r="D83" s="470">
        <v>173603.06899999999</v>
      </c>
      <c r="E83" s="470">
        <v>46253.114000000001</v>
      </c>
      <c r="F83" s="471" t="s">
        <v>235</v>
      </c>
      <c r="G83" s="472">
        <v>44818.874000000003</v>
      </c>
      <c r="H83" s="473">
        <v>207771.24299999999</v>
      </c>
      <c r="I83" s="474">
        <v>42534.858999999997</v>
      </c>
      <c r="J83" s="457">
        <v>0</v>
      </c>
      <c r="K83" s="469" t="s">
        <v>70</v>
      </c>
      <c r="L83" s="470">
        <v>10991.396000000001</v>
      </c>
      <c r="M83" s="470">
        <v>50080.997000000003</v>
      </c>
      <c r="N83" s="470">
        <v>20383.617999999999</v>
      </c>
      <c r="O83" s="471" t="s">
        <v>70</v>
      </c>
      <c r="P83" s="472">
        <v>17478.295999999998</v>
      </c>
      <c r="Q83" s="473">
        <v>81336.546000000002</v>
      </c>
      <c r="R83" s="474">
        <v>19164.042000000001</v>
      </c>
    </row>
    <row r="84" spans="2:18" ht="15.75" x14ac:dyDescent="0.25">
      <c r="B84" s="475" t="s">
        <v>147</v>
      </c>
      <c r="C84" s="476">
        <v>32485.073</v>
      </c>
      <c r="D84" s="476">
        <v>147750.56200000001</v>
      </c>
      <c r="E84" s="476">
        <v>36976.239999999998</v>
      </c>
      <c r="F84" s="477" t="s">
        <v>147</v>
      </c>
      <c r="G84" s="478">
        <v>34755.250999999997</v>
      </c>
      <c r="H84" s="479">
        <v>162984.24799999999</v>
      </c>
      <c r="I84" s="480">
        <v>30577.648000000001</v>
      </c>
      <c r="J84" s="457">
        <v>0</v>
      </c>
      <c r="K84" s="475" t="s">
        <v>235</v>
      </c>
      <c r="L84" s="476">
        <v>9377.6419999999998</v>
      </c>
      <c r="M84" s="476">
        <v>42752.644</v>
      </c>
      <c r="N84" s="476">
        <v>7597.77</v>
      </c>
      <c r="O84" s="477" t="s">
        <v>69</v>
      </c>
      <c r="P84" s="478">
        <v>14713.405000000001</v>
      </c>
      <c r="Q84" s="479">
        <v>68611.600000000006</v>
      </c>
      <c r="R84" s="480">
        <v>6534.24</v>
      </c>
    </row>
    <row r="85" spans="2:18" ht="15.75" x14ac:dyDescent="0.25">
      <c r="B85" s="475" t="s">
        <v>184</v>
      </c>
      <c r="C85" s="476">
        <v>12507.438</v>
      </c>
      <c r="D85" s="476">
        <v>57027.406999999999</v>
      </c>
      <c r="E85" s="476">
        <v>11946</v>
      </c>
      <c r="F85" s="477" t="s">
        <v>70</v>
      </c>
      <c r="G85" s="478">
        <v>20326.240000000002</v>
      </c>
      <c r="H85" s="479">
        <v>94463.987999999998</v>
      </c>
      <c r="I85" s="480">
        <v>27647.394</v>
      </c>
      <c r="J85" s="457">
        <v>0</v>
      </c>
      <c r="K85" s="475" t="s">
        <v>69</v>
      </c>
      <c r="L85" s="476">
        <v>8645.348</v>
      </c>
      <c r="M85" s="476">
        <v>39390.815000000002</v>
      </c>
      <c r="N85" s="476">
        <v>6661.567</v>
      </c>
      <c r="O85" s="477" t="s">
        <v>235</v>
      </c>
      <c r="P85" s="478">
        <v>11218.540999999999</v>
      </c>
      <c r="Q85" s="479">
        <v>52363.824999999997</v>
      </c>
      <c r="R85" s="480">
        <v>5422.72</v>
      </c>
    </row>
    <row r="86" spans="2:18" ht="15.75" x14ac:dyDescent="0.25">
      <c r="B86" s="475" t="s">
        <v>70</v>
      </c>
      <c r="C86" s="476">
        <v>12276.335999999999</v>
      </c>
      <c r="D86" s="476">
        <v>55881.332999999999</v>
      </c>
      <c r="E86" s="476">
        <v>24583.485000000001</v>
      </c>
      <c r="F86" s="477" t="s">
        <v>184</v>
      </c>
      <c r="G86" s="478">
        <v>12825.655000000001</v>
      </c>
      <c r="H86" s="479">
        <v>59515.391000000003</v>
      </c>
      <c r="I86" s="480">
        <v>8664.0010000000002</v>
      </c>
      <c r="J86" s="457">
        <v>0</v>
      </c>
      <c r="K86" s="475" t="s">
        <v>115</v>
      </c>
      <c r="L86" s="476">
        <v>8594.277</v>
      </c>
      <c r="M86" s="476">
        <v>39225.906999999999</v>
      </c>
      <c r="N86" s="476">
        <v>3060.1469999999999</v>
      </c>
      <c r="O86" s="477" t="s">
        <v>121</v>
      </c>
      <c r="P86" s="478">
        <v>5750.08</v>
      </c>
      <c r="Q86" s="479">
        <v>26725.09</v>
      </c>
      <c r="R86" s="480">
        <v>6787.058</v>
      </c>
    </row>
    <row r="87" spans="2:18" ht="15.75" x14ac:dyDescent="0.25">
      <c r="B87" s="475" t="s">
        <v>187</v>
      </c>
      <c r="C87" s="476">
        <v>6350.933</v>
      </c>
      <c r="D87" s="476">
        <v>28859.613000000001</v>
      </c>
      <c r="E87" s="476">
        <v>5889.1</v>
      </c>
      <c r="F87" s="477" t="s">
        <v>186</v>
      </c>
      <c r="G87" s="478">
        <v>10749.191999999999</v>
      </c>
      <c r="H87" s="479">
        <v>50234.264000000003</v>
      </c>
      <c r="I87" s="480">
        <v>7184.6750000000002</v>
      </c>
      <c r="J87" s="457">
        <v>0</v>
      </c>
      <c r="K87" s="475" t="s">
        <v>121</v>
      </c>
      <c r="L87" s="476">
        <v>5487.4290000000001</v>
      </c>
      <c r="M87" s="476">
        <v>24985.84</v>
      </c>
      <c r="N87" s="476">
        <v>8002.5379999999996</v>
      </c>
      <c r="O87" s="477" t="s">
        <v>118</v>
      </c>
      <c r="P87" s="478">
        <v>4462.9809999999998</v>
      </c>
      <c r="Q87" s="479">
        <v>20738.870999999999</v>
      </c>
      <c r="R87" s="480">
        <v>21988.166000000001</v>
      </c>
    </row>
    <row r="88" spans="2:18" ht="15.75" x14ac:dyDescent="0.25">
      <c r="B88" s="475" t="s">
        <v>186</v>
      </c>
      <c r="C88" s="476">
        <v>5780.9530000000004</v>
      </c>
      <c r="D88" s="476">
        <v>26336.121999999999</v>
      </c>
      <c r="E88" s="476">
        <v>5683.5</v>
      </c>
      <c r="F88" s="477" t="s">
        <v>187</v>
      </c>
      <c r="G88" s="478">
        <v>8067.66</v>
      </c>
      <c r="H88" s="479">
        <v>37507.663999999997</v>
      </c>
      <c r="I88" s="480">
        <v>4861.45</v>
      </c>
      <c r="J88" s="457">
        <v>0</v>
      </c>
      <c r="K88" s="475" t="s">
        <v>118</v>
      </c>
      <c r="L88" s="476">
        <v>4931.0129999999999</v>
      </c>
      <c r="M88" s="476">
        <v>22466.572</v>
      </c>
      <c r="N88" s="476">
        <v>32205.585999999999</v>
      </c>
      <c r="O88" s="477" t="s">
        <v>119</v>
      </c>
      <c r="P88" s="478">
        <v>3149.913</v>
      </c>
      <c r="Q88" s="479">
        <v>14614.647999999999</v>
      </c>
      <c r="R88" s="480">
        <v>13246.025</v>
      </c>
    </row>
    <row r="89" spans="2:18" ht="15.75" x14ac:dyDescent="0.25">
      <c r="B89" s="475" t="s">
        <v>115</v>
      </c>
      <c r="C89" s="476">
        <v>4294.4870000000001</v>
      </c>
      <c r="D89" s="476">
        <v>19548.556</v>
      </c>
      <c r="E89" s="476">
        <v>3857.4830000000002</v>
      </c>
      <c r="F89" s="477" t="s">
        <v>115</v>
      </c>
      <c r="G89" s="478">
        <v>5890.1440000000002</v>
      </c>
      <c r="H89" s="479">
        <v>27465.226999999999</v>
      </c>
      <c r="I89" s="480">
        <v>4414.3969999999999</v>
      </c>
      <c r="J89" s="457">
        <v>0</v>
      </c>
      <c r="K89" s="475" t="s">
        <v>119</v>
      </c>
      <c r="L89" s="476">
        <v>3049.0770000000002</v>
      </c>
      <c r="M89" s="476">
        <v>13872.388000000001</v>
      </c>
      <c r="N89" s="476">
        <v>16369.391</v>
      </c>
      <c r="O89" s="477" t="s">
        <v>115</v>
      </c>
      <c r="P89" s="478">
        <v>2674.4749999999999</v>
      </c>
      <c r="Q89" s="479">
        <v>12349.052</v>
      </c>
      <c r="R89" s="480">
        <v>409.476</v>
      </c>
    </row>
    <row r="90" spans="2:18" ht="15.75" x14ac:dyDescent="0.25">
      <c r="B90" s="475" t="s">
        <v>266</v>
      </c>
      <c r="C90" s="476">
        <v>3963.3989999999999</v>
      </c>
      <c r="D90" s="476">
        <v>18095.074000000001</v>
      </c>
      <c r="E90" s="476">
        <v>3918.0749999999998</v>
      </c>
      <c r="F90" s="477" t="s">
        <v>165</v>
      </c>
      <c r="G90" s="478">
        <v>5508.1819999999998</v>
      </c>
      <c r="H90" s="479">
        <v>25653.781999999999</v>
      </c>
      <c r="I90" s="480">
        <v>4936.0029999999997</v>
      </c>
      <c r="J90" s="457">
        <v>0</v>
      </c>
      <c r="K90" s="475" t="s">
        <v>116</v>
      </c>
      <c r="L90" s="476">
        <v>1271.365</v>
      </c>
      <c r="M90" s="476">
        <v>5793.201</v>
      </c>
      <c r="N90" s="476">
        <v>853.47</v>
      </c>
      <c r="O90" s="477" t="s">
        <v>180</v>
      </c>
      <c r="P90" s="478">
        <v>2079.2860000000001</v>
      </c>
      <c r="Q90" s="479">
        <v>9698.3639999999996</v>
      </c>
      <c r="R90" s="480">
        <v>1780</v>
      </c>
    </row>
    <row r="91" spans="2:18" ht="15.75" x14ac:dyDescent="0.25">
      <c r="B91" s="475" t="s">
        <v>189</v>
      </c>
      <c r="C91" s="476">
        <v>3668.2550000000001</v>
      </c>
      <c r="D91" s="476">
        <v>16713.713</v>
      </c>
      <c r="E91" s="476">
        <v>3272</v>
      </c>
      <c r="F91" s="477" t="s">
        <v>266</v>
      </c>
      <c r="G91" s="478">
        <v>5412.634</v>
      </c>
      <c r="H91" s="479">
        <v>25488.462</v>
      </c>
      <c r="I91" s="480">
        <v>3660.5</v>
      </c>
      <c r="J91" s="457">
        <v>0</v>
      </c>
      <c r="K91" s="475" t="s">
        <v>147</v>
      </c>
      <c r="L91" s="476">
        <v>1192.463</v>
      </c>
      <c r="M91" s="476">
        <v>5450.2860000000001</v>
      </c>
      <c r="N91" s="476">
        <v>357.17500000000001</v>
      </c>
      <c r="O91" s="477" t="s">
        <v>147</v>
      </c>
      <c r="P91" s="478">
        <v>2071.3539999999998</v>
      </c>
      <c r="Q91" s="479">
        <v>9504.366</v>
      </c>
      <c r="R91" s="480">
        <v>856.375</v>
      </c>
    </row>
    <row r="92" spans="2:18" ht="15.75" x14ac:dyDescent="0.25">
      <c r="B92" s="475" t="s">
        <v>249</v>
      </c>
      <c r="C92" s="476">
        <v>3647.2939999999999</v>
      </c>
      <c r="D92" s="476">
        <v>16615.857</v>
      </c>
      <c r="E92" s="476">
        <v>3984</v>
      </c>
      <c r="F92" s="477" t="s">
        <v>232</v>
      </c>
      <c r="G92" s="478">
        <v>4840.2910000000002</v>
      </c>
      <c r="H92" s="479">
        <v>22567.618999999999</v>
      </c>
      <c r="I92" s="480">
        <v>2901.75</v>
      </c>
      <c r="J92" s="457">
        <v>0</v>
      </c>
      <c r="K92" s="475" t="s">
        <v>247</v>
      </c>
      <c r="L92" s="476">
        <v>1104.607</v>
      </c>
      <c r="M92" s="476">
        <v>5032.6779999999999</v>
      </c>
      <c r="N92" s="476">
        <v>1481.518</v>
      </c>
      <c r="O92" s="477" t="s">
        <v>72</v>
      </c>
      <c r="P92" s="478">
        <v>1839.45</v>
      </c>
      <c r="Q92" s="479">
        <v>8551.5820000000003</v>
      </c>
      <c r="R92" s="480">
        <v>5889.0910000000003</v>
      </c>
    </row>
    <row r="93" spans="2:18" ht="15.75" x14ac:dyDescent="0.25">
      <c r="B93" s="475" t="s">
        <v>165</v>
      </c>
      <c r="C93" s="476">
        <v>3401.7289999999998</v>
      </c>
      <c r="D93" s="476">
        <v>15580.623</v>
      </c>
      <c r="E93" s="476">
        <v>3093</v>
      </c>
      <c r="F93" s="477" t="s">
        <v>125</v>
      </c>
      <c r="G93" s="478">
        <v>3764.8330000000001</v>
      </c>
      <c r="H93" s="479">
        <v>17573.655999999999</v>
      </c>
      <c r="I93" s="480">
        <v>3399.444</v>
      </c>
      <c r="J93" s="457">
        <v>0</v>
      </c>
      <c r="K93" s="475" t="s">
        <v>72</v>
      </c>
      <c r="L93" s="476">
        <v>1081.057</v>
      </c>
      <c r="M93" s="476">
        <v>4912.8969999999999</v>
      </c>
      <c r="N93" s="476">
        <v>4703.6750000000002</v>
      </c>
      <c r="O93" s="477" t="s">
        <v>116</v>
      </c>
      <c r="P93" s="478">
        <v>1785.731</v>
      </c>
      <c r="Q93" s="479">
        <v>8269.5789999999997</v>
      </c>
      <c r="R93" s="480">
        <v>1174.8209999999999</v>
      </c>
    </row>
    <row r="94" spans="2:18" ht="15.75" x14ac:dyDescent="0.25">
      <c r="B94" s="475" t="s">
        <v>69</v>
      </c>
      <c r="C94" s="476">
        <v>3173.3620000000001</v>
      </c>
      <c r="D94" s="476">
        <v>14454.164000000001</v>
      </c>
      <c r="E94" s="476">
        <v>3276.51</v>
      </c>
      <c r="F94" s="477" t="s">
        <v>171</v>
      </c>
      <c r="G94" s="478">
        <v>3704.1030000000001</v>
      </c>
      <c r="H94" s="479">
        <v>17109.689999999999</v>
      </c>
      <c r="I94" s="480">
        <v>2631</v>
      </c>
      <c r="J94" s="457">
        <v>0</v>
      </c>
      <c r="K94" s="475" t="s">
        <v>125</v>
      </c>
      <c r="L94" s="476">
        <v>953.37099999999998</v>
      </c>
      <c r="M94" s="476">
        <v>4335.2020000000002</v>
      </c>
      <c r="N94" s="476">
        <v>966.58600000000001</v>
      </c>
      <c r="O94" s="477" t="s">
        <v>247</v>
      </c>
      <c r="P94" s="478">
        <v>1493.66</v>
      </c>
      <c r="Q94" s="479">
        <v>6960.3360000000002</v>
      </c>
      <c r="R94" s="480">
        <v>1369.3440000000001</v>
      </c>
    </row>
    <row r="95" spans="2:18" ht="15.75" x14ac:dyDescent="0.25">
      <c r="B95" s="475" t="s">
        <v>180</v>
      </c>
      <c r="C95" s="476">
        <v>2728.7150000000001</v>
      </c>
      <c r="D95" s="476">
        <v>12457.186</v>
      </c>
      <c r="E95" s="476">
        <v>3510.9479999999999</v>
      </c>
      <c r="F95" s="477" t="s">
        <v>69</v>
      </c>
      <c r="G95" s="478">
        <v>3413.99</v>
      </c>
      <c r="H95" s="479">
        <v>15736.964</v>
      </c>
      <c r="I95" s="480">
        <v>2923.25</v>
      </c>
      <c r="J95" s="457">
        <v>0</v>
      </c>
      <c r="K95" s="475" t="s">
        <v>123</v>
      </c>
      <c r="L95" s="476">
        <v>780.54600000000005</v>
      </c>
      <c r="M95" s="476">
        <v>3545.4639999999999</v>
      </c>
      <c r="N95" s="476">
        <v>2131.3220000000001</v>
      </c>
      <c r="O95" s="477" t="s">
        <v>136</v>
      </c>
      <c r="P95" s="478">
        <v>1228.3150000000001</v>
      </c>
      <c r="Q95" s="479">
        <v>5760.2889999999998</v>
      </c>
      <c r="R95" s="480">
        <v>3523.2579999999998</v>
      </c>
    </row>
    <row r="96" spans="2:18" ht="15.75" x14ac:dyDescent="0.25">
      <c r="B96" s="475" t="s">
        <v>125</v>
      </c>
      <c r="C96" s="476">
        <v>2662.1329999999998</v>
      </c>
      <c r="D96" s="476">
        <v>12107.691000000001</v>
      </c>
      <c r="E96" s="476">
        <v>3103.44</v>
      </c>
      <c r="F96" s="477" t="s">
        <v>249</v>
      </c>
      <c r="G96" s="478">
        <v>3233.49</v>
      </c>
      <c r="H96" s="479">
        <v>15069.531000000001</v>
      </c>
      <c r="I96" s="480">
        <v>1999.6</v>
      </c>
      <c r="J96" s="457">
        <v>0</v>
      </c>
      <c r="K96" s="475" t="s">
        <v>127</v>
      </c>
      <c r="L96" s="476">
        <v>711.18100000000004</v>
      </c>
      <c r="M96" s="476">
        <v>3246.8389999999999</v>
      </c>
      <c r="N96" s="476">
        <v>539.01300000000003</v>
      </c>
      <c r="O96" s="477" t="s">
        <v>123</v>
      </c>
      <c r="P96" s="478">
        <v>1134.48</v>
      </c>
      <c r="Q96" s="479">
        <v>5217.1840000000002</v>
      </c>
      <c r="R96" s="480">
        <v>1370.269</v>
      </c>
    </row>
    <row r="97" spans="2:18" ht="15.75" x14ac:dyDescent="0.25">
      <c r="B97" s="475" t="s">
        <v>232</v>
      </c>
      <c r="C97" s="476">
        <v>2605.5059999999999</v>
      </c>
      <c r="D97" s="476">
        <v>11833.016</v>
      </c>
      <c r="E97" s="476">
        <v>1904.001</v>
      </c>
      <c r="F97" s="477" t="s">
        <v>123</v>
      </c>
      <c r="G97" s="478">
        <v>3139.748</v>
      </c>
      <c r="H97" s="479">
        <v>14556.368</v>
      </c>
      <c r="I97" s="480">
        <v>1686.864</v>
      </c>
      <c r="J97" s="457">
        <v>0</v>
      </c>
      <c r="K97" s="475" t="s">
        <v>136</v>
      </c>
      <c r="L97" s="476">
        <v>648.66999999999996</v>
      </c>
      <c r="M97" s="476">
        <v>2940.4870000000001</v>
      </c>
      <c r="N97" s="476">
        <v>2647.116</v>
      </c>
      <c r="O97" s="477" t="s">
        <v>132</v>
      </c>
      <c r="P97" s="478">
        <v>860.91099999999994</v>
      </c>
      <c r="Q97" s="479">
        <v>4011.0639999999999</v>
      </c>
      <c r="R97" s="480">
        <v>235.53399999999999</v>
      </c>
    </row>
    <row r="98" spans="2:18" ht="16.5" thickBot="1" x14ac:dyDescent="0.3">
      <c r="B98" s="481" t="s">
        <v>124</v>
      </c>
      <c r="C98" s="482">
        <v>2553.5149999999999</v>
      </c>
      <c r="D98" s="482">
        <v>11641.298000000001</v>
      </c>
      <c r="E98" s="482">
        <v>3089.4160000000002</v>
      </c>
      <c r="F98" s="483" t="s">
        <v>124</v>
      </c>
      <c r="G98" s="484">
        <v>3043.3490000000002</v>
      </c>
      <c r="H98" s="485">
        <v>14219.648999999999</v>
      </c>
      <c r="I98" s="486">
        <v>2231.069</v>
      </c>
      <c r="J98" s="457">
        <v>0</v>
      </c>
      <c r="K98" s="481" t="s">
        <v>289</v>
      </c>
      <c r="L98" s="482">
        <v>484.83800000000002</v>
      </c>
      <c r="M98" s="482">
        <v>2220.5360000000001</v>
      </c>
      <c r="N98" s="482">
        <v>520</v>
      </c>
      <c r="O98" s="483" t="s">
        <v>127</v>
      </c>
      <c r="P98" s="484">
        <v>647.4</v>
      </c>
      <c r="Q98" s="485">
        <v>2991.35</v>
      </c>
      <c r="R98" s="486">
        <v>408.67700000000002</v>
      </c>
    </row>
    <row r="99" spans="2:18" x14ac:dyDescent="0.2">
      <c r="B99" s="487"/>
      <c r="C99" s="487"/>
      <c r="D99" s="487"/>
      <c r="E99" s="487"/>
      <c r="F99" s="487"/>
      <c r="G99" s="487"/>
      <c r="H99" s="487"/>
      <c r="I99" s="487"/>
      <c r="J99" s="487"/>
      <c r="K99" s="487"/>
      <c r="L99" s="487"/>
      <c r="M99" s="487"/>
      <c r="N99" s="487"/>
      <c r="O99" s="487"/>
      <c r="P99" s="487"/>
      <c r="Q99" s="487"/>
      <c r="R99" s="487"/>
    </row>
    <row r="100" spans="2:18" x14ac:dyDescent="0.2">
      <c r="B100" s="487"/>
      <c r="C100" s="487"/>
      <c r="D100" s="487"/>
      <c r="E100" s="487"/>
      <c r="F100" s="487"/>
      <c r="G100" s="487"/>
      <c r="H100" s="487"/>
      <c r="I100" s="487"/>
      <c r="J100" s="487"/>
      <c r="K100" s="487"/>
      <c r="L100" s="487"/>
      <c r="M100" s="487"/>
      <c r="N100" s="487"/>
      <c r="O100" s="487"/>
      <c r="P100" s="487"/>
      <c r="Q100" s="487"/>
      <c r="R100" s="487"/>
    </row>
    <row r="101" spans="2:18" ht="16.5" x14ac:dyDescent="0.25">
      <c r="B101" s="513"/>
      <c r="C101" s="513"/>
      <c r="D101" s="513"/>
      <c r="E101" s="513"/>
      <c r="F101" s="513"/>
      <c r="G101" s="513"/>
      <c r="H101" s="513"/>
      <c r="I101" s="514"/>
      <c r="J101" s="514"/>
      <c r="K101" s="513"/>
      <c r="L101" s="513"/>
      <c r="M101" s="513"/>
      <c r="N101" s="513"/>
      <c r="O101" s="513"/>
      <c r="P101" s="513"/>
      <c r="Q101" s="513"/>
      <c r="R101" s="514"/>
    </row>
    <row r="102" spans="2:18" ht="15.75" x14ac:dyDescent="0.25">
      <c r="B102" s="488" t="s">
        <v>292</v>
      </c>
      <c r="C102" s="488"/>
      <c r="D102" s="488"/>
      <c r="E102" s="488"/>
      <c r="F102" s="488"/>
      <c r="G102" s="490"/>
      <c r="H102" s="490"/>
      <c r="I102" s="490"/>
      <c r="J102" s="490"/>
      <c r="K102" s="488" t="s">
        <v>293</v>
      </c>
      <c r="L102" s="488"/>
      <c r="M102" s="488"/>
      <c r="N102" s="488"/>
      <c r="O102" s="488"/>
      <c r="P102" s="490"/>
      <c r="Q102" s="490"/>
      <c r="R102" s="490"/>
    </row>
    <row r="103" spans="2:18" ht="16.5" thickBot="1" x14ac:dyDescent="0.3">
      <c r="B103" s="491" t="s">
        <v>185</v>
      </c>
      <c r="C103" s="488"/>
      <c r="D103" s="488"/>
      <c r="E103" s="488"/>
      <c r="F103" s="488"/>
      <c r="G103" s="490"/>
      <c r="H103" s="490"/>
      <c r="I103" s="490"/>
      <c r="J103" s="490"/>
      <c r="K103" s="491" t="s">
        <v>185</v>
      </c>
      <c r="L103" s="488"/>
      <c r="M103" s="488"/>
      <c r="N103" s="488"/>
      <c r="O103" s="488"/>
      <c r="P103" s="490"/>
      <c r="Q103" s="490"/>
      <c r="R103" s="490"/>
    </row>
    <row r="104" spans="2:18" ht="16.5" thickBot="1" x14ac:dyDescent="0.3">
      <c r="B104" s="492" t="s">
        <v>111</v>
      </c>
      <c r="C104" s="493"/>
      <c r="D104" s="493"/>
      <c r="E104" s="493"/>
      <c r="F104" s="493"/>
      <c r="G104" s="493"/>
      <c r="H104" s="493"/>
      <c r="I104" s="494"/>
      <c r="J104" s="490"/>
      <c r="K104" s="492" t="s">
        <v>112</v>
      </c>
      <c r="L104" s="493"/>
      <c r="M104" s="493"/>
      <c r="N104" s="493"/>
      <c r="O104" s="493"/>
      <c r="P104" s="493"/>
      <c r="Q104" s="493"/>
      <c r="R104" s="494"/>
    </row>
    <row r="105" spans="2:18" ht="16.5" thickBot="1" x14ac:dyDescent="0.3">
      <c r="B105" s="495" t="s">
        <v>315</v>
      </c>
      <c r="C105" s="496"/>
      <c r="D105" s="497"/>
      <c r="E105" s="498"/>
      <c r="F105" s="495" t="s">
        <v>316</v>
      </c>
      <c r="G105" s="496"/>
      <c r="H105" s="497"/>
      <c r="I105" s="498"/>
      <c r="J105" s="490"/>
      <c r="K105" s="495" t="s">
        <v>315</v>
      </c>
      <c r="L105" s="496"/>
      <c r="M105" s="497"/>
      <c r="N105" s="498"/>
      <c r="O105" s="495" t="s">
        <v>316</v>
      </c>
      <c r="P105" s="496"/>
      <c r="Q105" s="497"/>
      <c r="R105" s="498"/>
    </row>
    <row r="106" spans="2:18" ht="32.25" thickBot="1" x14ac:dyDescent="0.3">
      <c r="B106" s="499" t="s">
        <v>113</v>
      </c>
      <c r="C106" s="500" t="s">
        <v>93</v>
      </c>
      <c r="D106" s="501" t="s">
        <v>139</v>
      </c>
      <c r="E106" s="502" t="s">
        <v>114</v>
      </c>
      <c r="F106" s="499" t="s">
        <v>113</v>
      </c>
      <c r="G106" s="500" t="s">
        <v>93</v>
      </c>
      <c r="H106" s="501" t="s">
        <v>139</v>
      </c>
      <c r="I106" s="502" t="s">
        <v>114</v>
      </c>
      <c r="J106" s="490"/>
      <c r="K106" s="499" t="s">
        <v>113</v>
      </c>
      <c r="L106" s="500" t="s">
        <v>93</v>
      </c>
      <c r="M106" s="501" t="s">
        <v>139</v>
      </c>
      <c r="N106" s="502" t="s">
        <v>114</v>
      </c>
      <c r="O106" s="499" t="s">
        <v>113</v>
      </c>
      <c r="P106" s="500" t="s">
        <v>93</v>
      </c>
      <c r="Q106" s="501" t="s">
        <v>139</v>
      </c>
      <c r="R106" s="502" t="s">
        <v>114</v>
      </c>
    </row>
    <row r="107" spans="2:18" ht="16.5" thickBot="1" x14ac:dyDescent="0.3">
      <c r="B107" s="462" t="s">
        <v>106</v>
      </c>
      <c r="C107" s="463">
        <v>164378.79300000001</v>
      </c>
      <c r="D107" s="464">
        <v>748912.03300000005</v>
      </c>
      <c r="E107" s="465">
        <v>41272.076000000001</v>
      </c>
      <c r="F107" s="466" t="s">
        <v>106</v>
      </c>
      <c r="G107" s="467">
        <v>409299.57199999999</v>
      </c>
      <c r="H107" s="468">
        <v>1903860.2679999999</v>
      </c>
      <c r="I107" s="465">
        <v>64699.053</v>
      </c>
      <c r="J107" s="490"/>
      <c r="K107" s="462" t="s">
        <v>106</v>
      </c>
      <c r="L107" s="463">
        <v>100700.486</v>
      </c>
      <c r="M107" s="464">
        <v>459102.53200000001</v>
      </c>
      <c r="N107" s="465">
        <v>26263.493999999999</v>
      </c>
      <c r="O107" s="466" t="s">
        <v>106</v>
      </c>
      <c r="P107" s="467">
        <v>142776.34700000001</v>
      </c>
      <c r="Q107" s="468">
        <v>666823.36600000004</v>
      </c>
      <c r="R107" s="465">
        <v>22377.287</v>
      </c>
    </row>
    <row r="108" spans="2:18" ht="15.75" x14ac:dyDescent="0.25">
      <c r="B108" s="469" t="s">
        <v>119</v>
      </c>
      <c r="C108" s="470">
        <v>32211.03</v>
      </c>
      <c r="D108" s="470">
        <v>146970.4</v>
      </c>
      <c r="E108" s="470">
        <v>7992.4129999999996</v>
      </c>
      <c r="F108" s="471" t="s">
        <v>119</v>
      </c>
      <c r="G108" s="472">
        <v>64683.499000000003</v>
      </c>
      <c r="H108" s="473">
        <v>302195.09000000003</v>
      </c>
      <c r="I108" s="474">
        <v>9742.0619999999999</v>
      </c>
      <c r="J108" s="490"/>
      <c r="K108" s="469" t="s">
        <v>70</v>
      </c>
      <c r="L108" s="470">
        <v>24539.468000000001</v>
      </c>
      <c r="M108" s="470">
        <v>111926.51300000001</v>
      </c>
      <c r="N108" s="470">
        <v>6235.375</v>
      </c>
      <c r="O108" s="471" t="s">
        <v>70</v>
      </c>
      <c r="P108" s="472">
        <v>33113.368000000002</v>
      </c>
      <c r="Q108" s="473">
        <v>154290.72399999999</v>
      </c>
      <c r="R108" s="474">
        <v>5086.2340000000004</v>
      </c>
    </row>
    <row r="109" spans="2:18" ht="15.75" x14ac:dyDescent="0.25">
      <c r="B109" s="475" t="s">
        <v>128</v>
      </c>
      <c r="C109" s="476">
        <v>18532.906999999999</v>
      </c>
      <c r="D109" s="476">
        <v>84394.87</v>
      </c>
      <c r="E109" s="476">
        <v>4626.3140000000003</v>
      </c>
      <c r="F109" s="477" t="s">
        <v>235</v>
      </c>
      <c r="G109" s="478">
        <v>62597.877</v>
      </c>
      <c r="H109" s="479">
        <v>290379.62599999999</v>
      </c>
      <c r="I109" s="480">
        <v>9604.1</v>
      </c>
      <c r="J109" s="490"/>
      <c r="K109" s="475" t="s">
        <v>235</v>
      </c>
      <c r="L109" s="476">
        <v>24275.545999999998</v>
      </c>
      <c r="M109" s="476">
        <v>110642.041</v>
      </c>
      <c r="N109" s="476">
        <v>5630.57</v>
      </c>
      <c r="O109" s="477" t="s">
        <v>180</v>
      </c>
      <c r="P109" s="478">
        <v>25880.308000000001</v>
      </c>
      <c r="Q109" s="479">
        <v>122483.81299999999</v>
      </c>
      <c r="R109" s="480">
        <v>4216.4799999999996</v>
      </c>
    </row>
    <row r="110" spans="2:18" ht="15.75" x14ac:dyDescent="0.25">
      <c r="B110" s="475" t="s">
        <v>235</v>
      </c>
      <c r="C110" s="476">
        <v>13273.49</v>
      </c>
      <c r="D110" s="476">
        <v>60406.139000000003</v>
      </c>
      <c r="E110" s="476">
        <v>3499.1930000000002</v>
      </c>
      <c r="F110" s="477" t="s">
        <v>69</v>
      </c>
      <c r="G110" s="478">
        <v>58587.55</v>
      </c>
      <c r="H110" s="479">
        <v>272792.93800000002</v>
      </c>
      <c r="I110" s="480">
        <v>9150.9290000000001</v>
      </c>
      <c r="J110" s="490"/>
      <c r="K110" s="475" t="s">
        <v>121</v>
      </c>
      <c r="L110" s="476">
        <v>10681.225</v>
      </c>
      <c r="M110" s="476">
        <v>48515.106</v>
      </c>
      <c r="N110" s="476">
        <v>3499.7640000000001</v>
      </c>
      <c r="O110" s="477" t="s">
        <v>121</v>
      </c>
      <c r="P110" s="478">
        <v>21552.095000000001</v>
      </c>
      <c r="Q110" s="479">
        <v>100222.052</v>
      </c>
      <c r="R110" s="480">
        <v>3019.4569999999999</v>
      </c>
    </row>
    <row r="111" spans="2:18" ht="15.75" x14ac:dyDescent="0.25">
      <c r="B111" s="475" t="s">
        <v>72</v>
      </c>
      <c r="C111" s="476">
        <v>12656.473</v>
      </c>
      <c r="D111" s="476">
        <v>57654.207999999999</v>
      </c>
      <c r="E111" s="476">
        <v>3071.636</v>
      </c>
      <c r="F111" s="477" t="s">
        <v>70</v>
      </c>
      <c r="G111" s="478">
        <v>39346.862999999998</v>
      </c>
      <c r="H111" s="479">
        <v>182872.13699999999</v>
      </c>
      <c r="I111" s="480">
        <v>7201.4470000000001</v>
      </c>
      <c r="J111" s="490"/>
      <c r="K111" s="475" t="s">
        <v>115</v>
      </c>
      <c r="L111" s="476">
        <v>8261.3080000000009</v>
      </c>
      <c r="M111" s="476">
        <v>37618.913999999997</v>
      </c>
      <c r="N111" s="476">
        <v>1966.421</v>
      </c>
      <c r="O111" s="477" t="s">
        <v>235</v>
      </c>
      <c r="P111" s="478">
        <v>18771.194</v>
      </c>
      <c r="Q111" s="479">
        <v>87432.944000000003</v>
      </c>
      <c r="R111" s="480">
        <v>2732.8310000000001</v>
      </c>
    </row>
    <row r="112" spans="2:18" ht="15.75" x14ac:dyDescent="0.25">
      <c r="B112" s="475" t="s">
        <v>118</v>
      </c>
      <c r="C112" s="476">
        <v>11528.17</v>
      </c>
      <c r="D112" s="476">
        <v>52518.904000000002</v>
      </c>
      <c r="E112" s="476">
        <v>2883.7139999999999</v>
      </c>
      <c r="F112" s="477" t="s">
        <v>128</v>
      </c>
      <c r="G112" s="478">
        <v>30279.888999999999</v>
      </c>
      <c r="H112" s="479">
        <v>141084.22500000001</v>
      </c>
      <c r="I112" s="480">
        <v>4660.8440000000001</v>
      </c>
      <c r="J112" s="490"/>
      <c r="K112" s="475" t="s">
        <v>127</v>
      </c>
      <c r="L112" s="476">
        <v>7309.7049999999999</v>
      </c>
      <c r="M112" s="476">
        <v>33261.495000000003</v>
      </c>
      <c r="N112" s="476">
        <v>2070.732</v>
      </c>
      <c r="O112" s="477" t="s">
        <v>69</v>
      </c>
      <c r="P112" s="478">
        <v>10487.165999999999</v>
      </c>
      <c r="Q112" s="479">
        <v>49140.481</v>
      </c>
      <c r="R112" s="480">
        <v>1716.36</v>
      </c>
    </row>
    <row r="113" spans="2:18" ht="15.75" x14ac:dyDescent="0.25">
      <c r="B113" s="475" t="s">
        <v>70</v>
      </c>
      <c r="C113" s="476">
        <v>10667.3</v>
      </c>
      <c r="D113" s="476">
        <v>48583.224999999999</v>
      </c>
      <c r="E113" s="476">
        <v>2954.4079999999999</v>
      </c>
      <c r="F113" s="477" t="s">
        <v>118</v>
      </c>
      <c r="G113" s="478">
        <v>23184.156999999999</v>
      </c>
      <c r="H113" s="479">
        <v>108059.106</v>
      </c>
      <c r="I113" s="480">
        <v>3529.0549999999998</v>
      </c>
      <c r="J113" s="490"/>
      <c r="K113" s="475" t="s">
        <v>116</v>
      </c>
      <c r="L113" s="476">
        <v>6350.5559999999996</v>
      </c>
      <c r="M113" s="476">
        <v>28964.596000000001</v>
      </c>
      <c r="N113" s="476">
        <v>1433.424</v>
      </c>
      <c r="O113" s="477" t="s">
        <v>116</v>
      </c>
      <c r="P113" s="478">
        <v>9335.7610000000004</v>
      </c>
      <c r="Q113" s="479">
        <v>43412.311999999998</v>
      </c>
      <c r="R113" s="480">
        <v>1508.674</v>
      </c>
    </row>
    <row r="114" spans="2:18" ht="15.75" x14ac:dyDescent="0.25">
      <c r="B114" s="475" t="s">
        <v>136</v>
      </c>
      <c r="C114" s="476">
        <v>9562.5370000000003</v>
      </c>
      <c r="D114" s="476">
        <v>43532.260999999999</v>
      </c>
      <c r="E114" s="476">
        <v>2388.7559999999999</v>
      </c>
      <c r="F114" s="477" t="s">
        <v>72</v>
      </c>
      <c r="G114" s="478">
        <v>19856.473000000002</v>
      </c>
      <c r="H114" s="479">
        <v>93041.432000000001</v>
      </c>
      <c r="I114" s="480">
        <v>2934.569</v>
      </c>
      <c r="J114" s="490"/>
      <c r="K114" s="475" t="s">
        <v>125</v>
      </c>
      <c r="L114" s="476">
        <v>5273.7749999999996</v>
      </c>
      <c r="M114" s="476">
        <v>24117.806</v>
      </c>
      <c r="N114" s="476">
        <v>1443.32</v>
      </c>
      <c r="O114" s="477" t="s">
        <v>127</v>
      </c>
      <c r="P114" s="478">
        <v>6680.5420000000004</v>
      </c>
      <c r="Q114" s="479">
        <v>30813.077000000001</v>
      </c>
      <c r="R114" s="480">
        <v>1248.42</v>
      </c>
    </row>
    <row r="115" spans="2:18" ht="15.75" x14ac:dyDescent="0.25">
      <c r="B115" s="475" t="s">
        <v>180</v>
      </c>
      <c r="C115" s="476">
        <v>6923.5439999999999</v>
      </c>
      <c r="D115" s="476">
        <v>31534.851999999999</v>
      </c>
      <c r="E115" s="476">
        <v>1780.4559999999999</v>
      </c>
      <c r="F115" s="477" t="s">
        <v>121</v>
      </c>
      <c r="G115" s="478">
        <v>19163.594000000001</v>
      </c>
      <c r="H115" s="479">
        <v>88383.565000000002</v>
      </c>
      <c r="I115" s="480">
        <v>3275.145</v>
      </c>
      <c r="J115" s="490"/>
      <c r="K115" s="475" t="s">
        <v>69</v>
      </c>
      <c r="L115" s="476">
        <v>4596.6400000000003</v>
      </c>
      <c r="M115" s="476">
        <v>20993.611000000001</v>
      </c>
      <c r="N115" s="476">
        <v>1549.116</v>
      </c>
      <c r="O115" s="477" t="s">
        <v>125</v>
      </c>
      <c r="P115" s="478">
        <v>5678.0829999999996</v>
      </c>
      <c r="Q115" s="479">
        <v>26402.394</v>
      </c>
      <c r="R115" s="480">
        <v>1106.473</v>
      </c>
    </row>
    <row r="116" spans="2:18" ht="15.75" x14ac:dyDescent="0.25">
      <c r="B116" s="475" t="s">
        <v>69</v>
      </c>
      <c r="C116" s="476">
        <v>5870.2719999999999</v>
      </c>
      <c r="D116" s="476">
        <v>26731.826000000001</v>
      </c>
      <c r="E116" s="476">
        <v>1527.0440000000001</v>
      </c>
      <c r="F116" s="477" t="s">
        <v>136</v>
      </c>
      <c r="G116" s="478">
        <v>16810.014999999999</v>
      </c>
      <c r="H116" s="479">
        <v>77932.868000000002</v>
      </c>
      <c r="I116" s="480">
        <v>2848.181</v>
      </c>
      <c r="J116" s="490"/>
      <c r="K116" s="475" t="s">
        <v>126</v>
      </c>
      <c r="L116" s="476">
        <v>2002.3019999999999</v>
      </c>
      <c r="M116" s="476">
        <v>9210.0290000000005</v>
      </c>
      <c r="N116" s="476">
        <v>594.42100000000005</v>
      </c>
      <c r="O116" s="477" t="s">
        <v>115</v>
      </c>
      <c r="P116" s="478">
        <v>2302.73</v>
      </c>
      <c r="Q116" s="479">
        <v>10746.682000000001</v>
      </c>
      <c r="R116" s="480">
        <v>370.113</v>
      </c>
    </row>
    <row r="117" spans="2:18" ht="15.75" x14ac:dyDescent="0.25">
      <c r="B117" s="475" t="s">
        <v>115</v>
      </c>
      <c r="C117" s="476">
        <v>5548.9229999999998</v>
      </c>
      <c r="D117" s="476">
        <v>25274.080999999998</v>
      </c>
      <c r="E117" s="476">
        <v>1355.252</v>
      </c>
      <c r="F117" s="477" t="s">
        <v>115</v>
      </c>
      <c r="G117" s="478">
        <v>9481.1880000000001</v>
      </c>
      <c r="H117" s="479">
        <v>43905.025999999998</v>
      </c>
      <c r="I117" s="480">
        <v>1555.357</v>
      </c>
      <c r="J117" s="490"/>
      <c r="K117" s="475" t="s">
        <v>118</v>
      </c>
      <c r="L117" s="476">
        <v>1694.5540000000001</v>
      </c>
      <c r="M117" s="476">
        <v>7721.1639999999998</v>
      </c>
      <c r="N117" s="476">
        <v>415.03800000000001</v>
      </c>
      <c r="O117" s="477" t="s">
        <v>118</v>
      </c>
      <c r="P117" s="478">
        <v>1805.5160000000001</v>
      </c>
      <c r="Q117" s="479">
        <v>8337.9840000000004</v>
      </c>
      <c r="R117" s="480">
        <v>262.017</v>
      </c>
    </row>
    <row r="118" spans="2:18" ht="15.75" x14ac:dyDescent="0.25">
      <c r="B118" s="475" t="s">
        <v>167</v>
      </c>
      <c r="C118" s="476">
        <v>5304.1049999999996</v>
      </c>
      <c r="D118" s="476">
        <v>24108.672999999999</v>
      </c>
      <c r="E118" s="476">
        <v>1547.925</v>
      </c>
      <c r="F118" s="477" t="s">
        <v>117</v>
      </c>
      <c r="G118" s="478">
        <v>9116.7630000000008</v>
      </c>
      <c r="H118" s="479">
        <v>41936.612000000001</v>
      </c>
      <c r="I118" s="480">
        <v>1450.34</v>
      </c>
      <c r="J118" s="490"/>
      <c r="K118" s="475" t="s">
        <v>117</v>
      </c>
      <c r="L118" s="476">
        <v>1308.355</v>
      </c>
      <c r="M118" s="476">
        <v>5983.7709999999997</v>
      </c>
      <c r="N118" s="476">
        <v>297.79700000000003</v>
      </c>
      <c r="O118" s="477" t="s">
        <v>163</v>
      </c>
      <c r="P118" s="478">
        <v>1454.5340000000001</v>
      </c>
      <c r="Q118" s="479">
        <v>6899.8190000000004</v>
      </c>
      <c r="R118" s="480">
        <v>241</v>
      </c>
    </row>
    <row r="119" spans="2:18" ht="15.75" x14ac:dyDescent="0.25">
      <c r="B119" s="475" t="s">
        <v>126</v>
      </c>
      <c r="C119" s="476">
        <v>4558.0280000000002</v>
      </c>
      <c r="D119" s="476">
        <v>20748.362000000001</v>
      </c>
      <c r="E119" s="476">
        <v>1025.9490000000001</v>
      </c>
      <c r="F119" s="477" t="s">
        <v>123</v>
      </c>
      <c r="G119" s="478">
        <v>7524.8530000000001</v>
      </c>
      <c r="H119" s="479">
        <v>35010.019999999997</v>
      </c>
      <c r="I119" s="480">
        <v>1102.9369999999999</v>
      </c>
      <c r="J119" s="490"/>
      <c r="K119" s="475" t="s">
        <v>120</v>
      </c>
      <c r="L119" s="476">
        <v>1195.394</v>
      </c>
      <c r="M119" s="476">
        <v>5461.442</v>
      </c>
      <c r="N119" s="476">
        <v>273.90499999999997</v>
      </c>
      <c r="O119" s="477" t="s">
        <v>117</v>
      </c>
      <c r="P119" s="478">
        <v>1202.2729999999999</v>
      </c>
      <c r="Q119" s="479">
        <v>5533.9120000000003</v>
      </c>
      <c r="R119" s="480">
        <v>191.94800000000001</v>
      </c>
    </row>
    <row r="120" spans="2:18" ht="15.75" x14ac:dyDescent="0.25">
      <c r="B120" s="475" t="s">
        <v>123</v>
      </c>
      <c r="C120" s="476">
        <v>4385.3209999999999</v>
      </c>
      <c r="D120" s="476">
        <v>19987.775000000001</v>
      </c>
      <c r="E120" s="476">
        <v>990.17600000000004</v>
      </c>
      <c r="F120" s="477" t="s">
        <v>167</v>
      </c>
      <c r="G120" s="478">
        <v>7045.1809999999996</v>
      </c>
      <c r="H120" s="479">
        <v>32670.398000000001</v>
      </c>
      <c r="I120" s="480">
        <v>1382.7</v>
      </c>
      <c r="J120" s="490"/>
      <c r="K120" s="475" t="s">
        <v>134</v>
      </c>
      <c r="L120" s="476">
        <v>1075.8599999999999</v>
      </c>
      <c r="M120" s="476">
        <v>4909.0320000000002</v>
      </c>
      <c r="N120" s="476">
        <v>268.83999999999997</v>
      </c>
      <c r="O120" s="477" t="s">
        <v>126</v>
      </c>
      <c r="P120" s="478">
        <v>1185.4449999999999</v>
      </c>
      <c r="Q120" s="479">
        <v>5484.6379999999999</v>
      </c>
      <c r="R120" s="480">
        <v>198.53899999999999</v>
      </c>
    </row>
    <row r="121" spans="2:18" ht="15.75" x14ac:dyDescent="0.25">
      <c r="B121" s="475" t="s">
        <v>174</v>
      </c>
      <c r="C121" s="476">
        <v>2843.2950000000001</v>
      </c>
      <c r="D121" s="476">
        <v>12961.804</v>
      </c>
      <c r="E121" s="476">
        <v>690.02499999999998</v>
      </c>
      <c r="F121" s="477" t="s">
        <v>126</v>
      </c>
      <c r="G121" s="478">
        <v>5760.4070000000002</v>
      </c>
      <c r="H121" s="479">
        <v>26829.312000000002</v>
      </c>
      <c r="I121" s="480">
        <v>787.89</v>
      </c>
      <c r="J121" s="490"/>
      <c r="K121" s="475" t="s">
        <v>119</v>
      </c>
      <c r="L121" s="476">
        <v>1053.9749999999999</v>
      </c>
      <c r="M121" s="476">
        <v>4814.3</v>
      </c>
      <c r="N121" s="476">
        <v>339.05200000000002</v>
      </c>
      <c r="O121" s="477" t="s">
        <v>128</v>
      </c>
      <c r="P121" s="478">
        <v>1033.787</v>
      </c>
      <c r="Q121" s="479">
        <v>4887.3320000000003</v>
      </c>
      <c r="R121" s="480">
        <v>141.34100000000001</v>
      </c>
    </row>
    <row r="122" spans="2:18" ht="15.75" x14ac:dyDescent="0.25">
      <c r="B122" s="475" t="s">
        <v>122</v>
      </c>
      <c r="C122" s="476">
        <v>2650.125</v>
      </c>
      <c r="D122" s="476">
        <v>12102.021000000001</v>
      </c>
      <c r="E122" s="476">
        <v>522.24</v>
      </c>
      <c r="F122" s="477" t="s">
        <v>301</v>
      </c>
      <c r="G122" s="478">
        <v>5660.3310000000001</v>
      </c>
      <c r="H122" s="479">
        <v>26531.07</v>
      </c>
      <c r="I122" s="480">
        <v>843.2</v>
      </c>
      <c r="J122" s="490"/>
      <c r="K122" s="475" t="s">
        <v>72</v>
      </c>
      <c r="L122" s="476">
        <v>320.61599999999999</v>
      </c>
      <c r="M122" s="476">
        <v>1461.2739999999999</v>
      </c>
      <c r="N122" s="476">
        <v>118.84399999999999</v>
      </c>
      <c r="O122" s="477" t="s">
        <v>317</v>
      </c>
      <c r="P122" s="478">
        <v>935.61500000000001</v>
      </c>
      <c r="Q122" s="479">
        <v>4444.473</v>
      </c>
      <c r="R122" s="480">
        <v>126</v>
      </c>
    </row>
    <row r="123" spans="2:18" ht="16.5" thickBot="1" x14ac:dyDescent="0.3">
      <c r="B123" s="481" t="s">
        <v>170</v>
      </c>
      <c r="C123" s="482">
        <v>2253.9650000000001</v>
      </c>
      <c r="D123" s="482">
        <v>10285.337</v>
      </c>
      <c r="E123" s="482">
        <v>591.99599999999998</v>
      </c>
      <c r="F123" s="483" t="s">
        <v>145</v>
      </c>
      <c r="G123" s="484">
        <v>5073.5169999999998</v>
      </c>
      <c r="H123" s="485">
        <v>23788.646000000001</v>
      </c>
      <c r="I123" s="486">
        <v>759.03599999999994</v>
      </c>
      <c r="J123" s="490"/>
      <c r="K123" s="481" t="s">
        <v>265</v>
      </c>
      <c r="L123" s="482">
        <v>281.85500000000002</v>
      </c>
      <c r="M123" s="482">
        <v>1297.44</v>
      </c>
      <c r="N123" s="482">
        <v>48.996000000000002</v>
      </c>
      <c r="O123" s="483" t="s">
        <v>170</v>
      </c>
      <c r="P123" s="484">
        <v>533.428</v>
      </c>
      <c r="Q123" s="485">
        <v>2490.5010000000002</v>
      </c>
      <c r="R123" s="486">
        <v>81.599999999999994</v>
      </c>
    </row>
    <row r="124" spans="2:18" x14ac:dyDescent="0.2">
      <c r="B124" s="487"/>
      <c r="C124" s="487"/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</row>
    <row r="125" spans="2:18" x14ac:dyDescent="0.2">
      <c r="B125" s="487"/>
      <c r="C125" s="487"/>
      <c r="D125" s="487"/>
      <c r="E125" s="487"/>
      <c r="F125" s="487"/>
      <c r="G125" s="487"/>
      <c r="H125" s="487"/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</row>
    <row r="126" spans="2:18" x14ac:dyDescent="0.2">
      <c r="B126" s="487"/>
      <c r="C126" s="487"/>
      <c r="D126" s="487"/>
      <c r="E126" s="487"/>
      <c r="F126" s="487"/>
      <c r="G126" s="487"/>
      <c r="H126" s="487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</row>
    <row r="127" spans="2:18" ht="16.5" x14ac:dyDescent="0.25">
      <c r="B127" s="513"/>
      <c r="C127" s="513"/>
      <c r="D127" s="513"/>
      <c r="E127" s="513"/>
      <c r="F127" s="513"/>
      <c r="G127" s="513"/>
      <c r="H127" s="513"/>
      <c r="I127" s="514"/>
      <c r="J127" s="514"/>
      <c r="K127" s="513"/>
      <c r="L127" s="513"/>
      <c r="M127" s="513"/>
      <c r="N127" s="513"/>
      <c r="O127" s="513"/>
      <c r="P127" s="515"/>
      <c r="Q127" s="515"/>
      <c r="R127" s="506"/>
    </row>
    <row r="128" spans="2:18" ht="15.75" x14ac:dyDescent="0.25">
      <c r="B128" s="488" t="s">
        <v>294</v>
      </c>
      <c r="C128" s="488"/>
      <c r="D128" s="488"/>
      <c r="E128" s="488"/>
      <c r="F128" s="488"/>
      <c r="G128" s="488"/>
      <c r="H128" s="488"/>
      <c r="I128" s="490"/>
      <c r="J128" s="490"/>
      <c r="K128" s="488" t="s">
        <v>295</v>
      </c>
      <c r="L128" s="488"/>
      <c r="M128" s="488"/>
      <c r="N128" s="488"/>
      <c r="O128" s="488"/>
      <c r="P128" s="488"/>
      <c r="Q128" s="488"/>
      <c r="R128" s="490"/>
    </row>
    <row r="129" spans="2:31" ht="16.5" thickBot="1" x14ac:dyDescent="0.3">
      <c r="B129" s="491" t="s">
        <v>185</v>
      </c>
      <c r="C129" s="488"/>
      <c r="D129" s="488"/>
      <c r="E129" s="488"/>
      <c r="F129" s="490"/>
      <c r="G129" s="490"/>
      <c r="H129" s="490"/>
      <c r="I129" s="490"/>
      <c r="J129" s="490"/>
      <c r="K129" s="491" t="s">
        <v>185</v>
      </c>
      <c r="L129" s="488"/>
      <c r="M129" s="488"/>
      <c r="N129" s="488"/>
      <c r="O129" s="490"/>
      <c r="P129" s="490"/>
      <c r="Q129" s="490"/>
      <c r="R129" s="490"/>
    </row>
    <row r="130" spans="2:31" ht="16.5" thickBot="1" x14ac:dyDescent="0.3">
      <c r="B130" s="492" t="s">
        <v>111</v>
      </c>
      <c r="C130" s="493"/>
      <c r="D130" s="493"/>
      <c r="E130" s="493"/>
      <c r="F130" s="493"/>
      <c r="G130" s="493"/>
      <c r="H130" s="493"/>
      <c r="I130" s="494"/>
      <c r="J130" s="490"/>
      <c r="K130" s="492" t="s">
        <v>112</v>
      </c>
      <c r="L130" s="493"/>
      <c r="M130" s="493"/>
      <c r="N130" s="493"/>
      <c r="O130" s="493"/>
      <c r="P130" s="493"/>
      <c r="Q130" s="493"/>
      <c r="R130" s="494"/>
    </row>
    <row r="131" spans="2:31" ht="16.5" thickBot="1" x14ac:dyDescent="0.3">
      <c r="B131" s="495" t="s">
        <v>315</v>
      </c>
      <c r="C131" s="496"/>
      <c r="D131" s="497"/>
      <c r="E131" s="498"/>
      <c r="F131" s="495" t="s">
        <v>316</v>
      </c>
      <c r="G131" s="496"/>
      <c r="H131" s="497"/>
      <c r="I131" s="498"/>
      <c r="J131" s="490"/>
      <c r="K131" s="495" t="s">
        <v>315</v>
      </c>
      <c r="L131" s="496"/>
      <c r="M131" s="497"/>
      <c r="N131" s="498"/>
      <c r="O131" s="495" t="s">
        <v>316</v>
      </c>
      <c r="P131" s="496"/>
      <c r="Q131" s="497"/>
      <c r="R131" s="498"/>
    </row>
    <row r="132" spans="2:31" ht="32.25" thickBot="1" x14ac:dyDescent="0.3">
      <c r="B132" s="499" t="s">
        <v>113</v>
      </c>
      <c r="C132" s="500" t="s">
        <v>93</v>
      </c>
      <c r="D132" s="501" t="s">
        <v>139</v>
      </c>
      <c r="E132" s="502" t="s">
        <v>114</v>
      </c>
      <c r="F132" s="499" t="s">
        <v>113</v>
      </c>
      <c r="G132" s="500" t="s">
        <v>93</v>
      </c>
      <c r="H132" s="501" t="s">
        <v>139</v>
      </c>
      <c r="I132" s="502" t="s">
        <v>114</v>
      </c>
      <c r="J132" s="490"/>
      <c r="K132" s="499" t="s">
        <v>113</v>
      </c>
      <c r="L132" s="500" t="s">
        <v>93</v>
      </c>
      <c r="M132" s="501" t="s">
        <v>139</v>
      </c>
      <c r="N132" s="502" t="s">
        <v>114</v>
      </c>
      <c r="O132" s="499" t="s">
        <v>113</v>
      </c>
      <c r="P132" s="500" t="s">
        <v>93</v>
      </c>
      <c r="Q132" s="501" t="s">
        <v>139</v>
      </c>
      <c r="R132" s="502" t="s">
        <v>114</v>
      </c>
    </row>
    <row r="133" spans="2:31" ht="16.5" thickBot="1" x14ac:dyDescent="0.3">
      <c r="B133" s="462" t="s">
        <v>106</v>
      </c>
      <c r="C133" s="463">
        <v>755906.37100000004</v>
      </c>
      <c r="D133" s="464">
        <v>3442806.156</v>
      </c>
      <c r="E133" s="465">
        <v>239747.334</v>
      </c>
      <c r="F133" s="466" t="s">
        <v>106</v>
      </c>
      <c r="G133" s="467">
        <v>963189.22600000002</v>
      </c>
      <c r="H133" s="468">
        <v>4488594.0999999996</v>
      </c>
      <c r="I133" s="465">
        <v>236138.29300000001</v>
      </c>
      <c r="J133" s="490"/>
      <c r="K133" s="462" t="s">
        <v>106</v>
      </c>
      <c r="L133" s="463">
        <v>347162.95500000002</v>
      </c>
      <c r="M133" s="464">
        <v>1581426.361</v>
      </c>
      <c r="N133" s="465">
        <v>89794.396999999997</v>
      </c>
      <c r="O133" s="466" t="s">
        <v>106</v>
      </c>
      <c r="P133" s="467">
        <v>435425.40700000001</v>
      </c>
      <c r="Q133" s="468">
        <v>2030125.8910000001</v>
      </c>
      <c r="R133" s="465">
        <v>88720.247000000003</v>
      </c>
    </row>
    <row r="134" spans="2:31" ht="15.75" x14ac:dyDescent="0.25">
      <c r="B134" s="469" t="s">
        <v>70</v>
      </c>
      <c r="C134" s="470">
        <v>80696.399000000005</v>
      </c>
      <c r="D134" s="470">
        <v>367572.08399999997</v>
      </c>
      <c r="E134" s="470">
        <v>32823.199000000001</v>
      </c>
      <c r="F134" s="471" t="s">
        <v>70</v>
      </c>
      <c r="G134" s="472">
        <v>109317.451</v>
      </c>
      <c r="H134" s="473">
        <v>508995.054</v>
      </c>
      <c r="I134" s="474">
        <v>32148.758000000002</v>
      </c>
      <c r="J134" s="490"/>
      <c r="K134" s="469" t="s">
        <v>70</v>
      </c>
      <c r="L134" s="470">
        <v>133411.90299999999</v>
      </c>
      <c r="M134" s="470">
        <v>607649.49300000002</v>
      </c>
      <c r="N134" s="470">
        <v>41009.074000000001</v>
      </c>
      <c r="O134" s="471" t="s">
        <v>70</v>
      </c>
      <c r="P134" s="472">
        <v>158557.58799999999</v>
      </c>
      <c r="Q134" s="473">
        <v>739199.13800000004</v>
      </c>
      <c r="R134" s="474">
        <v>36431.531999999999</v>
      </c>
    </row>
    <row r="135" spans="2:31" ht="15.75" x14ac:dyDescent="0.25">
      <c r="B135" s="475" t="s">
        <v>119</v>
      </c>
      <c r="C135" s="476">
        <v>77655.732999999993</v>
      </c>
      <c r="D135" s="476">
        <v>353668.16800000001</v>
      </c>
      <c r="E135" s="476">
        <v>23380.429</v>
      </c>
      <c r="F135" s="477" t="s">
        <v>115</v>
      </c>
      <c r="G135" s="478">
        <v>98426.555999999997</v>
      </c>
      <c r="H135" s="479">
        <v>460021.66200000001</v>
      </c>
      <c r="I135" s="480">
        <v>19943.441999999999</v>
      </c>
      <c r="J135" s="490"/>
      <c r="K135" s="475" t="s">
        <v>115</v>
      </c>
      <c r="L135" s="476">
        <v>44277.258999999998</v>
      </c>
      <c r="M135" s="476">
        <v>201749.245</v>
      </c>
      <c r="N135" s="476">
        <v>7087.7190000000001</v>
      </c>
      <c r="O135" s="477" t="s">
        <v>115</v>
      </c>
      <c r="P135" s="478">
        <v>59928.464</v>
      </c>
      <c r="Q135" s="479">
        <v>279315.53399999999</v>
      </c>
      <c r="R135" s="480">
        <v>8640.5550000000003</v>
      </c>
    </row>
    <row r="136" spans="2:31" ht="15.75" x14ac:dyDescent="0.25">
      <c r="B136" s="475" t="s">
        <v>180</v>
      </c>
      <c r="C136" s="476">
        <v>76364.112999999998</v>
      </c>
      <c r="D136" s="476">
        <v>348124.35800000001</v>
      </c>
      <c r="E136" s="476">
        <v>20728.463</v>
      </c>
      <c r="F136" s="477" t="s">
        <v>119</v>
      </c>
      <c r="G136" s="478">
        <v>97326.769</v>
      </c>
      <c r="H136" s="479">
        <v>453278.11700000003</v>
      </c>
      <c r="I136" s="480">
        <v>22318.07</v>
      </c>
      <c r="J136" s="490"/>
      <c r="K136" s="475" t="s">
        <v>235</v>
      </c>
      <c r="L136" s="476">
        <v>33878.468999999997</v>
      </c>
      <c r="M136" s="476">
        <v>154259.08799999999</v>
      </c>
      <c r="N136" s="476">
        <v>8984.0259999999998</v>
      </c>
      <c r="O136" s="477" t="s">
        <v>235</v>
      </c>
      <c r="P136" s="478">
        <v>39714.578999999998</v>
      </c>
      <c r="Q136" s="479">
        <v>185215.88200000001</v>
      </c>
      <c r="R136" s="480">
        <v>7483.5709999999999</v>
      </c>
    </row>
    <row r="137" spans="2:31" ht="15.75" x14ac:dyDescent="0.25">
      <c r="B137" s="475" t="s">
        <v>115</v>
      </c>
      <c r="C137" s="476">
        <v>65816.179999999993</v>
      </c>
      <c r="D137" s="476">
        <v>299551.21100000001</v>
      </c>
      <c r="E137" s="476">
        <v>19799.863000000001</v>
      </c>
      <c r="F137" s="477" t="s">
        <v>180</v>
      </c>
      <c r="G137" s="478">
        <v>71863.960000000006</v>
      </c>
      <c r="H137" s="479">
        <v>335133.04100000003</v>
      </c>
      <c r="I137" s="480">
        <v>14728.924000000001</v>
      </c>
      <c r="J137" s="490"/>
      <c r="K137" s="475" t="s">
        <v>119</v>
      </c>
      <c r="L137" s="476">
        <v>23892.705999999998</v>
      </c>
      <c r="M137" s="476">
        <v>108884.277</v>
      </c>
      <c r="N137" s="476">
        <v>6537.634</v>
      </c>
      <c r="O137" s="477" t="s">
        <v>125</v>
      </c>
      <c r="P137" s="478">
        <v>28567.462</v>
      </c>
      <c r="Q137" s="479">
        <v>133264.473</v>
      </c>
      <c r="R137" s="480">
        <v>7401.4279999999999</v>
      </c>
    </row>
    <row r="138" spans="2:31" ht="15.75" x14ac:dyDescent="0.25">
      <c r="B138" s="475" t="s">
        <v>126</v>
      </c>
      <c r="C138" s="476">
        <v>53225.771000000001</v>
      </c>
      <c r="D138" s="476">
        <v>242289.008</v>
      </c>
      <c r="E138" s="476">
        <v>15065.782999999999</v>
      </c>
      <c r="F138" s="477" t="s">
        <v>126</v>
      </c>
      <c r="G138" s="478">
        <v>57842.118000000002</v>
      </c>
      <c r="H138" s="479">
        <v>269391.23499999999</v>
      </c>
      <c r="I138" s="480">
        <v>13708.084000000001</v>
      </c>
      <c r="J138" s="490"/>
      <c r="K138" s="475" t="s">
        <v>69</v>
      </c>
      <c r="L138" s="476">
        <v>21308.841</v>
      </c>
      <c r="M138" s="476">
        <v>97042.373000000007</v>
      </c>
      <c r="N138" s="476">
        <v>4952.6170000000002</v>
      </c>
      <c r="O138" s="477" t="s">
        <v>69</v>
      </c>
      <c r="P138" s="478">
        <v>27897.282999999999</v>
      </c>
      <c r="Q138" s="479">
        <v>130179.95600000001</v>
      </c>
      <c r="R138" s="480">
        <v>5448.5</v>
      </c>
    </row>
    <row r="139" spans="2:31" ht="15.75" x14ac:dyDescent="0.25">
      <c r="B139" s="475" t="s">
        <v>72</v>
      </c>
      <c r="C139" s="476">
        <v>43291.387999999999</v>
      </c>
      <c r="D139" s="476">
        <v>197203.22500000001</v>
      </c>
      <c r="E139" s="476">
        <v>13361.023999999999</v>
      </c>
      <c r="F139" s="477" t="s">
        <v>72</v>
      </c>
      <c r="G139" s="478">
        <v>57703.184999999998</v>
      </c>
      <c r="H139" s="479">
        <v>268845.06400000001</v>
      </c>
      <c r="I139" s="480">
        <v>12706.088</v>
      </c>
      <c r="J139" s="490"/>
      <c r="K139" s="475" t="s">
        <v>125</v>
      </c>
      <c r="L139" s="476">
        <v>20398.235000000001</v>
      </c>
      <c r="M139" s="476">
        <v>92933.289000000004</v>
      </c>
      <c r="N139" s="476">
        <v>6246.2879999999996</v>
      </c>
      <c r="O139" s="477" t="s">
        <v>119</v>
      </c>
      <c r="P139" s="478">
        <v>25495.026999999998</v>
      </c>
      <c r="Q139" s="479">
        <v>118872.452</v>
      </c>
      <c r="R139" s="480">
        <v>5821.192</v>
      </c>
    </row>
    <row r="140" spans="2:31" ht="15.75" x14ac:dyDescent="0.25">
      <c r="B140" s="475" t="s">
        <v>128</v>
      </c>
      <c r="C140" s="476">
        <v>41119.154999999999</v>
      </c>
      <c r="D140" s="476">
        <v>187304.10500000001</v>
      </c>
      <c r="E140" s="476">
        <v>16110.905000000001</v>
      </c>
      <c r="F140" s="477" t="s">
        <v>128</v>
      </c>
      <c r="G140" s="478">
        <v>57040.544999999998</v>
      </c>
      <c r="H140" s="479">
        <v>265924.299</v>
      </c>
      <c r="I140" s="480">
        <v>17153.824000000001</v>
      </c>
      <c r="J140" s="490"/>
      <c r="K140" s="475" t="s">
        <v>117</v>
      </c>
      <c r="L140" s="476">
        <v>9369.9230000000007</v>
      </c>
      <c r="M140" s="476">
        <v>42669.555999999997</v>
      </c>
      <c r="N140" s="476">
        <v>1202.607</v>
      </c>
      <c r="O140" s="477" t="s">
        <v>118</v>
      </c>
      <c r="P140" s="478">
        <v>11695.51</v>
      </c>
      <c r="Q140" s="479">
        <v>54566.385999999999</v>
      </c>
      <c r="R140" s="480">
        <v>1830.0519999999999</v>
      </c>
    </row>
    <row r="141" spans="2:31" ht="15.75" x14ac:dyDescent="0.25">
      <c r="B141" s="475" t="s">
        <v>122</v>
      </c>
      <c r="C141" s="476">
        <v>27538.769</v>
      </c>
      <c r="D141" s="476">
        <v>125104.61</v>
      </c>
      <c r="E141" s="476">
        <v>8811.0390000000007</v>
      </c>
      <c r="F141" s="477" t="s">
        <v>117</v>
      </c>
      <c r="G141" s="478">
        <v>46398.972999999998</v>
      </c>
      <c r="H141" s="479">
        <v>216325.31599999999</v>
      </c>
      <c r="I141" s="480">
        <v>9756.9</v>
      </c>
      <c r="J141" s="490"/>
      <c r="K141" s="475" t="s">
        <v>118</v>
      </c>
      <c r="L141" s="476">
        <v>9010.2569999999996</v>
      </c>
      <c r="M141" s="476">
        <v>41087.398000000001</v>
      </c>
      <c r="N141" s="476">
        <v>1631.944</v>
      </c>
      <c r="O141" s="477" t="s">
        <v>145</v>
      </c>
      <c r="P141" s="478">
        <v>10259.294</v>
      </c>
      <c r="Q141" s="479">
        <v>47759.093999999997</v>
      </c>
      <c r="R141" s="480">
        <v>1434.9549999999999</v>
      </c>
      <c r="AE141" s="28">
        <v>0</v>
      </c>
    </row>
    <row r="142" spans="2:31" ht="15.75" x14ac:dyDescent="0.25">
      <c r="B142" s="475" t="s">
        <v>123</v>
      </c>
      <c r="C142" s="476">
        <v>24985.56</v>
      </c>
      <c r="D142" s="476">
        <v>113808.114</v>
      </c>
      <c r="E142" s="476">
        <v>7505.8940000000002</v>
      </c>
      <c r="F142" s="477" t="s">
        <v>118</v>
      </c>
      <c r="G142" s="478">
        <v>32437.949000000001</v>
      </c>
      <c r="H142" s="479">
        <v>151224.61499999999</v>
      </c>
      <c r="I142" s="480">
        <v>8556.0110000000004</v>
      </c>
      <c r="J142" s="490"/>
      <c r="K142" s="475" t="s">
        <v>173</v>
      </c>
      <c r="L142" s="476">
        <v>8838.5400000000009</v>
      </c>
      <c r="M142" s="476">
        <v>40258.745999999999</v>
      </c>
      <c r="N142" s="476">
        <v>1225.066</v>
      </c>
      <c r="O142" s="477" t="s">
        <v>117</v>
      </c>
      <c r="P142" s="478">
        <v>9556.8580000000002</v>
      </c>
      <c r="Q142" s="479">
        <v>44439.612999999998</v>
      </c>
      <c r="R142" s="480">
        <v>1073.598</v>
      </c>
    </row>
    <row r="143" spans="2:31" ht="15.75" x14ac:dyDescent="0.25">
      <c r="B143" s="475" t="s">
        <v>118</v>
      </c>
      <c r="C143" s="476">
        <v>24187.339</v>
      </c>
      <c r="D143" s="476">
        <v>110172.359</v>
      </c>
      <c r="E143" s="476">
        <v>8083.8230000000003</v>
      </c>
      <c r="F143" s="477" t="s">
        <v>123</v>
      </c>
      <c r="G143" s="478">
        <v>31434.173999999999</v>
      </c>
      <c r="H143" s="479">
        <v>146500.258</v>
      </c>
      <c r="I143" s="480">
        <v>7163.5529999999999</v>
      </c>
      <c r="J143" s="490"/>
      <c r="K143" s="475" t="s">
        <v>145</v>
      </c>
      <c r="L143" s="476">
        <v>8187.875</v>
      </c>
      <c r="M143" s="476">
        <v>37295.334000000003</v>
      </c>
      <c r="N143" s="476">
        <v>1405.778</v>
      </c>
      <c r="O143" s="477" t="s">
        <v>173</v>
      </c>
      <c r="P143" s="478">
        <v>9136.7129999999997</v>
      </c>
      <c r="Q143" s="479">
        <v>42517.294000000002</v>
      </c>
      <c r="R143" s="480">
        <v>1262.576</v>
      </c>
    </row>
    <row r="144" spans="2:31" ht="15.75" x14ac:dyDescent="0.25">
      <c r="B144" s="475" t="s">
        <v>117</v>
      </c>
      <c r="C144" s="476">
        <v>19794.097000000002</v>
      </c>
      <c r="D144" s="476">
        <v>90202.235000000001</v>
      </c>
      <c r="E144" s="476">
        <v>5914.4210000000003</v>
      </c>
      <c r="F144" s="477" t="s">
        <v>122</v>
      </c>
      <c r="G144" s="478">
        <v>29262.690999999999</v>
      </c>
      <c r="H144" s="479">
        <v>135844.489</v>
      </c>
      <c r="I144" s="480">
        <v>8470.0409999999993</v>
      </c>
      <c r="J144" s="490"/>
      <c r="K144" s="475" t="s">
        <v>126</v>
      </c>
      <c r="L144" s="476">
        <v>5984.6790000000001</v>
      </c>
      <c r="M144" s="476">
        <v>27304.601999999999</v>
      </c>
      <c r="N144" s="476">
        <v>1399.364</v>
      </c>
      <c r="O144" s="477" t="s">
        <v>180</v>
      </c>
      <c r="P144" s="478">
        <v>8419.2150000000001</v>
      </c>
      <c r="Q144" s="479">
        <v>39844.161999999997</v>
      </c>
      <c r="R144" s="480">
        <v>1912.038</v>
      </c>
    </row>
    <row r="145" spans="1:18" ht="15.75" x14ac:dyDescent="0.25">
      <c r="B145" s="475" t="s">
        <v>121</v>
      </c>
      <c r="C145" s="476">
        <v>17484.456999999999</v>
      </c>
      <c r="D145" s="476">
        <v>79678.982999999993</v>
      </c>
      <c r="E145" s="476">
        <v>5050.0349999999999</v>
      </c>
      <c r="F145" s="477" t="s">
        <v>136</v>
      </c>
      <c r="G145" s="478">
        <v>26900.416000000001</v>
      </c>
      <c r="H145" s="479">
        <v>125411.66</v>
      </c>
      <c r="I145" s="480">
        <v>6443.35</v>
      </c>
      <c r="J145" s="490"/>
      <c r="K145" s="475" t="s">
        <v>116</v>
      </c>
      <c r="L145" s="476">
        <v>5630.4939999999997</v>
      </c>
      <c r="M145" s="476">
        <v>25675.069</v>
      </c>
      <c r="N145" s="476">
        <v>1337.3109999999999</v>
      </c>
      <c r="O145" s="477" t="s">
        <v>163</v>
      </c>
      <c r="P145" s="478">
        <v>7552.1930000000002</v>
      </c>
      <c r="Q145" s="479">
        <v>34977.474000000002</v>
      </c>
      <c r="R145" s="480">
        <v>1621.078</v>
      </c>
    </row>
    <row r="146" spans="1:18" ht="15.75" x14ac:dyDescent="0.25">
      <c r="B146" s="475" t="s">
        <v>125</v>
      </c>
      <c r="C146" s="476">
        <v>17431.489000000001</v>
      </c>
      <c r="D146" s="476">
        <v>79426.573000000004</v>
      </c>
      <c r="E146" s="476">
        <v>4018.78</v>
      </c>
      <c r="F146" s="477" t="s">
        <v>235</v>
      </c>
      <c r="G146" s="478">
        <v>25112.538</v>
      </c>
      <c r="H146" s="479">
        <v>116822.951</v>
      </c>
      <c r="I146" s="480">
        <v>7488.5510000000004</v>
      </c>
      <c r="J146" s="490"/>
      <c r="K146" s="475" t="s">
        <v>163</v>
      </c>
      <c r="L146" s="476">
        <v>3912.6179999999999</v>
      </c>
      <c r="M146" s="476">
        <v>17804.587</v>
      </c>
      <c r="N146" s="476">
        <v>1207.9010000000001</v>
      </c>
      <c r="O146" s="477" t="s">
        <v>121</v>
      </c>
      <c r="P146" s="478">
        <v>7210.0630000000001</v>
      </c>
      <c r="Q146" s="479">
        <v>33742.68</v>
      </c>
      <c r="R146" s="480">
        <v>1599.5940000000001</v>
      </c>
    </row>
    <row r="147" spans="1:18" ht="15.75" x14ac:dyDescent="0.25">
      <c r="B147" s="475" t="s">
        <v>136</v>
      </c>
      <c r="C147" s="476">
        <v>15885.233</v>
      </c>
      <c r="D147" s="476">
        <v>72346.451000000001</v>
      </c>
      <c r="E147" s="476">
        <v>4910.1080000000002</v>
      </c>
      <c r="F147" s="477" t="s">
        <v>125</v>
      </c>
      <c r="G147" s="478">
        <v>24183.734</v>
      </c>
      <c r="H147" s="479">
        <v>112793.011</v>
      </c>
      <c r="I147" s="480">
        <v>4352.9179999999997</v>
      </c>
      <c r="J147" s="490"/>
      <c r="K147" s="475" t="s">
        <v>134</v>
      </c>
      <c r="L147" s="476">
        <v>3373.8319999999999</v>
      </c>
      <c r="M147" s="476">
        <v>15380.573</v>
      </c>
      <c r="N147" s="476">
        <v>2165.4740000000002</v>
      </c>
      <c r="O147" s="477" t="s">
        <v>126</v>
      </c>
      <c r="P147" s="478">
        <v>7204.3209999999999</v>
      </c>
      <c r="Q147" s="479">
        <v>33645.504000000001</v>
      </c>
      <c r="R147" s="480">
        <v>1280.788</v>
      </c>
    </row>
    <row r="148" spans="1:18" ht="15.75" x14ac:dyDescent="0.25">
      <c r="B148" s="475" t="s">
        <v>235</v>
      </c>
      <c r="C148" s="476">
        <v>15844.602999999999</v>
      </c>
      <c r="D148" s="476">
        <v>72334.493000000002</v>
      </c>
      <c r="E148" s="476">
        <v>5502.1239999999998</v>
      </c>
      <c r="F148" s="477" t="s">
        <v>124</v>
      </c>
      <c r="G148" s="478">
        <v>22402.348000000002</v>
      </c>
      <c r="H148" s="479">
        <v>104592.389</v>
      </c>
      <c r="I148" s="480">
        <v>5420.6419999999998</v>
      </c>
      <c r="J148" s="490"/>
      <c r="K148" s="475" t="s">
        <v>121</v>
      </c>
      <c r="L148" s="476">
        <v>3334.4540000000002</v>
      </c>
      <c r="M148" s="476">
        <v>15165.441000000001</v>
      </c>
      <c r="N148" s="476">
        <v>971.46400000000006</v>
      </c>
      <c r="O148" s="477" t="s">
        <v>116</v>
      </c>
      <c r="P148" s="478">
        <v>7117.5940000000001</v>
      </c>
      <c r="Q148" s="479">
        <v>32914.67</v>
      </c>
      <c r="R148" s="480">
        <v>1372.1220000000001</v>
      </c>
    </row>
    <row r="149" spans="1:18" ht="16.5" thickBot="1" x14ac:dyDescent="0.3">
      <c r="B149" s="481" t="s">
        <v>124</v>
      </c>
      <c r="C149" s="482">
        <v>14849.173000000001</v>
      </c>
      <c r="D149" s="482">
        <v>67683.047999999995</v>
      </c>
      <c r="E149" s="482">
        <v>4728.3530000000001</v>
      </c>
      <c r="F149" s="483" t="s">
        <v>121</v>
      </c>
      <c r="G149" s="484">
        <v>19549.817999999999</v>
      </c>
      <c r="H149" s="485">
        <v>91127.373999999996</v>
      </c>
      <c r="I149" s="486">
        <v>4474.2719999999999</v>
      </c>
      <c r="J149" s="490"/>
      <c r="K149" s="481" t="s">
        <v>123</v>
      </c>
      <c r="L149" s="482">
        <v>2968.0120000000002</v>
      </c>
      <c r="M149" s="482">
        <v>13492.258</v>
      </c>
      <c r="N149" s="482">
        <v>446.65199999999999</v>
      </c>
      <c r="O149" s="483" t="s">
        <v>134</v>
      </c>
      <c r="P149" s="484">
        <v>3404.3969999999999</v>
      </c>
      <c r="Q149" s="485">
        <v>15840.509</v>
      </c>
      <c r="R149" s="486">
        <v>1487.539</v>
      </c>
    </row>
    <row r="151" spans="1:18" ht="15" x14ac:dyDescent="0.2">
      <c r="A151" s="423"/>
      <c r="B151" s="424" t="s">
        <v>296</v>
      </c>
      <c r="C151" s="423"/>
      <c r="D151" s="42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33" sqref="J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37" t="s">
        <v>0</v>
      </c>
      <c r="F5" s="738"/>
      <c r="G5" s="743" t="s">
        <v>1</v>
      </c>
      <c r="H5" s="744"/>
      <c r="I5" s="744"/>
      <c r="J5" s="744"/>
      <c r="K5" s="745"/>
    </row>
    <row r="6" spans="2:15" ht="16.5" customHeight="1" thickBot="1" x14ac:dyDescent="0.3">
      <c r="B6" s="17"/>
      <c r="C6" s="48"/>
      <c r="D6" s="48"/>
      <c r="E6" s="739"/>
      <c r="F6" s="740"/>
      <c r="G6" s="604" t="s">
        <v>19</v>
      </c>
      <c r="H6" s="605"/>
      <c r="I6" s="746" t="s">
        <v>242</v>
      </c>
      <c r="J6" s="748" t="s">
        <v>307</v>
      </c>
      <c r="K6" s="749"/>
    </row>
    <row r="7" spans="2:15" ht="39.75" customHeight="1" thickBot="1" x14ac:dyDescent="0.3">
      <c r="B7" s="17"/>
      <c r="C7" s="48"/>
      <c r="D7" s="48"/>
      <c r="E7" s="741"/>
      <c r="F7" s="742"/>
      <c r="G7" s="111" t="s">
        <v>307</v>
      </c>
      <c r="H7" s="629" t="s">
        <v>303</v>
      </c>
      <c r="I7" s="747"/>
      <c r="J7" s="112" t="s">
        <v>243</v>
      </c>
      <c r="K7" s="630" t="s">
        <v>244</v>
      </c>
    </row>
    <row r="8" spans="2:15" ht="47.25" customHeight="1" thickBot="1" x14ac:dyDescent="0.3">
      <c r="B8" s="17"/>
      <c r="C8" s="48"/>
      <c r="D8" s="48"/>
      <c r="E8" s="750" t="s">
        <v>169</v>
      </c>
      <c r="F8" s="751"/>
      <c r="G8" s="113">
        <v>263.31</v>
      </c>
      <c r="H8" s="114">
        <v>251.71</v>
      </c>
      <c r="I8" s="115">
        <v>4.6084780104088017</v>
      </c>
      <c r="J8" s="116">
        <v>3.46</v>
      </c>
      <c r="K8" s="117">
        <v>4.1500000000000004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7" t="s">
        <v>0</v>
      </c>
      <c r="C14" s="755"/>
      <c r="D14" s="544" t="s">
        <v>7</v>
      </c>
      <c r="E14" s="544"/>
      <c r="F14" s="544"/>
      <c r="G14" s="545"/>
      <c r="H14" s="545"/>
      <c r="I14" s="545"/>
      <c r="J14" s="545"/>
      <c r="K14" s="545"/>
      <c r="L14" s="545"/>
      <c r="M14" s="545"/>
      <c r="N14" s="545"/>
      <c r="O14" s="546"/>
    </row>
    <row r="15" spans="2:15" ht="15" customHeight="1" thickBot="1" x14ac:dyDescent="0.3">
      <c r="B15" s="739"/>
      <c r="C15" s="756"/>
      <c r="D15" s="543" t="s">
        <v>8</v>
      </c>
      <c r="E15" s="544"/>
      <c r="F15" s="544"/>
      <c r="G15" s="543" t="s">
        <v>9</v>
      </c>
      <c r="H15" s="544"/>
      <c r="I15" s="544"/>
      <c r="J15" s="543" t="s">
        <v>10</v>
      </c>
      <c r="K15" s="545"/>
      <c r="L15" s="545"/>
      <c r="M15" s="543" t="s">
        <v>11</v>
      </c>
      <c r="N15" s="545"/>
      <c r="O15" s="546"/>
    </row>
    <row r="16" spans="2:15" ht="31.5" customHeight="1" thickBot="1" x14ac:dyDescent="0.3">
      <c r="B16" s="739"/>
      <c r="C16" s="756"/>
      <c r="D16" s="118" t="s">
        <v>19</v>
      </c>
      <c r="E16" s="674"/>
      <c r="F16" s="673" t="s">
        <v>131</v>
      </c>
      <c r="G16" s="118" t="s">
        <v>19</v>
      </c>
      <c r="H16" s="674"/>
      <c r="I16" s="673" t="s">
        <v>131</v>
      </c>
      <c r="J16" s="118" t="s">
        <v>19</v>
      </c>
      <c r="K16" s="674"/>
      <c r="L16" s="673" t="s">
        <v>131</v>
      </c>
      <c r="M16" s="118" t="s">
        <v>19</v>
      </c>
      <c r="N16" s="674"/>
      <c r="O16" s="675" t="s">
        <v>131</v>
      </c>
    </row>
    <row r="17" spans="2:17" ht="19.5" customHeight="1" thickBot="1" x14ac:dyDescent="0.25">
      <c r="B17" s="757"/>
      <c r="C17" s="758"/>
      <c r="D17" s="671" t="s">
        <v>307</v>
      </c>
      <c r="E17" s="672" t="s">
        <v>303</v>
      </c>
      <c r="F17" s="119" t="s">
        <v>12</v>
      </c>
      <c r="G17" s="671" t="s">
        <v>307</v>
      </c>
      <c r="H17" s="672" t="s">
        <v>303</v>
      </c>
      <c r="I17" s="119" t="s">
        <v>12</v>
      </c>
      <c r="J17" s="671" t="s">
        <v>307</v>
      </c>
      <c r="K17" s="672" t="s">
        <v>303</v>
      </c>
      <c r="L17" s="119" t="s">
        <v>12</v>
      </c>
      <c r="M17" s="671" t="s">
        <v>307</v>
      </c>
      <c r="N17" s="672" t="s">
        <v>303</v>
      </c>
      <c r="O17" s="120" t="s">
        <v>12</v>
      </c>
    </row>
    <row r="18" spans="2:17" ht="47.25" customHeight="1" thickBot="1" x14ac:dyDescent="0.25">
      <c r="B18" s="759" t="s">
        <v>172</v>
      </c>
      <c r="C18" s="760"/>
      <c r="D18" s="121">
        <v>272.08999999999997</v>
      </c>
      <c r="E18" s="122">
        <v>257.86</v>
      </c>
      <c r="F18" s="123">
        <f>(D18-E18)/E18*100</f>
        <v>5.5184984099899017</v>
      </c>
      <c r="G18" s="124">
        <v>248.94</v>
      </c>
      <c r="H18" s="125">
        <v>240.76</v>
      </c>
      <c r="I18" s="123">
        <f>(G18-H18)/H18*100</f>
        <v>3.3975743478983254</v>
      </c>
      <c r="J18" s="124">
        <v>262.23</v>
      </c>
      <c r="K18" s="125">
        <v>250.09</v>
      </c>
      <c r="L18" s="123">
        <f>(J18-K18)/K18*100</f>
        <v>4.8542524691111257</v>
      </c>
      <c r="M18" s="124">
        <v>241.75</v>
      </c>
      <c r="N18" s="125">
        <v>238.96</v>
      </c>
      <c r="O18" s="631">
        <f>(M18-N18)/N18*100</f>
        <v>1.167559424171406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52" t="s">
        <v>308</v>
      </c>
      <c r="K23" s="752" t="s">
        <v>309</v>
      </c>
      <c r="L23" s="752" t="s">
        <v>310</v>
      </c>
      <c r="M23" s="74" t="s">
        <v>264</v>
      </c>
      <c r="N23" s="75"/>
    </row>
    <row r="24" spans="2:17" ht="19.5" customHeight="1" thickBot="1" x14ac:dyDescent="0.25">
      <c r="I24" s="76"/>
      <c r="J24" s="753"/>
      <c r="K24" s="754"/>
      <c r="L24" s="753"/>
      <c r="M24" s="127" t="s">
        <v>263</v>
      </c>
      <c r="N24" s="128" t="s">
        <v>241</v>
      </c>
    </row>
    <row r="25" spans="2:17" ht="52.5" customHeight="1" thickBot="1" x14ac:dyDescent="0.3">
      <c r="I25" s="77" t="s">
        <v>129</v>
      </c>
      <c r="J25" s="126">
        <v>263.31</v>
      </c>
      <c r="K25" s="78">
        <v>165.78</v>
      </c>
      <c r="L25" s="79">
        <v>147.52000000000001</v>
      </c>
      <c r="M25" s="129">
        <v>58.830980817951506</v>
      </c>
      <c r="N25" s="130">
        <v>78.491052060737516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6" priority="25" operator="lessThan">
      <formula>0</formula>
    </cfRule>
    <cfRule type="cellIs" dxfId="195" priority="26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F21" sqref="AF2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75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</row>
    <row r="3" spans="2:25" ht="18.75" x14ac:dyDescent="0.3"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5" spans="2:25" ht="13.5" thickBot="1" x14ac:dyDescent="0.25"/>
    <row r="6" spans="2:25" ht="20.100000000000001" customHeight="1" thickBot="1" x14ac:dyDescent="0.3">
      <c r="D6" s="131" t="s">
        <v>195</v>
      </c>
      <c r="E6" s="132" t="s">
        <v>60</v>
      </c>
      <c r="F6" s="133" t="s">
        <v>61</v>
      </c>
      <c r="G6" s="133" t="s">
        <v>62</v>
      </c>
      <c r="H6" s="133" t="s">
        <v>63</v>
      </c>
      <c r="I6" s="134" t="s">
        <v>64</v>
      </c>
      <c r="J6" s="133" t="s">
        <v>65</v>
      </c>
      <c r="K6" s="133" t="s">
        <v>66</v>
      </c>
      <c r="L6" s="133" t="s">
        <v>67</v>
      </c>
      <c r="M6" s="133" t="s">
        <v>68</v>
      </c>
      <c r="N6" s="135" t="s">
        <v>47</v>
      </c>
      <c r="O6" s="135" t="s">
        <v>58</v>
      </c>
      <c r="P6" s="135" t="s">
        <v>59</v>
      </c>
      <c r="Q6" s="135" t="s">
        <v>60</v>
      </c>
      <c r="R6" s="135" t="s">
        <v>61</v>
      </c>
      <c r="S6" s="135" t="s">
        <v>62</v>
      </c>
      <c r="T6" s="135" t="s">
        <v>63</v>
      </c>
      <c r="U6" s="135" t="s">
        <v>64</v>
      </c>
      <c r="V6" s="135" t="s">
        <v>65</v>
      </c>
      <c r="W6" s="135" t="s">
        <v>66</v>
      </c>
      <c r="X6" s="135" t="s">
        <v>67</v>
      </c>
      <c r="Y6" s="136" t="s">
        <v>68</v>
      </c>
    </row>
    <row r="7" spans="2:25" ht="20.100000000000001" customHeight="1" x14ac:dyDescent="0.25">
      <c r="D7" s="137">
        <v>2004</v>
      </c>
      <c r="E7" s="138"/>
      <c r="F7" s="139"/>
      <c r="G7" s="139"/>
      <c r="H7" s="139"/>
      <c r="I7" s="140"/>
      <c r="J7" s="139"/>
      <c r="K7" s="139"/>
      <c r="L7" s="139"/>
      <c r="M7" s="139"/>
      <c r="N7" s="141"/>
      <c r="O7" s="141"/>
      <c r="P7" s="141"/>
      <c r="Q7" s="141">
        <v>91.28</v>
      </c>
      <c r="R7" s="141">
        <v>92.56</v>
      </c>
      <c r="S7" s="141">
        <v>95.02</v>
      </c>
      <c r="T7" s="141">
        <v>98.22</v>
      </c>
      <c r="U7" s="141">
        <v>98.784999999999997</v>
      </c>
      <c r="V7" s="141">
        <v>99.84</v>
      </c>
      <c r="W7" s="141">
        <v>101.28100000000001</v>
      </c>
      <c r="X7" s="141">
        <v>105.122</v>
      </c>
      <c r="Y7" s="142">
        <v>105.57</v>
      </c>
    </row>
    <row r="8" spans="2:25" ht="20.100000000000001" customHeight="1" x14ac:dyDescent="0.25">
      <c r="D8" s="143">
        <v>2005</v>
      </c>
      <c r="E8" s="144">
        <v>91.28</v>
      </c>
      <c r="F8" s="145">
        <v>92.56</v>
      </c>
      <c r="G8" s="145">
        <v>95.02</v>
      </c>
      <c r="H8" s="145">
        <v>98.22</v>
      </c>
      <c r="I8" s="145">
        <v>98.784999999999997</v>
      </c>
      <c r="J8" s="145">
        <v>99.84</v>
      </c>
      <c r="K8" s="145">
        <v>101.28100000000001</v>
      </c>
      <c r="L8" s="145">
        <v>105.122</v>
      </c>
      <c r="M8" s="145">
        <v>105.57</v>
      </c>
      <c r="N8" s="146">
        <v>104.43</v>
      </c>
      <c r="O8" s="146">
        <v>104.352</v>
      </c>
      <c r="P8" s="146">
        <v>101.8</v>
      </c>
      <c r="Q8" s="146">
        <v>99.44</v>
      </c>
      <c r="R8" s="146">
        <v>99.09</v>
      </c>
      <c r="S8" s="146">
        <v>97.32</v>
      </c>
      <c r="T8" s="146">
        <v>96.46</v>
      </c>
      <c r="U8" s="146">
        <v>96.4</v>
      </c>
      <c r="V8" s="146">
        <v>97.92</v>
      </c>
      <c r="W8" s="146">
        <v>99.135999999999996</v>
      </c>
      <c r="X8" s="146">
        <v>100.962</v>
      </c>
      <c r="Y8" s="147">
        <v>103.75</v>
      </c>
    </row>
    <row r="9" spans="2:25" ht="20.100000000000001" customHeight="1" x14ac:dyDescent="0.25">
      <c r="D9" s="143">
        <v>2006</v>
      </c>
      <c r="E9" s="144">
        <v>64.67</v>
      </c>
      <c r="F9" s="145">
        <v>66.5</v>
      </c>
      <c r="G9" s="145">
        <v>63.96</v>
      </c>
      <c r="H9" s="145">
        <v>62.7</v>
      </c>
      <c r="I9" s="145">
        <v>68.103999999999999</v>
      </c>
      <c r="J9" s="145">
        <v>63.75</v>
      </c>
      <c r="K9" s="145">
        <v>66.798000000000002</v>
      </c>
      <c r="L9" s="145">
        <v>66.757999999999996</v>
      </c>
      <c r="M9" s="145">
        <v>74.313000000000002</v>
      </c>
      <c r="N9" s="146">
        <v>101.77</v>
      </c>
      <c r="O9" s="146">
        <v>100.21</v>
      </c>
      <c r="P9" s="146">
        <v>100.21</v>
      </c>
      <c r="Q9" s="146">
        <v>98.7</v>
      </c>
      <c r="R9" s="146">
        <v>97.05</v>
      </c>
      <c r="S9" s="146">
        <v>96.44</v>
      </c>
      <c r="T9" s="146">
        <v>95.77</v>
      </c>
      <c r="U9" s="146">
        <v>96</v>
      </c>
      <c r="V9" s="146">
        <v>97.58</v>
      </c>
      <c r="W9" s="146">
        <v>99.47</v>
      </c>
      <c r="X9" s="146">
        <v>102.05</v>
      </c>
      <c r="Y9" s="147">
        <v>102.24</v>
      </c>
    </row>
    <row r="10" spans="2:25" ht="20.100000000000001" customHeight="1" x14ac:dyDescent="0.25">
      <c r="D10" s="143">
        <v>2007</v>
      </c>
      <c r="E10" s="144">
        <v>64.67</v>
      </c>
      <c r="F10" s="145">
        <v>66.5</v>
      </c>
      <c r="G10" s="145">
        <v>63.96</v>
      </c>
      <c r="H10" s="145">
        <v>62.7</v>
      </c>
      <c r="I10" s="145">
        <v>68.103999999999999</v>
      </c>
      <c r="J10" s="145">
        <v>63.75</v>
      </c>
      <c r="K10" s="145">
        <v>66.798000000000002</v>
      </c>
      <c r="L10" s="145">
        <v>66.757999999999996</v>
      </c>
      <c r="M10" s="145">
        <v>74.313000000000002</v>
      </c>
      <c r="N10" s="146">
        <v>102.64</v>
      </c>
      <c r="O10" s="146">
        <v>103.3</v>
      </c>
      <c r="P10" s="146">
        <v>103.5</v>
      </c>
      <c r="Q10" s="146">
        <v>102.91</v>
      </c>
      <c r="R10" s="146">
        <v>103.07</v>
      </c>
      <c r="S10" s="146">
        <v>102.94</v>
      </c>
      <c r="T10" s="146">
        <v>105.84</v>
      </c>
      <c r="U10" s="146">
        <v>109.87</v>
      </c>
      <c r="V10" s="146">
        <v>117.15</v>
      </c>
      <c r="W10" s="146">
        <v>124.18</v>
      </c>
      <c r="X10" s="146">
        <v>130.59</v>
      </c>
      <c r="Y10" s="147">
        <v>132.29</v>
      </c>
    </row>
    <row r="11" spans="2:25" ht="20.100000000000001" customHeight="1" x14ac:dyDescent="0.25">
      <c r="D11" s="148">
        <v>2008</v>
      </c>
      <c r="E11" s="149"/>
      <c r="F11" s="150"/>
      <c r="G11" s="150"/>
      <c r="H11" s="150"/>
      <c r="I11" s="150"/>
      <c r="J11" s="150"/>
      <c r="K11" s="150"/>
      <c r="L11" s="150"/>
      <c r="M11" s="150"/>
      <c r="N11" s="151">
        <v>123.69</v>
      </c>
      <c r="O11" s="150">
        <v>121.17</v>
      </c>
      <c r="P11" s="150">
        <v>117.54</v>
      </c>
      <c r="Q11" s="150">
        <v>111.68</v>
      </c>
      <c r="R11" s="150">
        <v>107.23</v>
      </c>
      <c r="S11" s="150">
        <v>103.71</v>
      </c>
      <c r="T11" s="150">
        <v>101.61</v>
      </c>
      <c r="U11" s="150">
        <v>99.71</v>
      </c>
      <c r="V11" s="150">
        <v>99.33</v>
      </c>
      <c r="W11" s="150">
        <v>97.15</v>
      </c>
      <c r="X11" s="150">
        <v>95.98</v>
      </c>
      <c r="Y11" s="152">
        <v>96.03</v>
      </c>
    </row>
    <row r="12" spans="2:25" ht="20.100000000000001" customHeight="1" x14ac:dyDescent="0.25">
      <c r="D12" s="148">
        <v>2009</v>
      </c>
      <c r="E12" s="149"/>
      <c r="F12" s="150"/>
      <c r="G12" s="150"/>
      <c r="H12" s="150"/>
      <c r="I12" s="150"/>
      <c r="J12" s="150"/>
      <c r="K12" s="150"/>
      <c r="L12" s="150"/>
      <c r="M12" s="150"/>
      <c r="N12" s="151">
        <v>93.98</v>
      </c>
      <c r="O12" s="150">
        <v>94.05</v>
      </c>
      <c r="P12" s="150">
        <v>94.53</v>
      </c>
      <c r="Q12" s="150">
        <v>93.42</v>
      </c>
      <c r="R12" s="150">
        <v>92.71</v>
      </c>
      <c r="S12" s="150">
        <v>92.6</v>
      </c>
      <c r="T12" s="150">
        <v>91.95</v>
      </c>
      <c r="U12" s="150">
        <v>92.77</v>
      </c>
      <c r="V12" s="150">
        <v>94.42</v>
      </c>
      <c r="W12" s="150">
        <v>97.77</v>
      </c>
      <c r="X12" s="150">
        <v>105.25</v>
      </c>
      <c r="Y12" s="152">
        <v>106.66</v>
      </c>
    </row>
    <row r="13" spans="2:25" ht="20.100000000000001" customHeight="1" x14ac:dyDescent="0.25">
      <c r="D13" s="148">
        <v>2010</v>
      </c>
      <c r="E13" s="149"/>
      <c r="F13" s="150"/>
      <c r="G13" s="150"/>
      <c r="H13" s="150"/>
      <c r="I13" s="150"/>
      <c r="J13" s="150"/>
      <c r="K13" s="150"/>
      <c r="L13" s="150"/>
      <c r="M13" s="150"/>
      <c r="N13" s="151">
        <v>106.09</v>
      </c>
      <c r="O13" s="151">
        <v>106.88</v>
      </c>
      <c r="P13" s="151">
        <v>104.79</v>
      </c>
      <c r="Q13" s="151">
        <v>104.21</v>
      </c>
      <c r="R13" s="151">
        <v>104.54</v>
      </c>
      <c r="S13" s="150">
        <v>105.18</v>
      </c>
      <c r="T13" s="150">
        <v>105.54</v>
      </c>
      <c r="U13" s="150">
        <v>108.53</v>
      </c>
      <c r="V13" s="150">
        <v>111.57</v>
      </c>
      <c r="W13" s="150">
        <v>114.33</v>
      </c>
      <c r="X13" s="150">
        <v>118.87</v>
      </c>
      <c r="Y13" s="152">
        <v>119.09</v>
      </c>
    </row>
    <row r="14" spans="2:25" ht="20.100000000000001" customHeight="1" x14ac:dyDescent="0.25">
      <c r="D14" s="148">
        <v>2011</v>
      </c>
      <c r="E14" s="149"/>
      <c r="F14" s="150"/>
      <c r="G14" s="150"/>
      <c r="H14" s="150"/>
      <c r="I14" s="150"/>
      <c r="J14" s="150"/>
      <c r="K14" s="150"/>
      <c r="L14" s="150"/>
      <c r="M14" s="150"/>
      <c r="N14" s="151">
        <v>116.95</v>
      </c>
      <c r="O14" s="150">
        <v>118.78</v>
      </c>
      <c r="P14" s="150">
        <v>121.59</v>
      </c>
      <c r="Q14" s="150">
        <v>120.08</v>
      </c>
      <c r="R14" s="150">
        <v>119.14</v>
      </c>
      <c r="S14" s="150">
        <v>118.62</v>
      </c>
      <c r="T14" s="150">
        <v>120.06</v>
      </c>
      <c r="U14" s="150">
        <v>119.99</v>
      </c>
      <c r="V14" s="150">
        <v>121.1</v>
      </c>
      <c r="W14" s="150">
        <v>123.43</v>
      </c>
      <c r="X14" s="150">
        <v>127.94</v>
      </c>
      <c r="Y14" s="152">
        <v>128.66999999999999</v>
      </c>
    </row>
    <row r="15" spans="2:25" ht="20.100000000000001" customHeight="1" x14ac:dyDescent="0.25">
      <c r="D15" s="148">
        <v>2012</v>
      </c>
      <c r="E15" s="149"/>
      <c r="F15" s="150"/>
      <c r="G15" s="150"/>
      <c r="H15" s="150"/>
      <c r="I15" s="150"/>
      <c r="J15" s="150"/>
      <c r="K15" s="150"/>
      <c r="L15" s="150"/>
      <c r="M15" s="150"/>
      <c r="N15" s="151">
        <v>126.31</v>
      </c>
      <c r="O15" s="153">
        <v>127.07</v>
      </c>
      <c r="P15" s="153">
        <v>125.05</v>
      </c>
      <c r="Q15" s="153">
        <v>120.27</v>
      </c>
      <c r="R15" s="153">
        <v>117.49</v>
      </c>
      <c r="S15" s="153">
        <v>115.56</v>
      </c>
      <c r="T15" s="153">
        <v>114.52</v>
      </c>
      <c r="U15" s="153">
        <v>115.33</v>
      </c>
      <c r="V15" s="153">
        <v>116.24</v>
      </c>
      <c r="W15" s="153">
        <v>118.85</v>
      </c>
      <c r="X15" s="153">
        <v>122.94</v>
      </c>
      <c r="Y15" s="154">
        <v>123.24</v>
      </c>
    </row>
    <row r="16" spans="2:25" ht="20.100000000000001" customHeight="1" x14ac:dyDescent="0.25">
      <c r="D16" s="148">
        <v>2013</v>
      </c>
      <c r="E16" s="149"/>
      <c r="F16" s="150"/>
      <c r="G16" s="150"/>
      <c r="H16" s="150"/>
      <c r="I16" s="150"/>
      <c r="J16" s="150"/>
      <c r="K16" s="150"/>
      <c r="L16" s="150"/>
      <c r="M16" s="150"/>
      <c r="N16" s="151">
        <v>122.98</v>
      </c>
      <c r="O16" s="153">
        <v>123.61</v>
      </c>
      <c r="P16" s="153">
        <v>124.81</v>
      </c>
      <c r="Q16" s="153">
        <v>125.21</v>
      </c>
      <c r="R16" s="153">
        <v>125.23</v>
      </c>
      <c r="S16" s="153">
        <v>126.36</v>
      </c>
      <c r="T16" s="153">
        <v>129.22</v>
      </c>
      <c r="U16" s="153">
        <v>131.80000000000001</v>
      </c>
      <c r="V16" s="153">
        <v>138.4</v>
      </c>
      <c r="W16" s="153">
        <v>142.83000000000001</v>
      </c>
      <c r="X16" s="153">
        <v>153.07</v>
      </c>
      <c r="Y16" s="154">
        <v>155.26</v>
      </c>
    </row>
    <row r="17" spans="4:25" ht="20.100000000000001" customHeight="1" x14ac:dyDescent="0.25">
      <c r="D17" s="148">
        <v>2014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1">
        <v>149.49</v>
      </c>
      <c r="O17" s="153">
        <v>148.83000000000001</v>
      </c>
      <c r="P17" s="153">
        <v>147.58000000000001</v>
      </c>
      <c r="Q17" s="153">
        <v>141.59</v>
      </c>
      <c r="R17" s="153">
        <v>137.78</v>
      </c>
      <c r="S17" s="153">
        <v>134.12</v>
      </c>
      <c r="T17" s="153">
        <v>132.77000000000001</v>
      </c>
      <c r="U17" s="153">
        <v>126.48</v>
      </c>
      <c r="V17" s="153">
        <v>124.64</v>
      </c>
      <c r="W17" s="153">
        <v>124.63</v>
      </c>
      <c r="X17" s="153">
        <v>124.76</v>
      </c>
      <c r="Y17" s="154">
        <v>126.57</v>
      </c>
    </row>
    <row r="18" spans="4:25" ht="20.100000000000001" customHeight="1" x14ac:dyDescent="0.25">
      <c r="D18" s="148">
        <v>2015</v>
      </c>
      <c r="E18" s="149"/>
      <c r="F18" s="150"/>
      <c r="G18" s="150"/>
      <c r="H18" s="150"/>
      <c r="I18" s="150"/>
      <c r="J18" s="150"/>
      <c r="K18" s="150"/>
      <c r="L18" s="150"/>
      <c r="M18" s="150"/>
      <c r="N18" s="151">
        <v>122.15</v>
      </c>
      <c r="O18" s="153">
        <v>121.55</v>
      </c>
      <c r="P18" s="153">
        <v>122.06</v>
      </c>
      <c r="Q18" s="153">
        <v>118.17</v>
      </c>
      <c r="R18" s="153">
        <v>115.01</v>
      </c>
      <c r="S18" s="153">
        <v>112.17</v>
      </c>
      <c r="T18" s="153">
        <v>111.99</v>
      </c>
      <c r="U18" s="153">
        <v>111.26</v>
      </c>
      <c r="V18" s="153">
        <v>111.98</v>
      </c>
      <c r="W18" s="153">
        <v>116.01</v>
      </c>
      <c r="X18" s="153">
        <v>116.49</v>
      </c>
      <c r="Y18" s="154">
        <v>117.52</v>
      </c>
    </row>
    <row r="19" spans="4:25" ht="20.100000000000001" customHeight="1" x14ac:dyDescent="0.25">
      <c r="D19" s="148">
        <v>2016</v>
      </c>
      <c r="E19" s="149"/>
      <c r="F19" s="150"/>
      <c r="G19" s="150"/>
      <c r="H19" s="150"/>
      <c r="I19" s="150"/>
      <c r="J19" s="150"/>
      <c r="K19" s="150"/>
      <c r="L19" s="150"/>
      <c r="M19" s="150"/>
      <c r="N19" s="151">
        <v>114.76</v>
      </c>
      <c r="O19" s="153">
        <v>112.6</v>
      </c>
      <c r="P19" s="153">
        <v>110.45</v>
      </c>
      <c r="Q19" s="153">
        <v>105.16</v>
      </c>
      <c r="R19" s="153">
        <v>102.76</v>
      </c>
      <c r="S19" s="153">
        <v>101.75</v>
      </c>
      <c r="T19" s="153">
        <v>102.42</v>
      </c>
      <c r="U19" s="153">
        <v>107.26</v>
      </c>
      <c r="V19" s="153">
        <v>114.21</v>
      </c>
      <c r="W19" s="153">
        <v>121.95</v>
      </c>
      <c r="X19" s="155">
        <v>129.99700000000001</v>
      </c>
      <c r="Y19" s="154">
        <v>136.07</v>
      </c>
    </row>
    <row r="20" spans="4:25" ht="20.100000000000001" customHeight="1" x14ac:dyDescent="0.25">
      <c r="D20" s="148">
        <v>2017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1">
        <v>132.02000000000001</v>
      </c>
      <c r="O20" s="153">
        <v>131.69999999999999</v>
      </c>
      <c r="P20" s="153">
        <v>131.03</v>
      </c>
      <c r="Q20" s="153">
        <v>129.94999999999999</v>
      </c>
      <c r="R20" s="153">
        <v>130.1</v>
      </c>
      <c r="S20" s="153">
        <v>131.53</v>
      </c>
      <c r="T20" s="153">
        <v>133.83000000000001</v>
      </c>
      <c r="U20" s="153">
        <v>138.97</v>
      </c>
      <c r="V20" s="153">
        <v>143.80000000000001</v>
      </c>
      <c r="W20" s="153">
        <v>146.97</v>
      </c>
      <c r="X20" s="153">
        <v>151.4</v>
      </c>
      <c r="Y20" s="154">
        <v>151.58000000000001</v>
      </c>
    </row>
    <row r="21" spans="4:25" ht="20.100000000000001" customHeight="1" x14ac:dyDescent="0.25">
      <c r="D21" s="148">
        <v>2018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1">
        <v>141.66999999999999</v>
      </c>
      <c r="O21" s="153">
        <v>137.26</v>
      </c>
      <c r="P21" s="153">
        <v>136.38</v>
      </c>
      <c r="Q21" s="153">
        <v>133.995</v>
      </c>
      <c r="R21" s="153">
        <v>131.33000000000001</v>
      </c>
      <c r="S21" s="153">
        <v>130.77000000000001</v>
      </c>
      <c r="T21" s="153">
        <v>131.53</v>
      </c>
      <c r="U21" s="153">
        <v>131.63</v>
      </c>
      <c r="V21" s="153">
        <v>135.85</v>
      </c>
      <c r="W21" s="153">
        <v>140.12</v>
      </c>
      <c r="X21" s="153">
        <v>141.41</v>
      </c>
      <c r="Y21" s="154">
        <v>142.44999999999999</v>
      </c>
    </row>
    <row r="22" spans="4:25" ht="20.100000000000001" customHeight="1" x14ac:dyDescent="0.25">
      <c r="D22" s="148">
        <v>2019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1">
        <v>139.47</v>
      </c>
      <c r="O22" s="153">
        <v>139.1</v>
      </c>
      <c r="P22" s="153">
        <v>139.24</v>
      </c>
      <c r="Q22" s="153">
        <v>136.16</v>
      </c>
      <c r="R22" s="153">
        <v>135.25</v>
      </c>
      <c r="S22" s="153">
        <v>132.31</v>
      </c>
      <c r="T22" s="153">
        <v>131.05000000000001</v>
      </c>
      <c r="U22" s="153">
        <v>130.74</v>
      </c>
      <c r="V22" s="155">
        <v>132.375</v>
      </c>
      <c r="W22" s="153">
        <v>135.26</v>
      </c>
      <c r="X22" s="153">
        <v>140.62</v>
      </c>
      <c r="Y22" s="154">
        <v>142.47</v>
      </c>
    </row>
    <row r="23" spans="4:25" ht="20.100000000000001" customHeight="1" x14ac:dyDescent="0.25">
      <c r="D23" s="148">
        <v>2020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1">
        <v>139.18</v>
      </c>
      <c r="O23" s="153">
        <v>139.15</v>
      </c>
      <c r="P23" s="153">
        <v>137.97999999999999</v>
      </c>
      <c r="Q23" s="153">
        <v>134.30000000000001</v>
      </c>
      <c r="R23" s="150">
        <v>133.1</v>
      </c>
      <c r="S23" s="150">
        <v>131.71</v>
      </c>
      <c r="T23" s="150">
        <v>132.88999999999999</v>
      </c>
      <c r="U23" s="150">
        <v>135.47</v>
      </c>
      <c r="V23" s="150">
        <v>140.26</v>
      </c>
      <c r="W23" s="150">
        <v>147.52000000000001</v>
      </c>
      <c r="X23" s="150">
        <v>155.43</v>
      </c>
      <c r="Y23" s="152">
        <v>155.24</v>
      </c>
    </row>
    <row r="24" spans="4:25" ht="20.100000000000001" customHeight="1" x14ac:dyDescent="0.25">
      <c r="D24" s="156">
        <v>2021</v>
      </c>
      <c r="E24" s="157"/>
      <c r="F24" s="158"/>
      <c r="G24" s="158"/>
      <c r="H24" s="158"/>
      <c r="I24" s="158"/>
      <c r="J24" s="158"/>
      <c r="K24" s="158"/>
      <c r="L24" s="158"/>
      <c r="M24" s="158"/>
      <c r="N24" s="159">
        <v>149.29</v>
      </c>
      <c r="O24" s="160">
        <v>148.44999999999999</v>
      </c>
      <c r="P24" s="160">
        <v>150.97</v>
      </c>
      <c r="Q24" s="160">
        <v>151.197</v>
      </c>
      <c r="R24" s="158">
        <v>151.05000000000001</v>
      </c>
      <c r="S24" s="158">
        <v>149.44999999999999</v>
      </c>
      <c r="T24" s="158">
        <v>148.99</v>
      </c>
      <c r="U24" s="158">
        <v>152.65</v>
      </c>
      <c r="V24" s="158">
        <v>157.47999999999999</v>
      </c>
      <c r="W24" s="158">
        <v>165.78</v>
      </c>
      <c r="X24" s="158">
        <v>177.44</v>
      </c>
      <c r="Y24" s="161">
        <v>185.49</v>
      </c>
    </row>
    <row r="25" spans="4:25" ht="20.100000000000001" customHeight="1" thickBot="1" x14ac:dyDescent="0.3">
      <c r="D25" s="162">
        <v>2022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5">
        <v>182.61</v>
      </c>
      <c r="O25" s="166">
        <v>184.7</v>
      </c>
      <c r="P25" s="166">
        <v>197.16</v>
      </c>
      <c r="Q25" s="167">
        <v>209.9</v>
      </c>
      <c r="R25" s="166">
        <v>216.37</v>
      </c>
      <c r="S25" s="166">
        <v>228.71</v>
      </c>
      <c r="T25" s="166">
        <v>235.69</v>
      </c>
      <c r="U25" s="166">
        <v>240.29</v>
      </c>
      <c r="V25" s="166">
        <v>251.71</v>
      </c>
      <c r="W25" s="164">
        <v>263.31</v>
      </c>
      <c r="X25" s="164"/>
      <c r="Y25" s="1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7" sqref="Q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69" t="s">
        <v>260</v>
      </c>
      <c r="D3" s="173"/>
      <c r="E3" s="173"/>
      <c r="F3" s="173"/>
      <c r="G3" s="173"/>
      <c r="H3" s="173"/>
      <c r="I3" s="173"/>
      <c r="J3" s="173"/>
      <c r="K3" s="173"/>
      <c r="L3" s="173"/>
    </row>
    <row r="4" spans="3:12" x14ac:dyDescent="0.2"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10" spans="3:12" ht="13.5" thickBot="1" x14ac:dyDescent="0.25"/>
    <row r="11" spans="3:12" ht="16.5" thickBot="1" x14ac:dyDescent="0.25">
      <c r="H11" s="737" t="s">
        <v>0</v>
      </c>
      <c r="I11" s="755"/>
      <c r="J11" s="743" t="s">
        <v>1</v>
      </c>
      <c r="K11" s="744"/>
      <c r="L11" s="745"/>
    </row>
    <row r="12" spans="3:12" ht="24" customHeight="1" thickBot="1" x14ac:dyDescent="0.25">
      <c r="H12" s="739"/>
      <c r="I12" s="756"/>
      <c r="J12" s="604" t="s">
        <v>19</v>
      </c>
      <c r="K12" s="605"/>
      <c r="L12" s="746" t="s">
        <v>242</v>
      </c>
    </row>
    <row r="13" spans="3:12" ht="39.75" customHeight="1" thickBot="1" x14ac:dyDescent="0.25">
      <c r="H13" s="757"/>
      <c r="I13" s="758"/>
      <c r="J13" s="111" t="s">
        <v>307</v>
      </c>
      <c r="K13" s="629" t="s">
        <v>303</v>
      </c>
      <c r="L13" s="747"/>
    </row>
    <row r="14" spans="3:12" ht="54" customHeight="1" thickBot="1" x14ac:dyDescent="0.25">
      <c r="H14" s="761" t="s">
        <v>259</v>
      </c>
      <c r="I14" s="762"/>
      <c r="J14" s="113">
        <v>285.61</v>
      </c>
      <c r="K14" s="114">
        <v>279.27999999999997</v>
      </c>
      <c r="L14" s="115">
        <v>2.2665425379547557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B68" sqref="AB68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7" t="s">
        <v>328</v>
      </c>
      <c r="D1" s="178"/>
      <c r="E1" s="178"/>
      <c r="F1" s="178"/>
      <c r="G1" s="178"/>
      <c r="H1" s="178"/>
      <c r="I1" s="178"/>
      <c r="J1" s="172"/>
    </row>
    <row r="2" spans="3:19" ht="21" x14ac:dyDescent="0.35">
      <c r="C2" s="177" t="s">
        <v>16</v>
      </c>
      <c r="D2" s="178"/>
      <c r="E2" s="178"/>
      <c r="F2" s="177"/>
      <c r="G2" s="178"/>
      <c r="H2" s="178"/>
      <c r="I2" s="178"/>
      <c r="J2" s="172"/>
    </row>
    <row r="3" spans="3:19" ht="21" x14ac:dyDescent="0.35">
      <c r="C3" s="178" t="s">
        <v>270</v>
      </c>
      <c r="D3" s="177"/>
      <c r="E3" s="178"/>
      <c r="F3" s="178"/>
      <c r="G3" s="178"/>
      <c r="H3" s="178"/>
      <c r="I3" s="178"/>
      <c r="J3" s="172"/>
    </row>
    <row r="4" spans="3:19" ht="16.5" thickBot="1" x14ac:dyDescent="0.3">
      <c r="C4" s="172"/>
      <c r="D4" s="172"/>
      <c r="E4" s="172"/>
      <c r="F4" s="172"/>
      <c r="G4" s="172"/>
      <c r="H4" s="172"/>
      <c r="I4" s="172"/>
      <c r="J4" s="172"/>
      <c r="K4" s="19"/>
    </row>
    <row r="5" spans="3:19" ht="15" customHeight="1" thickBot="1" x14ac:dyDescent="0.3">
      <c r="C5" s="765" t="s">
        <v>0</v>
      </c>
      <c r="D5" s="768" t="s">
        <v>33</v>
      </c>
      <c r="E5" s="781" t="s">
        <v>1</v>
      </c>
      <c r="F5" s="782"/>
      <c r="G5" s="783"/>
      <c r="H5" s="543" t="s">
        <v>7</v>
      </c>
      <c r="I5" s="544"/>
      <c r="J5" s="544"/>
      <c r="K5" s="545"/>
      <c r="L5" s="545"/>
      <c r="M5" s="545"/>
      <c r="N5" s="545"/>
      <c r="O5" s="545"/>
      <c r="P5" s="545"/>
      <c r="Q5" s="545"/>
      <c r="R5" s="545"/>
      <c r="S5" s="546"/>
    </row>
    <row r="6" spans="3:19" ht="15" customHeight="1" thickBot="1" x14ac:dyDescent="0.3">
      <c r="C6" s="766"/>
      <c r="D6" s="769"/>
      <c r="E6" s="784"/>
      <c r="F6" s="785"/>
      <c r="G6" s="786"/>
      <c r="H6" s="543" t="s">
        <v>8</v>
      </c>
      <c r="I6" s="544"/>
      <c r="J6" s="547"/>
      <c r="K6" s="543" t="s">
        <v>9</v>
      </c>
      <c r="L6" s="544"/>
      <c r="M6" s="548"/>
      <c r="N6" s="543" t="s">
        <v>10</v>
      </c>
      <c r="O6" s="545"/>
      <c r="P6" s="546"/>
      <c r="Q6" s="543" t="s">
        <v>11</v>
      </c>
      <c r="R6" s="545"/>
      <c r="S6" s="546"/>
    </row>
    <row r="7" spans="3:19" ht="32.25" customHeight="1" thickBot="1" x14ac:dyDescent="0.3">
      <c r="C7" s="766"/>
      <c r="D7" s="769"/>
      <c r="E7" s="763" t="s">
        <v>19</v>
      </c>
      <c r="F7" s="764"/>
      <c r="G7" s="533" t="s">
        <v>236</v>
      </c>
      <c r="H7" s="549" t="s">
        <v>19</v>
      </c>
      <c r="I7" s="550"/>
      <c r="J7" s="533" t="s">
        <v>236</v>
      </c>
      <c r="K7" s="549" t="s">
        <v>19</v>
      </c>
      <c r="L7" s="550"/>
      <c r="M7" s="551" t="s">
        <v>236</v>
      </c>
      <c r="N7" s="549" t="s">
        <v>19</v>
      </c>
      <c r="O7" s="550"/>
      <c r="P7" s="552" t="s">
        <v>236</v>
      </c>
      <c r="Q7" s="549" t="s">
        <v>19</v>
      </c>
      <c r="R7" s="550"/>
      <c r="S7" s="551" t="s">
        <v>236</v>
      </c>
    </row>
    <row r="8" spans="3:19" ht="30" customHeight="1" thickBot="1" x14ac:dyDescent="0.25">
      <c r="C8" s="767"/>
      <c r="D8" s="770"/>
      <c r="E8" s="606" t="s">
        <v>327</v>
      </c>
      <c r="F8" s="534" t="s">
        <v>318</v>
      </c>
      <c r="G8" s="316" t="s">
        <v>12</v>
      </c>
      <c r="H8" s="616" t="s">
        <v>327</v>
      </c>
      <c r="I8" s="617" t="s">
        <v>318</v>
      </c>
      <c r="J8" s="618" t="s">
        <v>12</v>
      </c>
      <c r="K8" s="616" t="s">
        <v>327</v>
      </c>
      <c r="L8" s="617" t="s">
        <v>318</v>
      </c>
      <c r="M8" s="619" t="s">
        <v>12</v>
      </c>
      <c r="N8" s="616" t="s">
        <v>327</v>
      </c>
      <c r="O8" s="617" t="s">
        <v>318</v>
      </c>
      <c r="P8" s="619" t="s">
        <v>12</v>
      </c>
      <c r="Q8" s="616" t="s">
        <v>327</v>
      </c>
      <c r="R8" s="617" t="s">
        <v>318</v>
      </c>
      <c r="S8" s="619" t="s">
        <v>12</v>
      </c>
    </row>
    <row r="9" spans="3:19" ht="24" customHeight="1" x14ac:dyDescent="0.2">
      <c r="C9" s="775" t="s">
        <v>31</v>
      </c>
      <c r="D9" s="535" t="s">
        <v>224</v>
      </c>
      <c r="E9" s="607">
        <v>2949.6790000000001</v>
      </c>
      <c r="F9" s="537">
        <v>2989.0680000000002</v>
      </c>
      <c r="G9" s="538">
        <v>-1.3177686155015582</v>
      </c>
      <c r="H9" s="553">
        <v>2980.759</v>
      </c>
      <c r="I9" s="554">
        <v>3001.8139999999999</v>
      </c>
      <c r="J9" s="555">
        <v>-0.70140921456158967</v>
      </c>
      <c r="K9" s="556">
        <v>2967.723</v>
      </c>
      <c r="L9" s="557">
        <v>3101.0889999999999</v>
      </c>
      <c r="M9" s="558">
        <v>-4.3006182666798658</v>
      </c>
      <c r="N9" s="553">
        <v>2875.2310000000002</v>
      </c>
      <c r="O9" s="557">
        <v>2991.0259999999998</v>
      </c>
      <c r="P9" s="559">
        <v>-3.8714140231478971</v>
      </c>
      <c r="Q9" s="553">
        <v>2877.6559999999999</v>
      </c>
      <c r="R9" s="557">
        <v>2947.614</v>
      </c>
      <c r="S9" s="558">
        <v>-2.3733772468172591</v>
      </c>
    </row>
    <row r="10" spans="3:19" ht="27" customHeight="1" x14ac:dyDescent="0.2">
      <c r="C10" s="776"/>
      <c r="D10" s="221" t="s">
        <v>225</v>
      </c>
      <c r="E10" s="608">
        <v>3073.7260000000001</v>
      </c>
      <c r="F10" s="181">
        <v>3081.2060000000001</v>
      </c>
      <c r="G10" s="182">
        <v>-0.24276208731256588</v>
      </c>
      <c r="H10" s="192">
        <v>3066.58</v>
      </c>
      <c r="I10" s="516">
        <v>3074.16</v>
      </c>
      <c r="J10" s="517">
        <v>-0.24657142113617792</v>
      </c>
      <c r="K10" s="518">
        <v>3154.0729999999999</v>
      </c>
      <c r="L10" s="193">
        <v>3160.7159999999999</v>
      </c>
      <c r="M10" s="195">
        <v>-0.21017389730681371</v>
      </c>
      <c r="N10" s="192">
        <v>3036.1529999999998</v>
      </c>
      <c r="O10" s="193">
        <v>3076.3130000000001</v>
      </c>
      <c r="P10" s="194">
        <v>-1.3054588398514815</v>
      </c>
      <c r="Q10" s="192">
        <v>3106.3780000000002</v>
      </c>
      <c r="R10" s="193">
        <v>3102.873</v>
      </c>
      <c r="S10" s="195">
        <v>0.11295982787565295</v>
      </c>
    </row>
    <row r="11" spans="3:19" ht="30" customHeight="1" thickBot="1" x14ac:dyDescent="0.25">
      <c r="C11" s="222" t="s">
        <v>226</v>
      </c>
      <c r="D11" s="223" t="s">
        <v>224</v>
      </c>
      <c r="E11" s="609" t="s">
        <v>20</v>
      </c>
      <c r="F11" s="184" t="s">
        <v>20</v>
      </c>
      <c r="G11" s="317" t="s">
        <v>271</v>
      </c>
      <c r="H11" s="196" t="s">
        <v>20</v>
      </c>
      <c r="I11" s="519" t="s">
        <v>20</v>
      </c>
      <c r="J11" s="520" t="s">
        <v>271</v>
      </c>
      <c r="K11" s="521" t="s">
        <v>20</v>
      </c>
      <c r="L11" s="197" t="s">
        <v>20</v>
      </c>
      <c r="M11" s="199" t="s">
        <v>271</v>
      </c>
      <c r="N11" s="196" t="s">
        <v>20</v>
      </c>
      <c r="O11" s="197" t="s">
        <v>20</v>
      </c>
      <c r="P11" s="198" t="s">
        <v>271</v>
      </c>
      <c r="Q11" s="196" t="s">
        <v>20</v>
      </c>
      <c r="R11" s="197" t="s">
        <v>20</v>
      </c>
      <c r="S11" s="199" t="s">
        <v>271</v>
      </c>
    </row>
    <row r="12" spans="3:19" ht="24.75" customHeight="1" thickBot="1" x14ac:dyDescent="0.25">
      <c r="C12" s="539" t="s">
        <v>32</v>
      </c>
      <c r="D12" s="540" t="s">
        <v>17</v>
      </c>
      <c r="E12" s="610">
        <v>3058.2984244591739</v>
      </c>
      <c r="F12" s="541">
        <v>3074.0939230397776</v>
      </c>
      <c r="G12" s="318">
        <v>-0.51382615417893485</v>
      </c>
      <c r="H12" s="200">
        <v>3056.2984006429824</v>
      </c>
      <c r="I12" s="641">
        <v>3069.9826161339201</v>
      </c>
      <c r="J12" s="560">
        <v>-0.44574244228687165</v>
      </c>
      <c r="K12" s="200">
        <v>3148.1989496130177</v>
      </c>
      <c r="L12" s="641">
        <v>3159.4601421508873</v>
      </c>
      <c r="M12" s="642">
        <v>-0.35642774496921764</v>
      </c>
      <c r="N12" s="200">
        <v>3012.8486079692971</v>
      </c>
      <c r="O12" s="641">
        <v>3064.7566795689454</v>
      </c>
      <c r="P12" s="560">
        <v>-1.693709387948839</v>
      </c>
      <c r="Q12" s="200">
        <v>3060.4291474688525</v>
      </c>
      <c r="R12" s="641">
        <v>3065.0789891145437</v>
      </c>
      <c r="S12" s="642">
        <v>-0.15170381129506913</v>
      </c>
    </row>
    <row r="13" spans="3:19" ht="20.25" customHeight="1" x14ac:dyDescent="0.2">
      <c r="C13" s="775" t="s">
        <v>21</v>
      </c>
      <c r="D13" s="542" t="s">
        <v>22</v>
      </c>
      <c r="E13" s="607">
        <v>2272.2089999999998</v>
      </c>
      <c r="F13" s="537">
        <v>2330.6509999999998</v>
      </c>
      <c r="G13" s="187">
        <v>-2.5075397388969871</v>
      </c>
      <c r="H13" s="561">
        <v>2303.049</v>
      </c>
      <c r="I13" s="562">
        <v>2347.9319999999998</v>
      </c>
      <c r="J13" s="563">
        <v>-1.9115970990641897</v>
      </c>
      <c r="K13" s="536">
        <v>2190.5430000000001</v>
      </c>
      <c r="L13" s="564">
        <v>2258.1979999999999</v>
      </c>
      <c r="M13" s="565">
        <v>-2.9959728952022697</v>
      </c>
      <c r="N13" s="553" t="s">
        <v>20</v>
      </c>
      <c r="O13" s="557" t="s">
        <v>20</v>
      </c>
      <c r="P13" s="559" t="s">
        <v>271</v>
      </c>
      <c r="Q13" s="553">
        <v>2274.9609999999998</v>
      </c>
      <c r="R13" s="557" t="s">
        <v>85</v>
      </c>
      <c r="S13" s="614" t="s">
        <v>271</v>
      </c>
    </row>
    <row r="14" spans="3:19" ht="20.25" customHeight="1" thickBot="1" x14ac:dyDescent="0.25">
      <c r="C14" s="777"/>
      <c r="D14" s="681" t="s">
        <v>23</v>
      </c>
      <c r="E14" s="609">
        <v>1511.973</v>
      </c>
      <c r="F14" s="184">
        <v>1544.5070000000001</v>
      </c>
      <c r="G14" s="185">
        <v>-2.1064326675113874</v>
      </c>
      <c r="H14" s="201">
        <v>1662.5319999999999</v>
      </c>
      <c r="I14" s="202">
        <v>1625.46</v>
      </c>
      <c r="J14" s="203">
        <v>2.2807082302855739</v>
      </c>
      <c r="K14" s="201">
        <v>1573.7919999999999</v>
      </c>
      <c r="L14" s="202">
        <v>1540.7159999999999</v>
      </c>
      <c r="M14" s="204">
        <v>2.1467940879435288</v>
      </c>
      <c r="N14" s="196">
        <v>1494.6110000000001</v>
      </c>
      <c r="O14" s="197">
        <v>1434.932</v>
      </c>
      <c r="P14" s="198">
        <v>4.1590124131317783</v>
      </c>
      <c r="Q14" s="196" t="s">
        <v>85</v>
      </c>
      <c r="R14" s="197">
        <v>1369.971</v>
      </c>
      <c r="S14" s="199" t="s">
        <v>271</v>
      </c>
    </row>
    <row r="15" spans="3:19" ht="20.25" customHeight="1" thickBot="1" x14ac:dyDescent="0.25">
      <c r="C15" s="778"/>
      <c r="D15" s="539" t="s">
        <v>17</v>
      </c>
      <c r="E15" s="610">
        <v>1730.8524632175825</v>
      </c>
      <c r="F15" s="541">
        <v>1740.114616944333</v>
      </c>
      <c r="G15" s="318">
        <v>-0.53227262368584605</v>
      </c>
      <c r="H15" s="205">
        <v>1887.6867396987782</v>
      </c>
      <c r="I15" s="643">
        <v>1810.453678820041</v>
      </c>
      <c r="J15" s="566">
        <v>4.2659506720477758</v>
      </c>
      <c r="K15" s="205">
        <v>1780.6213592529116</v>
      </c>
      <c r="L15" s="643">
        <v>1711.2559523076923</v>
      </c>
      <c r="M15" s="644">
        <v>4.0534793671091389</v>
      </c>
      <c r="N15" s="200">
        <v>1494.6110000000001</v>
      </c>
      <c r="O15" s="641">
        <v>1434.932</v>
      </c>
      <c r="P15" s="560">
        <v>4.1590124131317783</v>
      </c>
      <c r="Q15" s="200">
        <v>1588.7565170083351</v>
      </c>
      <c r="R15" s="653">
        <v>1641.9703289119821</v>
      </c>
      <c r="S15" s="654">
        <v>-3.2408510048356356</v>
      </c>
    </row>
    <row r="16" spans="3:19" ht="18.75" customHeight="1" x14ac:dyDescent="0.2">
      <c r="C16" s="775" t="s">
        <v>24</v>
      </c>
      <c r="D16" s="628" t="s">
        <v>25</v>
      </c>
      <c r="E16" s="611" t="s">
        <v>85</v>
      </c>
      <c r="F16" s="186" t="s">
        <v>85</v>
      </c>
      <c r="G16" s="187" t="s">
        <v>271</v>
      </c>
      <c r="H16" s="553" t="s">
        <v>20</v>
      </c>
      <c r="I16" s="557" t="s">
        <v>20</v>
      </c>
      <c r="J16" s="559" t="s">
        <v>271</v>
      </c>
      <c r="K16" s="553" t="s">
        <v>20</v>
      </c>
      <c r="L16" s="557" t="s">
        <v>20</v>
      </c>
      <c r="M16" s="558" t="s">
        <v>271</v>
      </c>
      <c r="N16" s="553" t="s">
        <v>20</v>
      </c>
      <c r="O16" s="557" t="s">
        <v>20</v>
      </c>
      <c r="P16" s="559" t="s">
        <v>271</v>
      </c>
      <c r="Q16" s="212" t="s">
        <v>85</v>
      </c>
      <c r="R16" s="652" t="s">
        <v>85</v>
      </c>
      <c r="S16" s="517" t="s">
        <v>271</v>
      </c>
    </row>
    <row r="17" spans="3:19" ht="18" customHeight="1" thickBot="1" x14ac:dyDescent="0.25">
      <c r="C17" s="777"/>
      <c r="D17" s="681" t="s">
        <v>26</v>
      </c>
      <c r="E17" s="612">
        <v>733.803</v>
      </c>
      <c r="F17" s="189">
        <v>729.17200000000003</v>
      </c>
      <c r="G17" s="185">
        <v>0.63510392609699373</v>
      </c>
      <c r="H17" s="206" t="s">
        <v>85</v>
      </c>
      <c r="I17" s="207" t="s">
        <v>85</v>
      </c>
      <c r="J17" s="208" t="s">
        <v>271</v>
      </c>
      <c r="K17" s="206" t="s">
        <v>20</v>
      </c>
      <c r="L17" s="207" t="s">
        <v>20</v>
      </c>
      <c r="M17" s="209" t="s">
        <v>271</v>
      </c>
      <c r="N17" s="206" t="s">
        <v>20</v>
      </c>
      <c r="O17" s="207" t="s">
        <v>20</v>
      </c>
      <c r="P17" s="208" t="s">
        <v>271</v>
      </c>
      <c r="Q17" s="649" t="s">
        <v>85</v>
      </c>
      <c r="R17" s="650" t="s">
        <v>85</v>
      </c>
      <c r="S17" s="651" t="s">
        <v>271</v>
      </c>
    </row>
    <row r="18" spans="3:19" ht="18.75" customHeight="1" thickBot="1" x14ac:dyDescent="0.25">
      <c r="C18" s="778" t="s">
        <v>18</v>
      </c>
      <c r="D18" s="539" t="s">
        <v>17</v>
      </c>
      <c r="E18" s="610">
        <v>884.40231225236198</v>
      </c>
      <c r="F18" s="541">
        <v>848.21523349282302</v>
      </c>
      <c r="G18" s="318">
        <v>4.2662613604009447</v>
      </c>
      <c r="H18" s="210" t="s">
        <v>85</v>
      </c>
      <c r="I18" s="645" t="s">
        <v>85</v>
      </c>
      <c r="J18" s="568" t="s">
        <v>271</v>
      </c>
      <c r="K18" s="200" t="s">
        <v>20</v>
      </c>
      <c r="L18" s="641" t="s">
        <v>20</v>
      </c>
      <c r="M18" s="642" t="s">
        <v>271</v>
      </c>
      <c r="N18" s="200" t="s">
        <v>20</v>
      </c>
      <c r="O18" s="641" t="s">
        <v>20</v>
      </c>
      <c r="P18" s="560" t="s">
        <v>271</v>
      </c>
      <c r="Q18" s="211" t="s">
        <v>85</v>
      </c>
      <c r="R18" s="646" t="s">
        <v>85</v>
      </c>
      <c r="S18" s="647" t="s">
        <v>271</v>
      </c>
    </row>
    <row r="19" spans="3:19" ht="18.75" customHeight="1" x14ac:dyDescent="0.2">
      <c r="C19" s="779" t="s">
        <v>30</v>
      </c>
      <c r="D19" s="780"/>
      <c r="E19" s="611" t="s">
        <v>85</v>
      </c>
      <c r="F19" s="186" t="s">
        <v>85</v>
      </c>
      <c r="G19" s="319" t="s">
        <v>271</v>
      </c>
      <c r="H19" s="206" t="s">
        <v>85</v>
      </c>
      <c r="I19" s="207" t="s">
        <v>85</v>
      </c>
      <c r="J19" s="208" t="s">
        <v>271</v>
      </c>
      <c r="K19" s="212" t="s">
        <v>20</v>
      </c>
      <c r="L19" s="213" t="s">
        <v>20</v>
      </c>
      <c r="M19" s="214" t="s">
        <v>271</v>
      </c>
      <c r="N19" s="212" t="s">
        <v>20</v>
      </c>
      <c r="O19" s="213" t="s">
        <v>20</v>
      </c>
      <c r="P19" s="215" t="s">
        <v>271</v>
      </c>
      <c r="Q19" s="212" t="s">
        <v>20</v>
      </c>
      <c r="R19" s="213" t="s">
        <v>20</v>
      </c>
      <c r="S19" s="214" t="s">
        <v>271</v>
      </c>
    </row>
    <row r="20" spans="3:19" ht="20.25" customHeight="1" x14ac:dyDescent="0.2">
      <c r="C20" s="771" t="s">
        <v>27</v>
      </c>
      <c r="D20" s="772"/>
      <c r="E20" s="608">
        <v>527.41</v>
      </c>
      <c r="F20" s="181">
        <v>509.39100000000002</v>
      </c>
      <c r="G20" s="182">
        <v>3.537361280430936</v>
      </c>
      <c r="H20" s="192">
        <v>535.77599999999995</v>
      </c>
      <c r="I20" s="193">
        <v>515.00300000000004</v>
      </c>
      <c r="J20" s="194">
        <v>4.0335687364927795</v>
      </c>
      <c r="K20" s="192">
        <v>449.43700000000001</v>
      </c>
      <c r="L20" s="193">
        <v>453.79500000000002</v>
      </c>
      <c r="M20" s="195">
        <v>-0.96034553047080817</v>
      </c>
      <c r="N20" s="192">
        <v>503.57100000000003</v>
      </c>
      <c r="O20" s="193">
        <v>467.322</v>
      </c>
      <c r="P20" s="194">
        <v>7.7567501636986957</v>
      </c>
      <c r="Q20" s="206" t="s">
        <v>85</v>
      </c>
      <c r="R20" s="207" t="s">
        <v>85</v>
      </c>
      <c r="S20" s="209" t="s">
        <v>271</v>
      </c>
    </row>
    <row r="21" spans="3:19" ht="18" customHeight="1" x14ac:dyDescent="0.2">
      <c r="C21" s="771" t="s">
        <v>28</v>
      </c>
      <c r="D21" s="772"/>
      <c r="E21" s="608" t="s">
        <v>85</v>
      </c>
      <c r="F21" s="181" t="s">
        <v>85</v>
      </c>
      <c r="G21" s="320" t="s">
        <v>271</v>
      </c>
      <c r="H21" s="206" t="s">
        <v>85</v>
      </c>
      <c r="I21" s="207" t="s">
        <v>85</v>
      </c>
      <c r="J21" s="208" t="s">
        <v>271</v>
      </c>
      <c r="K21" s="192" t="s">
        <v>20</v>
      </c>
      <c r="L21" s="193" t="s">
        <v>20</v>
      </c>
      <c r="M21" s="195" t="s">
        <v>271</v>
      </c>
      <c r="N21" s="192" t="s">
        <v>20</v>
      </c>
      <c r="O21" s="193" t="s">
        <v>20</v>
      </c>
      <c r="P21" s="194" t="s">
        <v>271</v>
      </c>
      <c r="Q21" s="192" t="s">
        <v>20</v>
      </c>
      <c r="R21" s="193" t="s">
        <v>20</v>
      </c>
      <c r="S21" s="195" t="s">
        <v>271</v>
      </c>
    </row>
    <row r="22" spans="3:19" ht="21" customHeight="1" thickBot="1" x14ac:dyDescent="0.25">
      <c r="C22" s="773" t="s">
        <v>29</v>
      </c>
      <c r="D22" s="774"/>
      <c r="E22" s="613" t="s">
        <v>20</v>
      </c>
      <c r="F22" s="191" t="s">
        <v>20</v>
      </c>
      <c r="G22" s="321" t="s">
        <v>271</v>
      </c>
      <c r="H22" s="216" t="s">
        <v>20</v>
      </c>
      <c r="I22" s="217" t="s">
        <v>20</v>
      </c>
      <c r="J22" s="218" t="s">
        <v>271</v>
      </c>
      <c r="K22" s="216" t="s">
        <v>20</v>
      </c>
      <c r="L22" s="217" t="s">
        <v>20</v>
      </c>
      <c r="M22" s="219" t="s">
        <v>271</v>
      </c>
      <c r="N22" s="216" t="s">
        <v>20</v>
      </c>
      <c r="O22" s="217" t="s">
        <v>20</v>
      </c>
      <c r="P22" s="218" t="s">
        <v>271</v>
      </c>
      <c r="Q22" s="216" t="s">
        <v>20</v>
      </c>
      <c r="R22" s="217" t="s">
        <v>20</v>
      </c>
      <c r="S22" s="219" t="s">
        <v>271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59" sqref="V5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5" t="s">
        <v>326</v>
      </c>
      <c r="C1" s="173"/>
      <c r="D1" s="173"/>
      <c r="E1" s="173"/>
      <c r="F1" s="173"/>
      <c r="G1" s="173"/>
      <c r="H1" s="173"/>
      <c r="I1" s="173"/>
    </row>
    <row r="2" spans="2:18" ht="18.75" x14ac:dyDescent="0.3">
      <c r="B2" s="175" t="s">
        <v>16</v>
      </c>
      <c r="C2" s="173"/>
      <c r="D2" s="173"/>
      <c r="E2" s="175"/>
      <c r="F2" s="173"/>
      <c r="G2" s="173"/>
      <c r="H2" s="173"/>
      <c r="I2" s="173"/>
    </row>
    <row r="3" spans="2:18" ht="15.75" thickBot="1" x14ac:dyDescent="0.3">
      <c r="B3" s="174" t="s">
        <v>269</v>
      </c>
      <c r="C3" s="170"/>
      <c r="D3" s="173"/>
      <c r="E3" s="173"/>
      <c r="F3" s="173"/>
      <c r="G3" s="173"/>
      <c r="H3" s="173"/>
      <c r="I3" s="173"/>
    </row>
    <row r="4" spans="2:18" ht="15" customHeight="1" thickBot="1" x14ac:dyDescent="0.3">
      <c r="B4" s="676"/>
      <c r="C4" s="636"/>
      <c r="D4" s="781" t="s">
        <v>1</v>
      </c>
      <c r="E4" s="782"/>
      <c r="F4" s="783"/>
      <c r="G4" s="543" t="s">
        <v>7</v>
      </c>
      <c r="H4" s="544"/>
      <c r="I4" s="544"/>
      <c r="J4" s="545"/>
      <c r="K4" s="545"/>
      <c r="L4" s="545"/>
      <c r="M4" s="545"/>
      <c r="N4" s="545"/>
      <c r="O4" s="545"/>
      <c r="P4" s="545"/>
      <c r="Q4" s="545"/>
      <c r="R4" s="546"/>
    </row>
    <row r="5" spans="2:18" ht="15" customHeight="1" thickBot="1" x14ac:dyDescent="0.3">
      <c r="B5" s="677"/>
      <c r="C5" s="680" t="s">
        <v>33</v>
      </c>
      <c r="D5" s="784"/>
      <c r="E5" s="785"/>
      <c r="F5" s="786"/>
      <c r="G5" s="543" t="s">
        <v>8</v>
      </c>
      <c r="H5" s="544"/>
      <c r="I5" s="547"/>
      <c r="J5" s="543" t="s">
        <v>9</v>
      </c>
      <c r="K5" s="544"/>
      <c r="L5" s="547"/>
      <c r="M5" s="543" t="s">
        <v>10</v>
      </c>
      <c r="N5" s="545"/>
      <c r="O5" s="546"/>
      <c r="P5" s="543" t="s">
        <v>11</v>
      </c>
      <c r="Q5" s="545"/>
      <c r="R5" s="546"/>
    </row>
    <row r="6" spans="2:18" ht="31.5" customHeight="1" thickBot="1" x14ac:dyDescent="0.3">
      <c r="B6" s="573" t="s">
        <v>0</v>
      </c>
      <c r="C6" s="679" t="s">
        <v>297</v>
      </c>
      <c r="D6" s="763" t="s">
        <v>19</v>
      </c>
      <c r="E6" s="787"/>
      <c r="F6" s="690" t="s">
        <v>298</v>
      </c>
      <c r="G6" s="581" t="s">
        <v>19</v>
      </c>
      <c r="H6" s="582"/>
      <c r="I6" s="533" t="s">
        <v>236</v>
      </c>
      <c r="J6" s="583" t="s">
        <v>19</v>
      </c>
      <c r="K6" s="582"/>
      <c r="L6" s="533" t="s">
        <v>236</v>
      </c>
      <c r="M6" s="583" t="s">
        <v>19</v>
      </c>
      <c r="N6" s="582"/>
      <c r="O6" s="533" t="s">
        <v>236</v>
      </c>
      <c r="P6" s="583" t="s">
        <v>19</v>
      </c>
      <c r="Q6" s="582"/>
      <c r="R6" s="533" t="s">
        <v>236</v>
      </c>
    </row>
    <row r="7" spans="2:18" ht="41.25" customHeight="1" thickBot="1" x14ac:dyDescent="0.25">
      <c r="B7" s="678"/>
      <c r="C7" s="684"/>
      <c r="D7" s="224" t="s">
        <v>327</v>
      </c>
      <c r="E7" s="624" t="s">
        <v>318</v>
      </c>
      <c r="F7" s="683" t="s">
        <v>12</v>
      </c>
      <c r="G7" s="322" t="s">
        <v>327</v>
      </c>
      <c r="H7" s="323" t="s">
        <v>318</v>
      </c>
      <c r="I7" s="640" t="s">
        <v>12</v>
      </c>
      <c r="J7" s="584" t="s">
        <v>327</v>
      </c>
      <c r="K7" s="323" t="s">
        <v>318</v>
      </c>
      <c r="L7" s="640" t="s">
        <v>12</v>
      </c>
      <c r="M7" s="584" t="s">
        <v>327</v>
      </c>
      <c r="N7" s="323" t="s">
        <v>318</v>
      </c>
      <c r="O7" s="640" t="s">
        <v>12</v>
      </c>
      <c r="P7" s="584" t="s">
        <v>327</v>
      </c>
      <c r="Q7" s="323" t="s">
        <v>318</v>
      </c>
      <c r="R7" s="640" t="s">
        <v>12</v>
      </c>
    </row>
    <row r="8" spans="2:18" ht="27" customHeight="1" x14ac:dyDescent="0.2">
      <c r="B8" s="775" t="s">
        <v>48</v>
      </c>
      <c r="C8" s="542" t="s">
        <v>228</v>
      </c>
      <c r="D8" s="574">
        <v>2512.9029999999998</v>
      </c>
      <c r="E8" s="625">
        <v>2483.3150000000001</v>
      </c>
      <c r="F8" s="626">
        <v>1.1914718833494637</v>
      </c>
      <c r="G8" s="585">
        <v>2562.2759999999998</v>
      </c>
      <c r="H8" s="557">
        <v>2522.4059999999999</v>
      </c>
      <c r="I8" s="215">
        <v>1.5806337282737153</v>
      </c>
      <c r="J8" s="585">
        <v>2428.5439999999999</v>
      </c>
      <c r="K8" s="554">
        <v>2417.3530000000001</v>
      </c>
      <c r="L8" s="555">
        <v>0.46294438586337217</v>
      </c>
      <c r="M8" s="586" t="s">
        <v>20</v>
      </c>
      <c r="N8" s="557" t="s">
        <v>20</v>
      </c>
      <c r="O8" s="214" t="s">
        <v>271</v>
      </c>
      <c r="P8" s="586">
        <v>2433.9780000000001</v>
      </c>
      <c r="Q8" s="557">
        <v>2431.5169999999998</v>
      </c>
      <c r="R8" s="214">
        <v>0.10121253521979243</v>
      </c>
    </row>
    <row r="9" spans="2:18" ht="23.25" customHeight="1" x14ac:dyDescent="0.2">
      <c r="B9" s="777"/>
      <c r="C9" s="575" t="s">
        <v>229</v>
      </c>
      <c r="D9" s="225">
        <v>2567.9059999999999</v>
      </c>
      <c r="E9" s="522">
        <v>2605.6869999999999</v>
      </c>
      <c r="F9" s="523">
        <v>-1.4499439111451204</v>
      </c>
      <c r="G9" s="226">
        <v>2580.125</v>
      </c>
      <c r="H9" s="193">
        <v>2638.3710000000001</v>
      </c>
      <c r="I9" s="194">
        <v>-2.2076500992468495</v>
      </c>
      <c r="J9" s="226">
        <v>2532.61</v>
      </c>
      <c r="K9" s="662">
        <v>2560.8429999999998</v>
      </c>
      <c r="L9" s="665">
        <v>-1.1024885164767899</v>
      </c>
      <c r="M9" s="228">
        <v>2495.5030000000002</v>
      </c>
      <c r="N9" s="193">
        <v>2456.5720000000001</v>
      </c>
      <c r="O9" s="195">
        <v>1.5847693452502118</v>
      </c>
      <c r="P9" s="228">
        <v>2470.2649999999999</v>
      </c>
      <c r="Q9" s="193">
        <v>2471.674</v>
      </c>
      <c r="R9" s="195">
        <v>-5.7005899645345852E-2</v>
      </c>
    </row>
    <row r="10" spans="2:18" ht="27" customHeight="1" x14ac:dyDescent="0.2">
      <c r="B10" s="777"/>
      <c r="C10" s="575" t="s">
        <v>230</v>
      </c>
      <c r="D10" s="226">
        <v>2575.25</v>
      </c>
      <c r="E10" s="193">
        <v>2567.723</v>
      </c>
      <c r="F10" s="195">
        <v>0.2931390963900718</v>
      </c>
      <c r="G10" s="226" t="s">
        <v>85</v>
      </c>
      <c r="H10" s="193" t="s">
        <v>85</v>
      </c>
      <c r="I10" s="194" t="s">
        <v>271</v>
      </c>
      <c r="J10" s="655" t="s">
        <v>85</v>
      </c>
      <c r="K10" s="663" t="s">
        <v>85</v>
      </c>
      <c r="L10" s="517" t="s">
        <v>271</v>
      </c>
      <c r="M10" s="228" t="s">
        <v>20</v>
      </c>
      <c r="N10" s="193" t="s">
        <v>20</v>
      </c>
      <c r="O10" s="195" t="s">
        <v>271</v>
      </c>
      <c r="P10" s="228" t="s">
        <v>20</v>
      </c>
      <c r="Q10" s="193" t="s">
        <v>20</v>
      </c>
      <c r="R10" s="195" t="s">
        <v>271</v>
      </c>
    </row>
    <row r="11" spans="2:18" ht="27.75" customHeight="1" x14ac:dyDescent="0.2">
      <c r="B11" s="777"/>
      <c r="C11" s="575" t="s">
        <v>231</v>
      </c>
      <c r="D11" s="225">
        <v>2819.3389999999999</v>
      </c>
      <c r="E11" s="524">
        <v>2710.2449999999999</v>
      </c>
      <c r="F11" s="523">
        <v>4.0252449501797827</v>
      </c>
      <c r="G11" s="226">
        <v>2768.01</v>
      </c>
      <c r="H11" s="193">
        <v>2664.491</v>
      </c>
      <c r="I11" s="194">
        <v>3.8851322823008307</v>
      </c>
      <c r="J11" s="226" t="s">
        <v>85</v>
      </c>
      <c r="K11" s="516" t="s">
        <v>85</v>
      </c>
      <c r="L11" s="665" t="s">
        <v>271</v>
      </c>
      <c r="M11" s="228">
        <v>2839.6959999999999</v>
      </c>
      <c r="N11" s="193">
        <v>2817.0070000000001</v>
      </c>
      <c r="O11" s="195">
        <v>0.80542930848236627</v>
      </c>
      <c r="P11" s="228" t="s">
        <v>20</v>
      </c>
      <c r="Q11" s="193" t="s">
        <v>20</v>
      </c>
      <c r="R11" s="195" t="s">
        <v>271</v>
      </c>
    </row>
    <row r="12" spans="2:18" ht="31.5" x14ac:dyDescent="0.2">
      <c r="B12" s="777"/>
      <c r="C12" s="575" t="s">
        <v>49</v>
      </c>
      <c r="D12" s="225">
        <v>2558.299</v>
      </c>
      <c r="E12" s="524">
        <v>2626.4479999999999</v>
      </c>
      <c r="F12" s="525">
        <v>-2.5947210833795262</v>
      </c>
      <c r="G12" s="226">
        <v>2475.473</v>
      </c>
      <c r="H12" s="193">
        <v>2607.0349999999999</v>
      </c>
      <c r="I12" s="194">
        <v>-5.0464224684363614</v>
      </c>
      <c r="J12" s="226">
        <v>2572.0650000000001</v>
      </c>
      <c r="K12" s="516">
        <v>2566.0650000000001</v>
      </c>
      <c r="L12" s="665">
        <v>0.23382104506316093</v>
      </c>
      <c r="M12" s="228">
        <v>2868.502</v>
      </c>
      <c r="N12" s="193">
        <v>2723.3939999999998</v>
      </c>
      <c r="O12" s="195">
        <v>5.3282044390198475</v>
      </c>
      <c r="P12" s="226" t="s">
        <v>85</v>
      </c>
      <c r="Q12" s="193" t="s">
        <v>85</v>
      </c>
      <c r="R12" s="195" t="s">
        <v>271</v>
      </c>
    </row>
    <row r="13" spans="2:18" ht="23.25" customHeight="1" x14ac:dyDescent="0.2">
      <c r="B13" s="777"/>
      <c r="C13" s="575" t="s">
        <v>50</v>
      </c>
      <c r="D13" s="226" t="s">
        <v>20</v>
      </c>
      <c r="E13" s="193" t="s">
        <v>85</v>
      </c>
      <c r="F13" s="526" t="s">
        <v>271</v>
      </c>
      <c r="G13" s="226" t="s">
        <v>20</v>
      </c>
      <c r="H13" s="193" t="s">
        <v>85</v>
      </c>
      <c r="I13" s="194" t="s">
        <v>271</v>
      </c>
      <c r="J13" s="226" t="s">
        <v>20</v>
      </c>
      <c r="K13" s="516" t="s">
        <v>20</v>
      </c>
      <c r="L13" s="665" t="s">
        <v>271</v>
      </c>
      <c r="M13" s="228" t="s">
        <v>20</v>
      </c>
      <c r="N13" s="193" t="s">
        <v>20</v>
      </c>
      <c r="O13" s="195" t="s">
        <v>271</v>
      </c>
      <c r="P13" s="228" t="s">
        <v>20</v>
      </c>
      <c r="Q13" s="193" t="s">
        <v>20</v>
      </c>
      <c r="R13" s="195" t="s">
        <v>271</v>
      </c>
    </row>
    <row r="14" spans="2:18" ht="16.5" thickBot="1" x14ac:dyDescent="0.25">
      <c r="B14" s="778"/>
      <c r="C14" s="576" t="s">
        <v>51</v>
      </c>
      <c r="D14" s="231" t="s">
        <v>20</v>
      </c>
      <c r="E14" s="217" t="s">
        <v>85</v>
      </c>
      <c r="F14" s="527" t="s">
        <v>271</v>
      </c>
      <c r="G14" s="229" t="s">
        <v>20</v>
      </c>
      <c r="H14" s="197" t="s">
        <v>20</v>
      </c>
      <c r="I14" s="198" t="s">
        <v>271</v>
      </c>
      <c r="J14" s="231" t="s">
        <v>20</v>
      </c>
      <c r="K14" s="664" t="s">
        <v>319</v>
      </c>
      <c r="L14" s="661" t="s">
        <v>271</v>
      </c>
      <c r="M14" s="230" t="s">
        <v>20</v>
      </c>
      <c r="N14" s="197" t="s">
        <v>85</v>
      </c>
      <c r="O14" s="199" t="s">
        <v>271</v>
      </c>
      <c r="P14" s="230" t="s">
        <v>20</v>
      </c>
      <c r="Q14" s="197" t="s">
        <v>20</v>
      </c>
      <c r="R14" s="199" t="s">
        <v>271</v>
      </c>
    </row>
    <row r="15" spans="2:18" ht="15.75" customHeight="1" x14ac:dyDescent="0.2">
      <c r="B15" s="779" t="s">
        <v>52</v>
      </c>
      <c r="C15" s="780"/>
      <c r="D15" s="232">
        <v>2428.067</v>
      </c>
      <c r="E15" s="528">
        <v>2388.8539999999998</v>
      </c>
      <c r="F15" s="657">
        <v>1.6414983921160604</v>
      </c>
      <c r="G15" s="585">
        <v>2440.2370000000001</v>
      </c>
      <c r="H15" s="554">
        <v>2392.8789999999999</v>
      </c>
      <c r="I15" s="555">
        <v>1.9791222205552466</v>
      </c>
      <c r="J15" s="585">
        <v>2313.527</v>
      </c>
      <c r="K15" s="554">
        <v>2334.7719999999999</v>
      </c>
      <c r="L15" s="555">
        <v>-0.90993895763697241</v>
      </c>
      <c r="M15" s="586">
        <v>2375.5720000000001</v>
      </c>
      <c r="N15" s="554">
        <v>2367.6990000000001</v>
      </c>
      <c r="O15" s="555">
        <v>0.33251692888327644</v>
      </c>
      <c r="P15" s="586" t="s">
        <v>20</v>
      </c>
      <c r="Q15" s="554" t="s">
        <v>20</v>
      </c>
      <c r="R15" s="555" t="s">
        <v>271</v>
      </c>
    </row>
    <row r="16" spans="2:18" ht="15.75" x14ac:dyDescent="0.2">
      <c r="B16" s="771" t="s">
        <v>53</v>
      </c>
      <c r="C16" s="772"/>
      <c r="D16" s="225">
        <v>1617.4490000000001</v>
      </c>
      <c r="E16" s="524">
        <v>1671.248</v>
      </c>
      <c r="F16" s="658">
        <v>-3.2190913616650536</v>
      </c>
      <c r="G16" s="229" t="s">
        <v>20</v>
      </c>
      <c r="H16" s="519" t="s">
        <v>85</v>
      </c>
      <c r="I16" s="661" t="s">
        <v>271</v>
      </c>
      <c r="J16" s="229" t="s">
        <v>20</v>
      </c>
      <c r="K16" s="519" t="s">
        <v>85</v>
      </c>
      <c r="L16" s="661" t="s">
        <v>271</v>
      </c>
      <c r="M16" s="230" t="s">
        <v>20</v>
      </c>
      <c r="N16" s="519" t="s">
        <v>85</v>
      </c>
      <c r="O16" s="661" t="s">
        <v>271</v>
      </c>
      <c r="P16" s="230" t="s">
        <v>20</v>
      </c>
      <c r="Q16" s="519" t="s">
        <v>20</v>
      </c>
      <c r="R16" s="661" t="s">
        <v>271</v>
      </c>
    </row>
    <row r="17" spans="2:18" ht="15" customHeight="1" thickBot="1" x14ac:dyDescent="0.25">
      <c r="B17" s="773" t="s">
        <v>54</v>
      </c>
      <c r="C17" s="774"/>
      <c r="D17" s="529">
        <v>2705.5309999999999</v>
      </c>
      <c r="E17" s="530">
        <v>2714.0889999999999</v>
      </c>
      <c r="F17" s="656">
        <v>-0.31531758906948126</v>
      </c>
      <c r="G17" s="231">
        <v>2285.375</v>
      </c>
      <c r="H17" s="659">
        <v>2275.8090000000002</v>
      </c>
      <c r="I17" s="520">
        <v>0.42033404384989265</v>
      </c>
      <c r="J17" s="231" t="s">
        <v>20</v>
      </c>
      <c r="K17" s="659" t="s">
        <v>20</v>
      </c>
      <c r="L17" s="520" t="s">
        <v>271</v>
      </c>
      <c r="M17" s="660" t="s">
        <v>20</v>
      </c>
      <c r="N17" s="659" t="s">
        <v>20</v>
      </c>
      <c r="O17" s="520" t="s">
        <v>271</v>
      </c>
      <c r="P17" s="660">
        <v>3378.4169999999999</v>
      </c>
      <c r="Q17" s="659">
        <v>3385.2269999999999</v>
      </c>
      <c r="R17" s="520">
        <v>-0.20116819344758699</v>
      </c>
    </row>
    <row r="18" spans="2:18" ht="15.75" customHeight="1" x14ac:dyDescent="0.2">
      <c r="B18" s="775" t="s">
        <v>55</v>
      </c>
      <c r="C18" s="682" t="s">
        <v>46</v>
      </c>
      <c r="D18" s="577">
        <v>1410.894</v>
      </c>
      <c r="E18" s="578">
        <v>1390.8910000000001</v>
      </c>
      <c r="F18" s="579">
        <v>1.4381428882637048</v>
      </c>
      <c r="G18" s="232">
        <v>1340.8009999999999</v>
      </c>
      <c r="H18" s="528">
        <v>1333.2080000000001</v>
      </c>
      <c r="I18" s="525">
        <v>0.56952853568234263</v>
      </c>
      <c r="J18" s="232">
        <v>1439.2919999999999</v>
      </c>
      <c r="K18" s="528">
        <v>1403.454</v>
      </c>
      <c r="L18" s="657">
        <v>2.5535571525678766</v>
      </c>
      <c r="M18" s="232">
        <v>1514.2550000000001</v>
      </c>
      <c r="N18" s="528">
        <v>1526.3710000000001</v>
      </c>
      <c r="O18" s="525">
        <v>-0.79377818367880304</v>
      </c>
      <c r="P18" s="232">
        <v>1295.06</v>
      </c>
      <c r="Q18" s="528">
        <v>1310.1379999999999</v>
      </c>
      <c r="R18" s="525">
        <v>-1.1508711296061922</v>
      </c>
    </row>
    <row r="19" spans="2:18" ht="37.5" customHeight="1" thickBot="1" x14ac:dyDescent="0.25">
      <c r="B19" s="778"/>
      <c r="C19" s="580" t="s">
        <v>56</v>
      </c>
      <c r="D19" s="227">
        <v>991.72500000000002</v>
      </c>
      <c r="E19" s="531">
        <v>974.64400000000001</v>
      </c>
      <c r="F19" s="532">
        <v>1.7525373367096106</v>
      </c>
      <c r="G19" s="231" t="s">
        <v>85</v>
      </c>
      <c r="H19" s="217" t="s">
        <v>85</v>
      </c>
      <c r="I19" s="219" t="s">
        <v>271</v>
      </c>
      <c r="J19" s="231" t="s">
        <v>85</v>
      </c>
      <c r="K19" s="217" t="s">
        <v>85</v>
      </c>
      <c r="L19" s="219" t="s">
        <v>271</v>
      </c>
      <c r="M19" s="231" t="s">
        <v>85</v>
      </c>
      <c r="N19" s="217" t="s">
        <v>85</v>
      </c>
      <c r="O19" s="219" t="s">
        <v>271</v>
      </c>
      <c r="P19" s="231" t="s">
        <v>85</v>
      </c>
      <c r="Q19" s="217" t="s">
        <v>85</v>
      </c>
      <c r="R19" s="219" t="s">
        <v>271</v>
      </c>
    </row>
    <row r="21" spans="2:18" ht="24" x14ac:dyDescent="0.3">
      <c r="B21" s="40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15" sqref="Y15:Y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5" t="s">
        <v>326</v>
      </c>
      <c r="D1" s="173"/>
      <c r="E1" s="173"/>
      <c r="F1" s="173"/>
      <c r="G1" s="173"/>
      <c r="H1" s="173"/>
      <c r="I1" s="173"/>
      <c r="J1" s="173"/>
      <c r="K1" s="173"/>
    </row>
    <row r="2" spans="3:19" ht="18.75" x14ac:dyDescent="0.3">
      <c r="C2" s="175" t="s">
        <v>16</v>
      </c>
      <c r="D2" s="173"/>
      <c r="E2" s="173"/>
      <c r="F2" s="175"/>
      <c r="G2" s="173"/>
      <c r="H2" s="173"/>
      <c r="I2" s="173"/>
      <c r="J2" s="173"/>
      <c r="K2" s="173"/>
    </row>
    <row r="3" spans="3:19" ht="15.75" x14ac:dyDescent="0.25">
      <c r="C3" s="172" t="s">
        <v>268</v>
      </c>
      <c r="D3" s="170"/>
      <c r="E3" s="173"/>
      <c r="F3" s="173"/>
      <c r="G3" s="173"/>
      <c r="H3" s="173"/>
      <c r="I3" s="173"/>
      <c r="J3" s="173"/>
      <c r="K3" s="173"/>
    </row>
    <row r="4" spans="3:19" x14ac:dyDescent="0.2">
      <c r="C4" s="173"/>
      <c r="D4" s="173"/>
      <c r="E4" s="173"/>
      <c r="F4" s="173"/>
      <c r="G4" s="173"/>
      <c r="H4" s="173"/>
      <c r="I4" s="173"/>
      <c r="J4" s="173"/>
      <c r="K4" s="173"/>
    </row>
    <row r="5" spans="3:19" ht="13.5" thickBot="1" x14ac:dyDescent="0.25">
      <c r="C5" s="173"/>
      <c r="D5" s="173"/>
      <c r="E5" s="173"/>
      <c r="F5" s="173"/>
      <c r="G5" s="173"/>
      <c r="H5" s="173"/>
      <c r="I5" s="173"/>
      <c r="J5" s="173"/>
      <c r="K5" s="173"/>
    </row>
    <row r="6" spans="3:19" ht="16.5" thickBot="1" x14ac:dyDescent="0.3">
      <c r="C6" s="632"/>
      <c r="D6" s="636"/>
      <c r="E6" s="569" t="s">
        <v>1</v>
      </c>
      <c r="F6" s="548"/>
      <c r="G6" s="638"/>
      <c r="H6" s="544" t="s">
        <v>7</v>
      </c>
      <c r="I6" s="544"/>
      <c r="J6" s="544"/>
      <c r="K6" s="545"/>
      <c r="L6" s="545"/>
      <c r="M6" s="545"/>
      <c r="N6" s="545"/>
      <c r="O6" s="545"/>
      <c r="P6" s="545"/>
      <c r="Q6" s="545"/>
      <c r="R6" s="545"/>
      <c r="S6" s="546"/>
    </row>
    <row r="7" spans="3:19" ht="16.5" thickBot="1" x14ac:dyDescent="0.3">
      <c r="C7" s="633"/>
      <c r="D7" s="637" t="s">
        <v>34</v>
      </c>
      <c r="E7" s="570"/>
      <c r="F7" s="571"/>
      <c r="G7" s="572"/>
      <c r="H7" s="543" t="s">
        <v>8</v>
      </c>
      <c r="I7" s="544"/>
      <c r="J7" s="544"/>
      <c r="K7" s="543" t="s">
        <v>9</v>
      </c>
      <c r="L7" s="544"/>
      <c r="M7" s="544"/>
      <c r="N7" s="543" t="s">
        <v>10</v>
      </c>
      <c r="O7" s="545"/>
      <c r="P7" s="545"/>
      <c r="Q7" s="543" t="s">
        <v>11</v>
      </c>
      <c r="R7" s="545"/>
      <c r="S7" s="546"/>
    </row>
    <row r="8" spans="3:19" ht="33.75" customHeight="1" thickBot="1" x14ac:dyDescent="0.3">
      <c r="C8" s="587" t="s">
        <v>0</v>
      </c>
      <c r="D8" s="637" t="s">
        <v>35</v>
      </c>
      <c r="E8" s="118" t="s">
        <v>19</v>
      </c>
      <c r="F8" s="588"/>
      <c r="G8" s="639" t="s">
        <v>299</v>
      </c>
      <c r="H8" s="118" t="s">
        <v>19</v>
      </c>
      <c r="I8" s="588"/>
      <c r="J8" s="705" t="s">
        <v>236</v>
      </c>
      <c r="K8" s="118" t="s">
        <v>19</v>
      </c>
      <c r="L8" s="588"/>
      <c r="M8" s="705" t="s">
        <v>236</v>
      </c>
      <c r="N8" s="118" t="s">
        <v>19</v>
      </c>
      <c r="O8" s="588"/>
      <c r="P8" s="705" t="s">
        <v>236</v>
      </c>
      <c r="Q8" s="118" t="s">
        <v>19</v>
      </c>
      <c r="R8" s="588"/>
      <c r="S8" s="705" t="s">
        <v>236</v>
      </c>
    </row>
    <row r="9" spans="3:19" ht="30" customHeight="1" thickBot="1" x14ac:dyDescent="0.25">
      <c r="C9" s="634"/>
      <c r="D9" s="635"/>
      <c r="E9" s="179" t="s">
        <v>327</v>
      </c>
      <c r="F9" s="179" t="s">
        <v>318</v>
      </c>
      <c r="G9" s="640" t="s">
        <v>12</v>
      </c>
      <c r="H9" s="224" t="s">
        <v>327</v>
      </c>
      <c r="I9" s="702" t="s">
        <v>318</v>
      </c>
      <c r="J9" s="688" t="s">
        <v>12</v>
      </c>
      <c r="K9" s="224" t="s">
        <v>327</v>
      </c>
      <c r="L9" s="712" t="s">
        <v>318</v>
      </c>
      <c r="M9" s="688" t="s">
        <v>12</v>
      </c>
      <c r="N9" s="224" t="s">
        <v>327</v>
      </c>
      <c r="O9" s="712" t="s">
        <v>318</v>
      </c>
      <c r="P9" s="688" t="s">
        <v>12</v>
      </c>
      <c r="Q9" s="224" t="s">
        <v>327</v>
      </c>
      <c r="R9" s="712" t="s">
        <v>318</v>
      </c>
      <c r="S9" s="688" t="s">
        <v>12</v>
      </c>
    </row>
    <row r="10" spans="3:19" ht="17.25" customHeight="1" x14ac:dyDescent="0.2">
      <c r="C10" s="788" t="s">
        <v>75</v>
      </c>
      <c r="D10" s="589" t="s">
        <v>36</v>
      </c>
      <c r="E10" s="590" t="s">
        <v>20</v>
      </c>
      <c r="F10" s="591" t="s">
        <v>20</v>
      </c>
      <c r="G10" s="627" t="s">
        <v>271</v>
      </c>
      <c r="H10" s="590" t="s">
        <v>20</v>
      </c>
      <c r="I10" s="703" t="s">
        <v>20</v>
      </c>
      <c r="J10" s="706" t="s">
        <v>271</v>
      </c>
      <c r="K10" s="590" t="s">
        <v>20</v>
      </c>
      <c r="L10" s="703" t="s">
        <v>20</v>
      </c>
      <c r="M10" s="706" t="s">
        <v>271</v>
      </c>
      <c r="N10" s="590" t="s">
        <v>20</v>
      </c>
      <c r="O10" s="703" t="s">
        <v>20</v>
      </c>
      <c r="P10" s="706" t="s">
        <v>271</v>
      </c>
      <c r="Q10" s="590" t="s">
        <v>20</v>
      </c>
      <c r="R10" s="703" t="s">
        <v>20</v>
      </c>
      <c r="S10" s="706" t="s">
        <v>271</v>
      </c>
    </row>
    <row r="11" spans="3:19" ht="15" customHeight="1" x14ac:dyDescent="0.2">
      <c r="C11" s="777"/>
      <c r="D11" s="592" t="s">
        <v>37</v>
      </c>
      <c r="E11" s="233" t="s">
        <v>85</v>
      </c>
      <c r="F11" s="324" t="s">
        <v>85</v>
      </c>
      <c r="G11" s="182" t="s">
        <v>271</v>
      </c>
      <c r="H11" s="233" t="s">
        <v>20</v>
      </c>
      <c r="I11" s="324" t="s">
        <v>20</v>
      </c>
      <c r="J11" s="707" t="s">
        <v>271</v>
      </c>
      <c r="K11" s="233" t="s">
        <v>85</v>
      </c>
      <c r="L11" s="324" t="s">
        <v>85</v>
      </c>
      <c r="M11" s="707" t="s">
        <v>271</v>
      </c>
      <c r="N11" s="196" t="s">
        <v>85</v>
      </c>
      <c r="O11" s="519" t="s">
        <v>85</v>
      </c>
      <c r="P11" s="715" t="s">
        <v>271</v>
      </c>
      <c r="Q11" s="233" t="s">
        <v>20</v>
      </c>
      <c r="R11" s="324" t="s">
        <v>20</v>
      </c>
      <c r="S11" s="707" t="s">
        <v>271</v>
      </c>
    </row>
    <row r="12" spans="3:19" ht="15" customHeight="1" x14ac:dyDescent="0.2">
      <c r="C12" s="777"/>
      <c r="D12" s="592" t="s">
        <v>38</v>
      </c>
      <c r="E12" s="234">
        <v>327.267</v>
      </c>
      <c r="F12" s="325">
        <v>326.48200000000003</v>
      </c>
      <c r="G12" s="320">
        <v>0.24044204580956013</v>
      </c>
      <c r="H12" s="192">
        <v>332.86</v>
      </c>
      <c r="I12" s="516">
        <v>333.85899999999998</v>
      </c>
      <c r="J12" s="665">
        <v>-0.2992281172590725</v>
      </c>
      <c r="K12" s="192">
        <v>318.79700000000003</v>
      </c>
      <c r="L12" s="516">
        <v>320.49799999999999</v>
      </c>
      <c r="M12" s="182">
        <v>-0.53073654125765679</v>
      </c>
      <c r="N12" s="180">
        <v>306.69</v>
      </c>
      <c r="O12" s="181">
        <v>308.01299999999998</v>
      </c>
      <c r="P12" s="182">
        <v>-0.42952732514536052</v>
      </c>
      <c r="Q12" s="180">
        <v>303.05200000000002</v>
      </c>
      <c r="R12" s="181">
        <v>286.66899999999998</v>
      </c>
      <c r="S12" s="182">
        <v>5.7149534829367807</v>
      </c>
    </row>
    <row r="13" spans="3:19" ht="15" customHeight="1" x14ac:dyDescent="0.2">
      <c r="C13" s="777"/>
      <c r="D13" s="593" t="s">
        <v>39</v>
      </c>
      <c r="E13" s="234">
        <v>346.19</v>
      </c>
      <c r="F13" s="325">
        <v>345.65699999999998</v>
      </c>
      <c r="G13" s="320">
        <v>0.15419910489300534</v>
      </c>
      <c r="H13" s="192">
        <v>346.09300000000002</v>
      </c>
      <c r="I13" s="516">
        <v>345.58600000000001</v>
      </c>
      <c r="J13" s="665">
        <v>0.14670733189423327</v>
      </c>
      <c r="K13" s="192">
        <v>345.90800000000002</v>
      </c>
      <c r="L13" s="516">
        <v>344.00099999999998</v>
      </c>
      <c r="M13" s="182">
        <v>0.55435885360799508</v>
      </c>
      <c r="N13" s="180">
        <v>383.39400000000001</v>
      </c>
      <c r="O13" s="181">
        <v>382.553</v>
      </c>
      <c r="P13" s="182">
        <v>0.21983881971909985</v>
      </c>
      <c r="Q13" s="180">
        <v>346.74900000000002</v>
      </c>
      <c r="R13" s="181">
        <v>346.87</v>
      </c>
      <c r="S13" s="182">
        <v>-3.4883385706455126E-2</v>
      </c>
    </row>
    <row r="14" spans="3:19" ht="15" customHeight="1" thickBot="1" x14ac:dyDescent="0.25">
      <c r="C14" s="777"/>
      <c r="D14" s="594" t="s">
        <v>40</v>
      </c>
      <c r="E14" s="183">
        <v>394.21499999999997</v>
      </c>
      <c r="F14" s="184">
        <v>404.07900000000001</v>
      </c>
      <c r="G14" s="321">
        <v>-2.4411068132716705</v>
      </c>
      <c r="H14" s="196" t="s">
        <v>85</v>
      </c>
      <c r="I14" s="519" t="s">
        <v>85</v>
      </c>
      <c r="J14" s="317" t="s">
        <v>271</v>
      </c>
      <c r="K14" s="196" t="s">
        <v>20</v>
      </c>
      <c r="L14" s="519" t="s">
        <v>20</v>
      </c>
      <c r="M14" s="715" t="s">
        <v>271</v>
      </c>
      <c r="N14" s="192" t="s">
        <v>85</v>
      </c>
      <c r="O14" s="662" t="s">
        <v>85</v>
      </c>
      <c r="P14" s="182" t="s">
        <v>271</v>
      </c>
      <c r="Q14" s="190" t="s">
        <v>20</v>
      </c>
      <c r="R14" s="191" t="s">
        <v>20</v>
      </c>
      <c r="S14" s="721" t="s">
        <v>271</v>
      </c>
    </row>
    <row r="15" spans="3:19" ht="15" customHeight="1" thickBot="1" x14ac:dyDescent="0.25">
      <c r="C15" s="776"/>
      <c r="D15" s="595" t="s">
        <v>17</v>
      </c>
      <c r="E15" s="235">
        <v>336.45676923860884</v>
      </c>
      <c r="F15" s="596">
        <v>335.95852405861177</v>
      </c>
      <c r="G15" s="648">
        <v>0.1483055628349367</v>
      </c>
      <c r="H15" s="210">
        <v>340.5650184991685</v>
      </c>
      <c r="I15" s="697">
        <v>340.90417555120268</v>
      </c>
      <c r="J15" s="708">
        <v>-9.9487503045629685E-2</v>
      </c>
      <c r="K15" s="210">
        <v>334.59833420467919</v>
      </c>
      <c r="L15" s="697">
        <v>338.52822570018407</v>
      </c>
      <c r="M15" s="708">
        <v>-1.160875577620333</v>
      </c>
      <c r="N15" s="237">
        <v>307.61815927941871</v>
      </c>
      <c r="O15" s="713">
        <v>308.75679298500143</v>
      </c>
      <c r="P15" s="708">
        <v>-0.36878013098096651</v>
      </c>
      <c r="Q15" s="237">
        <v>306.33718694775973</v>
      </c>
      <c r="R15" s="713">
        <v>290.28352247067136</v>
      </c>
      <c r="S15" s="708">
        <v>5.5303395592184703</v>
      </c>
    </row>
    <row r="16" spans="3:19" ht="15.75" customHeight="1" x14ac:dyDescent="0.2">
      <c r="C16" s="788" t="s">
        <v>18</v>
      </c>
      <c r="D16" s="589" t="s">
        <v>36</v>
      </c>
      <c r="E16" s="236">
        <v>303.089</v>
      </c>
      <c r="F16" s="326">
        <v>301.11200000000002</v>
      </c>
      <c r="G16" s="319">
        <v>0.65656632747946786</v>
      </c>
      <c r="H16" s="567">
        <v>301.608</v>
      </c>
      <c r="I16" s="704">
        <v>297.94099999999997</v>
      </c>
      <c r="J16" s="709">
        <v>1.2307805907881191</v>
      </c>
      <c r="K16" s="567">
        <v>307.31799999999998</v>
      </c>
      <c r="L16" s="704">
        <v>308.322</v>
      </c>
      <c r="M16" s="709">
        <v>-0.32563359085631871</v>
      </c>
      <c r="N16" s="601" t="s">
        <v>20</v>
      </c>
      <c r="O16" s="718" t="s">
        <v>20</v>
      </c>
      <c r="P16" s="706" t="s">
        <v>271</v>
      </c>
      <c r="Q16" s="601" t="s">
        <v>20</v>
      </c>
      <c r="R16" s="718" t="s">
        <v>20</v>
      </c>
      <c r="S16" s="706" t="s">
        <v>271</v>
      </c>
    </row>
    <row r="17" spans="3:19" ht="15" customHeight="1" x14ac:dyDescent="0.2">
      <c r="C17" s="777"/>
      <c r="D17" s="597" t="s">
        <v>37</v>
      </c>
      <c r="E17" s="234">
        <v>339.209</v>
      </c>
      <c r="F17" s="325">
        <v>335.56299999999999</v>
      </c>
      <c r="G17" s="320">
        <v>1.0865321862064694</v>
      </c>
      <c r="H17" s="192">
        <v>338.464</v>
      </c>
      <c r="I17" s="516">
        <v>335.40199999999999</v>
      </c>
      <c r="J17" s="182">
        <v>0.91293432955081122</v>
      </c>
      <c r="K17" s="192">
        <v>340.625</v>
      </c>
      <c r="L17" s="516">
        <v>335.91300000000001</v>
      </c>
      <c r="M17" s="182">
        <v>1.4027441629231345</v>
      </c>
      <c r="N17" s="180" t="s">
        <v>20</v>
      </c>
      <c r="O17" s="181" t="s">
        <v>20</v>
      </c>
      <c r="P17" s="707" t="s">
        <v>271</v>
      </c>
      <c r="Q17" s="180" t="s">
        <v>20</v>
      </c>
      <c r="R17" s="181" t="s">
        <v>20</v>
      </c>
      <c r="S17" s="707" t="s">
        <v>271</v>
      </c>
    </row>
    <row r="18" spans="3:19" ht="15" customHeight="1" x14ac:dyDescent="0.2">
      <c r="C18" s="777"/>
      <c r="D18" s="597" t="s">
        <v>38</v>
      </c>
      <c r="E18" s="234">
        <v>349.43099999999998</v>
      </c>
      <c r="F18" s="325">
        <v>336.74299999999999</v>
      </c>
      <c r="G18" s="320">
        <v>3.767858574640004</v>
      </c>
      <c r="H18" s="192">
        <v>353.32</v>
      </c>
      <c r="I18" s="516">
        <v>337.04300000000001</v>
      </c>
      <c r="J18" s="182">
        <v>4.8293541180205448</v>
      </c>
      <c r="K18" s="192">
        <v>352.15800000000002</v>
      </c>
      <c r="L18" s="516">
        <v>350.49799999999999</v>
      </c>
      <c r="M18" s="182">
        <v>0.47361183230718151</v>
      </c>
      <c r="N18" s="180" t="s">
        <v>85</v>
      </c>
      <c r="O18" s="181" t="s">
        <v>85</v>
      </c>
      <c r="P18" s="182" t="s">
        <v>271</v>
      </c>
      <c r="Q18" s="180" t="s">
        <v>20</v>
      </c>
      <c r="R18" s="181" t="s">
        <v>20</v>
      </c>
      <c r="S18" s="707" t="s">
        <v>271</v>
      </c>
    </row>
    <row r="19" spans="3:19" ht="15" customHeight="1" x14ac:dyDescent="0.2">
      <c r="C19" s="777"/>
      <c r="D19" s="597" t="s">
        <v>39</v>
      </c>
      <c r="E19" s="234">
        <v>346.56</v>
      </c>
      <c r="F19" s="325">
        <v>346.358</v>
      </c>
      <c r="G19" s="320">
        <v>5.8321159031983719E-2</v>
      </c>
      <c r="H19" s="192">
        <v>345.262</v>
      </c>
      <c r="I19" s="516">
        <v>344.197</v>
      </c>
      <c r="J19" s="182">
        <v>0.30941582872599055</v>
      </c>
      <c r="K19" s="192">
        <v>352.25700000000001</v>
      </c>
      <c r="L19" s="516">
        <v>356.78199999999998</v>
      </c>
      <c r="M19" s="182">
        <v>-1.2682814715988973</v>
      </c>
      <c r="N19" s="180" t="s">
        <v>20</v>
      </c>
      <c r="O19" s="181" t="s">
        <v>20</v>
      </c>
      <c r="P19" s="707" t="s">
        <v>271</v>
      </c>
      <c r="Q19" s="238" t="s">
        <v>85</v>
      </c>
      <c r="R19" s="198" t="s">
        <v>85</v>
      </c>
      <c r="S19" s="710" t="s">
        <v>271</v>
      </c>
    </row>
    <row r="20" spans="3:19" ht="15" customHeight="1" thickBot="1" x14ac:dyDescent="0.25">
      <c r="C20" s="777"/>
      <c r="D20" s="597" t="s">
        <v>40</v>
      </c>
      <c r="E20" s="201">
        <v>357.28800000000001</v>
      </c>
      <c r="F20" s="327">
        <v>357.68900000000002</v>
      </c>
      <c r="G20" s="317">
        <v>-0.1121085635845694</v>
      </c>
      <c r="H20" s="196">
        <v>357.666</v>
      </c>
      <c r="I20" s="519">
        <v>358.11500000000001</v>
      </c>
      <c r="J20" s="185">
        <v>-0.125378719126541</v>
      </c>
      <c r="K20" s="183" t="s">
        <v>85</v>
      </c>
      <c r="L20" s="184" t="s">
        <v>85</v>
      </c>
      <c r="M20" s="185" t="s">
        <v>271</v>
      </c>
      <c r="N20" s="183" t="s">
        <v>85</v>
      </c>
      <c r="O20" s="184" t="s">
        <v>85</v>
      </c>
      <c r="P20" s="185" t="s">
        <v>271</v>
      </c>
      <c r="Q20" s="190" t="s">
        <v>20</v>
      </c>
      <c r="R20" s="191" t="s">
        <v>20</v>
      </c>
      <c r="S20" s="721" t="s">
        <v>271</v>
      </c>
    </row>
    <row r="21" spans="3:19" ht="15" customHeight="1" thickBot="1" x14ac:dyDescent="0.25">
      <c r="C21" s="776"/>
      <c r="D21" s="598" t="s">
        <v>17</v>
      </c>
      <c r="E21" s="235">
        <v>345.27479709784768</v>
      </c>
      <c r="F21" s="596">
        <v>341.93835626658142</v>
      </c>
      <c r="G21" s="648">
        <v>0.97574336722409361</v>
      </c>
      <c r="H21" s="210">
        <v>344.90708181625877</v>
      </c>
      <c r="I21" s="697">
        <v>341.11394909130178</v>
      </c>
      <c r="J21" s="708">
        <v>1.1119840554927671</v>
      </c>
      <c r="K21" s="237">
        <v>348.30447713074864</v>
      </c>
      <c r="L21" s="713">
        <v>347.65494780773327</v>
      </c>
      <c r="M21" s="708">
        <v>0.18683160619781747</v>
      </c>
      <c r="N21" s="237" t="s">
        <v>85</v>
      </c>
      <c r="O21" s="713" t="s">
        <v>85</v>
      </c>
      <c r="P21" s="708" t="s">
        <v>271</v>
      </c>
      <c r="Q21" s="237" t="s">
        <v>85</v>
      </c>
      <c r="R21" s="713" t="s">
        <v>85</v>
      </c>
      <c r="S21" s="722" t="s">
        <v>271</v>
      </c>
    </row>
    <row r="22" spans="3:19" ht="15.75" customHeight="1" x14ac:dyDescent="0.2">
      <c r="C22" s="788" t="s">
        <v>41</v>
      </c>
      <c r="D22" s="599" t="s">
        <v>36</v>
      </c>
      <c r="E22" s="188" t="s">
        <v>85</v>
      </c>
      <c r="F22" s="189" t="s">
        <v>85</v>
      </c>
      <c r="G22" s="319" t="s">
        <v>271</v>
      </c>
      <c r="H22" s="567" t="s">
        <v>85</v>
      </c>
      <c r="I22" s="704" t="s">
        <v>85</v>
      </c>
      <c r="J22" s="709" t="s">
        <v>271</v>
      </c>
      <c r="K22" s="553" t="s">
        <v>20</v>
      </c>
      <c r="L22" s="714" t="s">
        <v>20</v>
      </c>
      <c r="M22" s="716" t="s">
        <v>271</v>
      </c>
      <c r="N22" s="601" t="s">
        <v>20</v>
      </c>
      <c r="O22" s="718" t="s">
        <v>20</v>
      </c>
      <c r="P22" s="706" t="s">
        <v>271</v>
      </c>
      <c r="Q22" s="601" t="s">
        <v>20</v>
      </c>
      <c r="R22" s="718" t="s">
        <v>20</v>
      </c>
      <c r="S22" s="706" t="s">
        <v>271</v>
      </c>
    </row>
    <row r="23" spans="3:19" ht="15" customHeight="1" x14ac:dyDescent="0.2">
      <c r="C23" s="777"/>
      <c r="D23" s="597" t="s">
        <v>37</v>
      </c>
      <c r="E23" s="201">
        <v>681.12699999999995</v>
      </c>
      <c r="F23" s="327">
        <v>687.20100000000002</v>
      </c>
      <c r="G23" s="320">
        <v>-0.88387531450042545</v>
      </c>
      <c r="H23" s="196">
        <v>671</v>
      </c>
      <c r="I23" s="519">
        <v>677</v>
      </c>
      <c r="J23" s="185">
        <v>-0.88626292466765144</v>
      </c>
      <c r="K23" s="192">
        <v>739.40099999999995</v>
      </c>
      <c r="L23" s="662">
        <v>806.36</v>
      </c>
      <c r="M23" s="182">
        <v>-8.3038593184185796</v>
      </c>
      <c r="N23" s="183">
        <v>534.88400000000001</v>
      </c>
      <c r="O23" s="184">
        <v>559.20500000000004</v>
      </c>
      <c r="P23" s="185">
        <v>-4.3492100392521573</v>
      </c>
      <c r="Q23" s="180" t="s">
        <v>85</v>
      </c>
      <c r="R23" s="719" t="s">
        <v>85</v>
      </c>
      <c r="S23" s="182" t="s">
        <v>271</v>
      </c>
    </row>
    <row r="24" spans="3:19" ht="15" customHeight="1" x14ac:dyDescent="0.2">
      <c r="C24" s="777"/>
      <c r="D24" s="597" t="s">
        <v>38</v>
      </c>
      <c r="E24" s="201">
        <v>625.202</v>
      </c>
      <c r="F24" s="327">
        <v>627.06600000000003</v>
      </c>
      <c r="G24" s="320">
        <v>-0.29725738598489354</v>
      </c>
      <c r="H24" s="196">
        <v>689.423</v>
      </c>
      <c r="I24" s="519">
        <v>687.79899999999998</v>
      </c>
      <c r="J24" s="185">
        <v>0.23611549304375606</v>
      </c>
      <c r="K24" s="192" t="s">
        <v>85</v>
      </c>
      <c r="L24" s="662" t="s">
        <v>85</v>
      </c>
      <c r="M24" s="182" t="s">
        <v>271</v>
      </c>
      <c r="N24" s="180">
        <v>574.77499999999998</v>
      </c>
      <c r="O24" s="719">
        <v>568.88199999999995</v>
      </c>
      <c r="P24" s="182">
        <v>1.0358914502480356</v>
      </c>
      <c r="Q24" s="180" t="s">
        <v>85</v>
      </c>
      <c r="R24" s="719" t="s">
        <v>85</v>
      </c>
      <c r="S24" s="182" t="s">
        <v>271</v>
      </c>
    </row>
    <row r="25" spans="3:19" ht="15" customHeight="1" x14ac:dyDescent="0.2">
      <c r="C25" s="777"/>
      <c r="D25" s="597" t="s">
        <v>39</v>
      </c>
      <c r="E25" s="201">
        <v>707.46600000000001</v>
      </c>
      <c r="F25" s="327">
        <v>704.71799999999996</v>
      </c>
      <c r="G25" s="320">
        <v>0.38994321132709076</v>
      </c>
      <c r="H25" s="196" t="s">
        <v>85</v>
      </c>
      <c r="I25" s="519" t="s">
        <v>85</v>
      </c>
      <c r="J25" s="185" t="s">
        <v>271</v>
      </c>
      <c r="K25" s="192" t="s">
        <v>85</v>
      </c>
      <c r="L25" s="662" t="s">
        <v>85</v>
      </c>
      <c r="M25" s="182" t="s">
        <v>271</v>
      </c>
      <c r="N25" s="206" t="s">
        <v>85</v>
      </c>
      <c r="O25" s="698" t="s">
        <v>85</v>
      </c>
      <c r="P25" s="717" t="s">
        <v>271</v>
      </c>
      <c r="Q25" s="180" t="s">
        <v>85</v>
      </c>
      <c r="R25" s="719" t="s">
        <v>85</v>
      </c>
      <c r="S25" s="182" t="s">
        <v>271</v>
      </c>
    </row>
    <row r="26" spans="3:19" ht="15" customHeight="1" thickBot="1" x14ac:dyDescent="0.25">
      <c r="C26" s="777"/>
      <c r="D26" s="597" t="s">
        <v>40</v>
      </c>
      <c r="E26" s="201">
        <v>606.83500000000004</v>
      </c>
      <c r="F26" s="327">
        <v>613.79899999999998</v>
      </c>
      <c r="G26" s="317">
        <v>-1.1345733701097496</v>
      </c>
      <c r="H26" s="196">
        <v>601.875</v>
      </c>
      <c r="I26" s="519">
        <v>605.84500000000003</v>
      </c>
      <c r="J26" s="185">
        <v>-0.65528311696886621</v>
      </c>
      <c r="K26" s="183">
        <v>623.85699999999997</v>
      </c>
      <c r="L26" s="184">
        <v>646.84199999999998</v>
      </c>
      <c r="M26" s="185">
        <v>-3.5534179907921897</v>
      </c>
      <c r="N26" s="190">
        <v>676.53</v>
      </c>
      <c r="O26" s="191">
        <v>677.40599999999995</v>
      </c>
      <c r="P26" s="701">
        <v>-0.12931683510331712</v>
      </c>
      <c r="Q26" s="183" t="s">
        <v>20</v>
      </c>
      <c r="R26" s="184" t="s">
        <v>20</v>
      </c>
      <c r="S26" s="710" t="s">
        <v>319</v>
      </c>
    </row>
    <row r="27" spans="3:19" ht="15" customHeight="1" thickBot="1" x14ac:dyDescent="0.25">
      <c r="C27" s="778"/>
      <c r="D27" s="595" t="s">
        <v>17</v>
      </c>
      <c r="E27" s="235">
        <v>665.28936768014489</v>
      </c>
      <c r="F27" s="596">
        <v>674.47907767402853</v>
      </c>
      <c r="G27" s="648">
        <v>-1.3624900012576771</v>
      </c>
      <c r="H27" s="210">
        <v>621.55228065827055</v>
      </c>
      <c r="I27" s="697">
        <v>628.04644692965053</v>
      </c>
      <c r="J27" s="708">
        <v>-1.0340264327786912</v>
      </c>
      <c r="K27" s="210">
        <v>683.91860160336239</v>
      </c>
      <c r="L27" s="697">
        <v>722.85134735048143</v>
      </c>
      <c r="M27" s="708">
        <v>-5.3859961511895929</v>
      </c>
      <c r="N27" s="602">
        <v>593.50193782919769</v>
      </c>
      <c r="O27" s="713">
        <v>590.39683275159041</v>
      </c>
      <c r="P27" s="708">
        <v>0.52593525326612833</v>
      </c>
      <c r="Q27" s="620">
        <v>712.32209446129161</v>
      </c>
      <c r="R27" s="720">
        <v>709.81119917752937</v>
      </c>
      <c r="S27" s="723">
        <v>0.35374128876406241</v>
      </c>
    </row>
    <row r="28" spans="3:19" ht="15.75" customHeight="1" x14ac:dyDescent="0.2">
      <c r="C28" s="788" t="s">
        <v>42</v>
      </c>
      <c r="D28" s="589" t="s">
        <v>36</v>
      </c>
      <c r="E28" s="188" t="s">
        <v>85</v>
      </c>
      <c r="F28" s="189" t="s">
        <v>85</v>
      </c>
      <c r="G28" s="319" t="s">
        <v>271</v>
      </c>
      <c r="H28" s="567" t="s">
        <v>85</v>
      </c>
      <c r="I28" s="704" t="s">
        <v>85</v>
      </c>
      <c r="J28" s="709" t="s">
        <v>271</v>
      </c>
      <c r="K28" s="567" t="s">
        <v>20</v>
      </c>
      <c r="L28" s="704" t="s">
        <v>20</v>
      </c>
      <c r="M28" s="706" t="s">
        <v>271</v>
      </c>
      <c r="N28" s="601" t="s">
        <v>20</v>
      </c>
      <c r="O28" s="718" t="s">
        <v>20</v>
      </c>
      <c r="P28" s="706" t="s">
        <v>271</v>
      </c>
      <c r="Q28" s="188" t="s">
        <v>20</v>
      </c>
      <c r="R28" s="189" t="s">
        <v>20</v>
      </c>
      <c r="S28" s="724" t="s">
        <v>271</v>
      </c>
    </row>
    <row r="29" spans="3:19" ht="15" customHeight="1" x14ac:dyDescent="0.2">
      <c r="C29" s="777"/>
      <c r="D29" s="597" t="s">
        <v>37</v>
      </c>
      <c r="E29" s="201">
        <v>423.536</v>
      </c>
      <c r="F29" s="327">
        <v>428.26100000000002</v>
      </c>
      <c r="G29" s="320">
        <v>-1.1032991563555921</v>
      </c>
      <c r="H29" s="196">
        <v>450.71300000000002</v>
      </c>
      <c r="I29" s="519">
        <v>459.899</v>
      </c>
      <c r="J29" s="185">
        <v>-1.9973950802241316</v>
      </c>
      <c r="K29" s="196">
        <v>397.03899999999999</v>
      </c>
      <c r="L29" s="519">
        <v>396.947</v>
      </c>
      <c r="M29" s="185">
        <v>2.3176897671473656E-2</v>
      </c>
      <c r="N29" s="183">
        <v>480.58499999999998</v>
      </c>
      <c r="O29" s="184">
        <v>479.89299999999997</v>
      </c>
      <c r="P29" s="185">
        <v>0.14419881098495024</v>
      </c>
      <c r="Q29" s="603">
        <v>482.98099999999999</v>
      </c>
      <c r="R29" s="184">
        <v>501.98399999999998</v>
      </c>
      <c r="S29" s="725">
        <v>-3.7855788232294225</v>
      </c>
    </row>
    <row r="30" spans="3:19" ht="15" customHeight="1" x14ac:dyDescent="0.2">
      <c r="C30" s="777"/>
      <c r="D30" s="597" t="s">
        <v>38</v>
      </c>
      <c r="E30" s="201">
        <v>409.68400000000003</v>
      </c>
      <c r="F30" s="327">
        <v>412.24299999999999</v>
      </c>
      <c r="G30" s="317">
        <v>-0.62075038266264537</v>
      </c>
      <c r="H30" s="196">
        <v>410.18900000000002</v>
      </c>
      <c r="I30" s="519">
        <v>427.791</v>
      </c>
      <c r="J30" s="185">
        <v>-4.1146260674020674</v>
      </c>
      <c r="K30" s="196">
        <v>317.47500000000002</v>
      </c>
      <c r="L30" s="519">
        <v>318.22199999999998</v>
      </c>
      <c r="M30" s="185">
        <v>-0.23474178403754525</v>
      </c>
      <c r="N30" s="183">
        <v>430.45600000000002</v>
      </c>
      <c r="O30" s="184">
        <v>430.75799999999998</v>
      </c>
      <c r="P30" s="185">
        <v>-7.0108970698156289E-2</v>
      </c>
      <c r="Q30" s="183">
        <v>450.23200000000003</v>
      </c>
      <c r="R30" s="184">
        <v>418.43099999999998</v>
      </c>
      <c r="S30" s="185">
        <v>7.6000583130791082</v>
      </c>
    </row>
    <row r="31" spans="3:19" ht="15" customHeight="1" x14ac:dyDescent="0.2">
      <c r="C31" s="777"/>
      <c r="D31" s="597" t="s">
        <v>39</v>
      </c>
      <c r="E31" s="183" t="s">
        <v>85</v>
      </c>
      <c r="F31" s="184" t="s">
        <v>85</v>
      </c>
      <c r="G31" s="182" t="s">
        <v>271</v>
      </c>
      <c r="H31" s="196" t="s">
        <v>20</v>
      </c>
      <c r="I31" s="519" t="s">
        <v>20</v>
      </c>
      <c r="J31" s="710" t="s">
        <v>271</v>
      </c>
      <c r="K31" s="196" t="s">
        <v>20</v>
      </c>
      <c r="L31" s="519" t="s">
        <v>20</v>
      </c>
      <c r="M31" s="710" t="s">
        <v>271</v>
      </c>
      <c r="N31" s="183" t="s">
        <v>85</v>
      </c>
      <c r="O31" s="184" t="s">
        <v>85</v>
      </c>
      <c r="P31" s="710" t="s">
        <v>271</v>
      </c>
      <c r="Q31" s="183" t="s">
        <v>20</v>
      </c>
      <c r="R31" s="184" t="s">
        <v>20</v>
      </c>
      <c r="S31" s="710" t="s">
        <v>271</v>
      </c>
    </row>
    <row r="32" spans="3:19" ht="15" customHeight="1" thickBot="1" x14ac:dyDescent="0.25">
      <c r="C32" s="777"/>
      <c r="D32" s="597" t="s">
        <v>40</v>
      </c>
      <c r="E32" s="183" t="s">
        <v>20</v>
      </c>
      <c r="F32" s="184" t="s">
        <v>20</v>
      </c>
      <c r="G32" s="328" t="s">
        <v>271</v>
      </c>
      <c r="H32" s="196" t="s">
        <v>20</v>
      </c>
      <c r="I32" s="519" t="s">
        <v>20</v>
      </c>
      <c r="J32" s="710" t="s">
        <v>271</v>
      </c>
      <c r="K32" s="196" t="s">
        <v>20</v>
      </c>
      <c r="L32" s="519" t="s">
        <v>20</v>
      </c>
      <c r="M32" s="710" t="s">
        <v>271</v>
      </c>
      <c r="N32" s="183" t="s">
        <v>20</v>
      </c>
      <c r="O32" s="184" t="s">
        <v>20</v>
      </c>
      <c r="P32" s="710" t="s">
        <v>271</v>
      </c>
      <c r="Q32" s="183" t="s">
        <v>20</v>
      </c>
      <c r="R32" s="184" t="s">
        <v>20</v>
      </c>
      <c r="S32" s="710" t="s">
        <v>271</v>
      </c>
    </row>
    <row r="33" spans="3:19" ht="15" customHeight="1" thickBot="1" x14ac:dyDescent="0.25">
      <c r="C33" s="778"/>
      <c r="D33" s="595" t="s">
        <v>17</v>
      </c>
      <c r="E33" s="235">
        <v>416.17308412204898</v>
      </c>
      <c r="F33" s="596">
        <v>419.17737656808561</v>
      </c>
      <c r="G33" s="648">
        <v>-0.71671149589072636</v>
      </c>
      <c r="H33" s="210">
        <v>435.35985391146323</v>
      </c>
      <c r="I33" s="697">
        <v>447.96508456863751</v>
      </c>
      <c r="J33" s="711">
        <v>-2.8138868611406012</v>
      </c>
      <c r="K33" s="210">
        <v>367.20404385793978</v>
      </c>
      <c r="L33" s="697">
        <v>366.2584422057264</v>
      </c>
      <c r="M33" s="708">
        <v>0.25817880033526758</v>
      </c>
      <c r="N33" s="237">
        <v>436.33318890327291</v>
      </c>
      <c r="O33" s="713">
        <v>436.16227303283597</v>
      </c>
      <c r="P33" s="708">
        <v>3.9186303127156458E-2</v>
      </c>
      <c r="Q33" s="237">
        <v>466.98064454090559</v>
      </c>
      <c r="R33" s="713">
        <v>459.97041310632829</v>
      </c>
      <c r="S33" s="708">
        <v>1.5240613819560571</v>
      </c>
    </row>
    <row r="34" spans="3:19" ht="15.75" customHeight="1" x14ac:dyDescent="0.2">
      <c r="C34" s="788" t="s">
        <v>43</v>
      </c>
      <c r="D34" s="600" t="s">
        <v>44</v>
      </c>
      <c r="E34" s="329">
        <v>925.71799999999996</v>
      </c>
      <c r="F34" s="330">
        <v>924.63800000000003</v>
      </c>
      <c r="G34" s="319">
        <v>0.11680246756026977</v>
      </c>
      <c r="H34" s="553">
        <v>941.87599999999998</v>
      </c>
      <c r="I34" s="554">
        <v>939.827</v>
      </c>
      <c r="J34" s="538">
        <v>0.21801884814971034</v>
      </c>
      <c r="K34" s="556">
        <v>857.24199999999996</v>
      </c>
      <c r="L34" s="554">
        <v>845.053</v>
      </c>
      <c r="M34" s="538">
        <v>1.442394737371498</v>
      </c>
      <c r="N34" s="536">
        <v>944.86800000000005</v>
      </c>
      <c r="O34" s="537">
        <v>940.05499999999995</v>
      </c>
      <c r="P34" s="538">
        <v>0.51199131965683942</v>
      </c>
      <c r="Q34" s="180">
        <v>886.87699999999995</v>
      </c>
      <c r="R34" s="719">
        <v>900.36300000000006</v>
      </c>
      <c r="S34" s="182">
        <v>-1.4978403155171971</v>
      </c>
    </row>
    <row r="35" spans="3:19" ht="15.75" customHeight="1" thickBot="1" x14ac:dyDescent="0.25">
      <c r="C35" s="777"/>
      <c r="D35" s="589" t="s">
        <v>45</v>
      </c>
      <c r="E35" s="236">
        <v>1440.934</v>
      </c>
      <c r="F35" s="326">
        <v>1455.7860000000001</v>
      </c>
      <c r="G35" s="317">
        <v>-1.0202048927521001</v>
      </c>
      <c r="H35" s="206">
        <v>1443.2370000000001</v>
      </c>
      <c r="I35" s="698">
        <v>1423.748</v>
      </c>
      <c r="J35" s="185">
        <v>1.3688517911877687</v>
      </c>
      <c r="K35" s="699">
        <v>1413.8489999999999</v>
      </c>
      <c r="L35" s="698">
        <v>1459.19</v>
      </c>
      <c r="M35" s="717">
        <v>-3.1072718425976138</v>
      </c>
      <c r="N35" s="188">
        <v>1239.547</v>
      </c>
      <c r="O35" s="189">
        <v>1245.33</v>
      </c>
      <c r="P35" s="717">
        <v>-0.4643749046437412</v>
      </c>
      <c r="Q35" s="188">
        <v>1483.3150000000001</v>
      </c>
      <c r="R35" s="189">
        <v>1528.085</v>
      </c>
      <c r="S35" s="717">
        <v>-2.929810841674382</v>
      </c>
    </row>
    <row r="36" spans="3:19" ht="15" customHeight="1" thickBot="1" x14ac:dyDescent="0.25">
      <c r="C36" s="778"/>
      <c r="D36" s="595" t="s">
        <v>17</v>
      </c>
      <c r="E36" s="235">
        <v>1106.4970233736892</v>
      </c>
      <c r="F36" s="596">
        <v>1099.0446114038934</v>
      </c>
      <c r="G36" s="648">
        <v>0.67808093433771011</v>
      </c>
      <c r="H36" s="210">
        <v>1076.5797248541664</v>
      </c>
      <c r="I36" s="697">
        <v>1052.2134575021157</v>
      </c>
      <c r="J36" s="318">
        <v>2.3157152361360795</v>
      </c>
      <c r="K36" s="700">
        <v>1211.9629648705302</v>
      </c>
      <c r="L36" s="697">
        <v>1245.8490703738335</v>
      </c>
      <c r="M36" s="708">
        <v>-2.7199205994619633</v>
      </c>
      <c r="N36" s="237">
        <v>1018.6902667504188</v>
      </c>
      <c r="O36" s="713">
        <v>1002.0231018474609</v>
      </c>
      <c r="P36" s="708">
        <v>1.6633513610842032</v>
      </c>
      <c r="Q36" s="237">
        <v>1148.1261693460772</v>
      </c>
      <c r="R36" s="720">
        <v>1143.4964934473217</v>
      </c>
      <c r="S36" s="708">
        <v>0.40487014392132908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M10:M36 S10:S36 J10:J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M10:M36 S10:S36 P10:P36 J10:J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M10:M36 S10:S36 P10:P36 J10:J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beginsWith" dxfId="28" priority="1" operator="beginsWith" text="*">
      <formula>LEFT(P14,LEN("*"))="*"</formula>
    </cfRule>
    <cfRule type="cellIs" dxfId="27" priority="16" stopIfTrue="1" operator="greaterThan">
      <formula>0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Z23" sqref="Z23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75" t="s">
        <v>329</v>
      </c>
      <c r="D2" s="176"/>
      <c r="E2" s="176"/>
      <c r="F2" s="176"/>
      <c r="G2" s="176"/>
      <c r="H2" s="176"/>
      <c r="I2" s="176"/>
      <c r="J2" s="176"/>
      <c r="K2" s="176"/>
      <c r="L2" s="176"/>
      <c r="M2" s="43"/>
    </row>
    <row r="3" spans="3:13" ht="18.75" x14ac:dyDescent="0.3">
      <c r="C3" s="175" t="s">
        <v>16</v>
      </c>
      <c r="D3" s="176"/>
      <c r="E3" s="176"/>
      <c r="F3" s="175"/>
      <c r="G3" s="176"/>
      <c r="H3" s="176"/>
      <c r="I3" s="176"/>
      <c r="J3" s="176"/>
      <c r="K3" s="176"/>
      <c r="L3" s="176"/>
      <c r="M3" s="43"/>
    </row>
    <row r="4" spans="3:13" ht="18.75" x14ac:dyDescent="0.3">
      <c r="C4" s="176" t="s">
        <v>272</v>
      </c>
      <c r="D4" s="175"/>
      <c r="E4" s="176"/>
      <c r="F4" s="176"/>
      <c r="G4" s="176"/>
      <c r="H4" s="176"/>
      <c r="I4" s="176"/>
      <c r="J4" s="176"/>
      <c r="K4" s="176"/>
      <c r="L4" s="176"/>
      <c r="M4" s="43"/>
    </row>
    <row r="5" spans="3:13" x14ac:dyDescent="0.2"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7" spans="3:13" ht="13.5" thickBot="1" x14ac:dyDescent="0.25"/>
    <row r="8" spans="3:13" ht="18.75" customHeight="1" thickBot="1" x14ac:dyDescent="0.25">
      <c r="I8" s="781" t="s">
        <v>0</v>
      </c>
      <c r="J8" s="789"/>
      <c r="K8" s="743" t="s">
        <v>1</v>
      </c>
      <c r="L8" s="744"/>
      <c r="M8" s="790"/>
    </row>
    <row r="9" spans="3:13" ht="28.5" customHeight="1" thickBot="1" x14ac:dyDescent="0.25">
      <c r="I9" s="739"/>
      <c r="J9" s="756"/>
      <c r="K9" s="685" t="s">
        <v>19</v>
      </c>
      <c r="L9" s="686"/>
      <c r="M9" s="791" t="s">
        <v>257</v>
      </c>
    </row>
    <row r="10" spans="3:13" ht="27" customHeight="1" thickBot="1" x14ac:dyDescent="0.25">
      <c r="I10" s="757"/>
      <c r="J10" s="758"/>
      <c r="K10" s="179">
        <v>44913</v>
      </c>
      <c r="L10" s="179">
        <v>44906</v>
      </c>
      <c r="M10" s="792"/>
    </row>
    <row r="11" spans="3:13" ht="54.75" customHeight="1" thickBot="1" x14ac:dyDescent="0.25">
      <c r="I11" s="761" t="s">
        <v>258</v>
      </c>
      <c r="J11" s="793"/>
      <c r="K11" s="691">
        <v>1428.32</v>
      </c>
      <c r="L11" s="113"/>
      <c r="M11" s="239" t="s">
        <v>319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R10" sqref="R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34" t="s">
        <v>330</v>
      </c>
      <c r="D3" s="331"/>
      <c r="E3" s="332"/>
      <c r="F3" s="331"/>
      <c r="G3" s="331"/>
      <c r="H3" s="331"/>
      <c r="I3" s="331"/>
      <c r="J3" s="331"/>
      <c r="K3" s="331"/>
      <c r="L3" s="331"/>
      <c r="M3" s="331"/>
    </row>
    <row r="4" spans="3:13" ht="21" x14ac:dyDescent="0.35">
      <c r="C4" s="333" t="s">
        <v>280</v>
      </c>
      <c r="D4" s="331"/>
      <c r="E4" s="332"/>
      <c r="F4" s="331"/>
      <c r="G4" s="331"/>
      <c r="H4" s="331"/>
      <c r="I4" s="331"/>
      <c r="J4" s="331"/>
      <c r="K4" s="331"/>
      <c r="L4" s="331"/>
      <c r="M4" s="331"/>
    </row>
    <row r="6" spans="3:13" ht="13.5" thickBot="1" x14ac:dyDescent="0.25"/>
    <row r="7" spans="3:13" ht="12.75" customHeight="1" thickBot="1" x14ac:dyDescent="0.25">
      <c r="I7" s="781" t="s">
        <v>0</v>
      </c>
      <c r="J7" s="789"/>
      <c r="K7" s="743" t="s">
        <v>1</v>
      </c>
      <c r="L7" s="744"/>
      <c r="M7" s="790"/>
    </row>
    <row r="8" spans="3:13" ht="24.75" customHeight="1" thickBot="1" x14ac:dyDescent="0.25">
      <c r="I8" s="739"/>
      <c r="J8" s="756"/>
      <c r="K8" s="685" t="s">
        <v>19</v>
      </c>
      <c r="L8" s="686"/>
      <c r="M8" s="791" t="s">
        <v>257</v>
      </c>
    </row>
    <row r="9" spans="3:13" ht="29.25" customHeight="1" thickBot="1" x14ac:dyDescent="0.25">
      <c r="I9" s="757"/>
      <c r="J9" s="758"/>
      <c r="K9" s="179">
        <v>44913</v>
      </c>
      <c r="L9" s="179">
        <v>44906</v>
      </c>
      <c r="M9" s="792"/>
    </row>
    <row r="10" spans="3:13" ht="57" customHeight="1" thickBot="1" x14ac:dyDescent="0.25">
      <c r="I10" s="761" t="s">
        <v>279</v>
      </c>
      <c r="J10" s="793"/>
      <c r="K10" s="113">
        <v>2985.29</v>
      </c>
      <c r="L10" s="113">
        <v>3001.79</v>
      </c>
      <c r="M10" s="239">
        <v>-0.54967202902268308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2022-12-22T12:42:31Z</dcterms:modified>
</cp:coreProperties>
</file>