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_ 2023" sheetId="78" r:id="rId14"/>
    <sheet name="Eksport_I-V_ 2023" sheetId="77" r:id="rId15"/>
    <sheet name="Import_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'Eksport_I-V_ 2023'!$F$6:$I$11</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H596" i="36"/>
  <c r="C596" i="36"/>
  <c r="Z595" i="36"/>
  <c r="W595" i="36"/>
  <c r="V595" i="36"/>
  <c r="S595" i="36"/>
  <c r="R595" i="36"/>
  <c r="Q595" i="36"/>
  <c r="P595" i="36"/>
  <c r="M595" i="36"/>
  <c r="L595" i="36"/>
  <c r="K595" i="36"/>
  <c r="J595" i="36"/>
  <c r="I595" i="36"/>
  <c r="H595" i="36"/>
  <c r="C595" i="36"/>
  <c r="Z594" i="36"/>
  <c r="W594" i="36"/>
  <c r="V594" i="36"/>
  <c r="S594" i="36"/>
  <c r="R594" i="36"/>
  <c r="Q594" i="36"/>
  <c r="P594" i="36"/>
  <c r="M594" i="36"/>
  <c r="L594" i="36"/>
  <c r="K594" i="36"/>
  <c r="J594" i="36"/>
  <c r="I594" i="36"/>
  <c r="H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<sst xmlns="http://schemas.openxmlformats.org/spreadsheetml/2006/main" count="7412" uniqueCount="542">
  <si>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</si>
  <si>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</si>
  <si>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</si>
  <si>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</si>
  <si>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</si>
  <si>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</si>
  <si>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</si>
  <si>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</si>
  <si>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</si>
  <si>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</si>
  <si>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</si>
  <si>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</si>
  <si>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</si>
  <si>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</si>
  <si>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</si>
  <si>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</si>
  <si>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</si>
  <si>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</si>
  <si>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</si>
  <si>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</si>
  <si>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</si>
  <si>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</si>
  <si>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</si>
  <si>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</si>
  <si>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</si>
  <si>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</si>
  <si>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</si>
  <si>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</si>
  <si>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</si>
  <si>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</si>
  <si>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</si>
  <si>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</si>
  <si>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</si>
  <si>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</si>
  <si>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</si>
  <si>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</si>
  <si>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</si>
  <si>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</si>
  <si>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</si>
  <si>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</si>
  <si>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</si>
  <si>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</si>
  <si>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</si>
  <si>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</si>
  <si>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</si>
  <si>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</si>
  <si>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</si>
  <si>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</si>
  <si>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</si>
  <si>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</si>
  <si>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</si>
  <si>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</si>
  <si>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</si>
  <si>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</si>
  <si>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</si>
  <si>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</si>
  <si>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</si>
  <si>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</si>
  <si>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</si>
  <si>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</si>
  <si>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</si>
  <si>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</si>
  <si>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</si>
  <si>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</si>
  <si>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</si>
  <si>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</si>
  <si>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</si>
  <si>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</si>
  <si>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</si>
  <si>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</si>
  <si>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</si>
  <si>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</si>
  <si>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</si>
  <si>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</si>
  <si>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</si>
  <si>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</si>
  <si>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</si>
  <si>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</si>
  <si>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</si>
  <si>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</si>
  <si>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</si>
  <si>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</si>
  <si>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</si>
  <si>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</si>
  <si>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</si>
  <si>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</si>
  <si>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</si>
  <si>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</si>
  <si>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</si>
  <si>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</si>
  <si>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</si>
  <si>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</si>
  <si>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</si>
  <si>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</si>
  <si>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</si>
  <si>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</si>
  <si>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</si>
  <si>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</si>
  <si>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</si>
  <si>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</si>
  <si>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</si>
  <si>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</si>
  <si>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</si>
  <si>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</si>
  <si>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</si>
  <si>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</si>
  <si>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</si>
  <si>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</si>
  <si>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</si>
  <si>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</si>
  <si>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</si>
  <si>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</si>
  <si>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</si>
  <si>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</si>
  <si>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</si>
  <si>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</si>
  <si>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</si>
  <si>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</si>
  <si>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</si>
  <si>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</si>
  <si>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</si>
  <si>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</si>
  <si>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</si>
  <si>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</si>
  <si>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</si>
  <si>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</si>
  <si>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</si>
  <si>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</si>
  <si>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</si>
  <si>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</si>
  <si>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</si>
  <si>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</si>
  <si>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</si>
  <si>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</si>
  <si>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</si>
  <si>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</si>
  <si>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</si>
  <si>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</si>
  <si>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</si>
  <si>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</si>
  <si>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</si>
  <si>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</si>
  <si>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</si>
  <si>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</si>
  <si>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</si>
  <si>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</si>
  <si>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</si>
  <si>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</si>
  <si>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</si>
  <si>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</si>
  <si>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</si>
  <si>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</si>
  <si>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</si>
  <si>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</si>
  <si>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</si>
  <si>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</si>
  <si>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</si>
  <si>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</si>
  <si>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</si>
  <si>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</si>
  <si>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</si>
  <si>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</si>
  <si>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</si>
  <si>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</si>
  <si>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</si>
  <si>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</si>
  <si>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</si>
  <si>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</si>
  <si>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</si>
  <si>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</si>
  <si>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</si>
  <si>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</si>
  <si>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</si>
  <si>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</si>
  <si>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</si>
  <si>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</si>
  <si>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</si>
  <si>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</si>
  <si>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</si>
  <si>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</si>
  <si>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</si>
  <si>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</si>
  <si>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</si>
  <si>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</si>
  <si>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</si>
  <si>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</si>
  <si>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</si>
  <si>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</si>
  <si>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</si>
  <si>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</si>
  <si>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</si>
  <si>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</si>
  <si>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</si>
  <si>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</si>
  <si>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</si>
  <si>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</si>
  <si>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</si>
  <si>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</si>
  <si>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</si>
  <si>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</si>
  <si>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</si>
  <si>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</si>
  <si>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</si>
  <si>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</si>
  <si>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</si>
  <si>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</si>
  <si>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</si>
  <si>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</si>
  <si>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</si>
  <si>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</si>
  <si>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</si>
  <si>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</si>
  <si>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</si>
  <si>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</si>
  <si>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</si>
  <si>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</si>
  <si>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</si>
  <si>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</si>
  <si>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</si>
  <si>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</si>
  <si>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</si>
  <si>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</si>
  <si>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</si>
  <si>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</si>
  <si>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</si>
  <si>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</si>
  <si>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</si>
  <si>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</si>
  <si>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</si>
  <si>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</si>
  <si>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</si>
  <si>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</si>
  <si>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</si>
  <si>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</si>
  <si>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</si>
  <si>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</si>
  <si>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</si>
  <si>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</si>
  <si>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</si>
  <si>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</si>
  <si>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</si>
  <si>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</si>
  <si>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</si>
  <si>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</si>
  <si>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</si>
  <si>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</si>
  <si>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</si>
  <si>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</si>
  <si>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</si>
  <si>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</si>
  <si>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</si>
  <si>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</si>
  <si>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</si>
  <si>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</si>
  <si>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</si>
  <si>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</si>
  <si>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</si>
  <si>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</si>
  <si>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</si>
  <si>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</si>
  <si>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</si>
  <si>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</si>
  <si>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</si>
  <si>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</si>
  <si>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</si>
  <si>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</si>
  <si>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</si>
  <si>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</si>
  <si>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</si>
  <si>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</si>
  <si>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</si>
  <si>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</si>
  <si>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</si>
  <si>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</si>
  <si>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</si>
  <si>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</si>
  <si>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</si>
  <si>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</si>
  <si>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</si>
  <si>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</si>
  <si>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</si>
  <si>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</si>
  <si>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</si>
  <si>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</si>
  <si>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</si>
  <si>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</si>
  <si>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</si>
  <si>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</si>
  <si>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</si>
  <si>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</si>
  <si>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</si>
  <si>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</si>
  <si>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</si>
  <si>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</si>
  <si>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</si>
  <si>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</si>
  <si>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</si>
  <si>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</si>
  <si>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</si>
  <si>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</si>
  <si>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</si>
  <si>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</si>
  <si>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</si>
  <si>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</si>
  <si>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</si>
  <si>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</si>
  <si>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</si>
  <si>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</si>
  <si>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</si>
  <si>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</si>
  <si>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</si>
  <si>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</si>
  <si>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</si>
  <si>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</si>
  <si>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</si>
  <si>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</si>
  <si>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</si>
  <si>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</si>
  <si>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</si>
  <si>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</si>
  <si>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</si>
  <si>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</si>
  <si>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</si>
  <si>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</si>
  <si>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</si>
  <si>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</si>
  <si>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</si>
  <si>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</si>
  <si>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</si>
  <si>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</si>
  <si>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</si>
  <si>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</si>
  <si>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</si>
  <si>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</si>
  <si>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</si>
  <si>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</si>
  <si>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</si>
  <si>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</si>
  <si>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</si>
  <si>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</si>
  <si>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</si>
  <si>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</si>
  <si>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</si>
  <si>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</si>
  <si>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</si>
  <si>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</si>
  <si>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</si>
  <si>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</si>
  <si>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</si>
  <si>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</si>
  <si>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</si>
  <si>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</si>
  <si>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</si>
  <si>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</si>
  <si>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</si>
  <si>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</si>
  <si>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</si>
  <si>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</si>
  <si>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</si>
  <si>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</si>
  <si>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</si>
  <si>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</si>
  <si>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</si>
  <si>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</si>
  <si>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</si>
  <si>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</si>
  <si>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</si>
  <si>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</si>
  <si>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</si>
  <si>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</si>
  <si>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</si>
  <si>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</si>
  <si>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</si>
  <si>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</si>
  <si>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</si>
  <si>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</si>
  <si>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</si>
  <si>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</si>
  <si>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</si>
  <si>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</si>
  <si>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</si>
  <si>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</si>
  <si>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</si>
  <si>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</si>
  <si>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</si>
  <si>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</si>
  <si>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</si>
  <si>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</si>
  <si>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</si>
  <si>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</si>
  <si>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</si>
  <si>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</si>
  <si>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</si>
  <si>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</si>
  <si>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</si>
  <si>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</si>
  <si>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</si>
  <si>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</si>
  <si>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</si>
  <si>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</si>
  <si>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</si>
  <si>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</si>
  <si>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</si>
  <si>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</si>
  <si>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</si>
  <si>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</si>
  <si>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</si>
  <si>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</si>
  <si>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</si>
  <si>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</si>
  <si>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</si>
  <si>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</si>
  <si>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</si>
  <si>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</si>
  <si>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</si>
  <si>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</si>
  <si>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</si>
  <si>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</si>
  <si>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</si>
  <si>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</si>
  <si>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</si>
  <si>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</si>
  <si>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</si>
  <si>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</si>
  <si>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</si>
  <si>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</si>
  <si>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</si>
  <si>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</si>
  <si>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</si>
  <si>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</si>
  <si>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</si>
  <si>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</si>
  <si>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</si>
  <si>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</si>
  <si>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</si>
  <si>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</si>
  <si>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</si>
  <si>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</si>
  <si>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</si>
  <si>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</si>
  <si>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</si>
  <si>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</si>
  <si>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</si>
  <si>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</si>
  <si>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</si>
  <si>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</si>
  <si>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</si>
  <si>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</si>
  <si>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</si>
  <si>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</si>
  <si>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</si>
  <si>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</si>
  <si>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</si>
  <si>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</si>
  <si>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</si>
  <si>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</si>
  <si>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</si>
  <si>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</si>
  <si>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</si>
  <si>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</si>
  <si>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</si>
  <si>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</si>
  <si>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</si>
  <si>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</si>
  <si>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</si>
  <si>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</si>
  <si>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</si>
  <si>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</si>
  <si>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</si>
  <si>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</si>
  <si>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</si>
  <si>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</si>
  <si>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</si>
  <si>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</si>
  <si>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</si>
  <si>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</si>
  <si>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</si>
  <si>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</si>
  <si>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</si>
  <si>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</si>
  <si>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</si>
  <si>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</si>
  <si>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</si>
  <si>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</si>
  <si>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</si>
  <si>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</si>
  <si>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</si>
  <si>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</si>
  <si>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</si>
  <si>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</si>
  <si>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</si>
  <si>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</si>
  <si>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</si>
  <si>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</si>
  <si>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</si>
  <si>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</si>
  <si>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</si>
  <si>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</si>
  <si>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</si>
  <si>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</si>
  <si>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</si>
  <si>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</si>
  <si>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</si>
  <si>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</si>
  <si>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</si>
  <si>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</si>
  <si>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</si>
  <si>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</si>
  <si>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</si>
  <si>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</si>
  <si>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</si>
  <si>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</si>
  <si>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</si>
  <si>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</si>
  <si>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</si>
  <si>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</si>
  <si>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</si>
  <si>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</si>
  <si>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 2023 r.</t>
    </r>
    <r>
      <rPr>
        <b/>
        <sz val="14"/>
        <color indexed="8"/>
        <rFont val="Calibri"/>
        <family val="2"/>
        <charset val="238"/>
        <scheme val="minor"/>
      </rPr>
      <t xml:space="preserve"> (dane wstępne)</t>
    </r>
  </si>
  <si>
    <t>OKRES: I-V 2023 r. (wstępne) - ważniejsze państwa</t>
  </si>
  <si>
    <t>I-V 2022 r.</t>
  </si>
  <si>
    <t>I-V  2023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</si>
  <si>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2023 r. (dane wstępne)  </t>
    </r>
    <r>
      <rPr>
        <b/>
        <sz val="11"/>
        <rFont val="Calibri"/>
        <family val="2"/>
        <charset val="238"/>
        <scheme val="minor"/>
      </rPr>
      <t>w porównaniu do I-V 2022 r.  (</t>
    </r>
    <r>
      <rPr>
        <i/>
        <sz val="11"/>
        <rFont val="Calibri"/>
        <family val="2"/>
        <charset val="238"/>
        <scheme val="minor"/>
      </rPr>
      <t>wg wstępnych danych Min. Finansów</t>
    </r>
    <r>
      <rPr>
        <b/>
        <sz val="11"/>
        <rFont val="Calibri"/>
        <family val="2"/>
        <charset val="238"/>
        <scheme val="minor"/>
      </rPr>
      <t>).</t>
    </r>
  </si>
  <si>
    <t>zm. w stos. do I-V 2022 r. (%)</t>
  </si>
  <si>
    <t>23.07.2023</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</si>
  <si>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2023 r. (dane wstępne) </t>
    </r>
    <r>
      <rPr>
        <b/>
        <sz val="11"/>
        <rFont val="Calibri"/>
        <family val="2"/>
        <charset val="238"/>
        <scheme val="minor"/>
      </rPr>
      <t xml:space="preserve">w porównaniu do I - V 2022 r. </t>
    </r>
    <r>
      <rPr>
        <i/>
        <sz val="11"/>
        <rFont val="Calibri"/>
        <family val="2"/>
        <charset val="238"/>
        <scheme val="minor"/>
      </rPr>
      <t>(wg wstępnych danych Min. Finansów).</t>
    </r>
  </si>
  <si>
    <t>I-V 2023 r. (wstępne)</t>
  </si>
  <si>
    <t>zm. w stos. do  I-V 2022 r. (%)</t>
  </si>
  <si>
    <t>2023-07-30</t>
  </si>
  <si>
    <t>NR 30/2023</t>
  </si>
  <si>
    <t>04 sierpnia 2023r.</t>
  </si>
  <si>
    <t>24 lipca - 30 lipca 2023 r.</t>
  </si>
  <si>
    <r>
      <t>Tablica 6. Średnie ceny sprzedaży netto (bez VAT) elementów mięsa wołowego (kraj) wg makroregionów:</t>
    </r>
    <r>
      <rPr>
        <b/>
        <sz val="14"/>
        <color rgb="FF0000FF"/>
        <rFont val="Calibri"/>
        <family val="2"/>
        <charset val="238"/>
        <scheme val="minor"/>
      </rPr>
      <t xml:space="preserve"> 24.07 -30.07.2023 r.</t>
    </r>
  </si>
  <si>
    <t>30.07.2023</t>
  </si>
  <si>
    <r>
      <t>Tablica 5. Ceny sprzedaży netto (bez VAT) ćwierci wołowych (zagranica):</t>
    </r>
    <r>
      <rPr>
        <b/>
        <sz val="14"/>
        <color rgb="FF0000FF"/>
        <rFont val="Calibri"/>
        <family val="2"/>
        <charset val="238"/>
        <scheme val="minor"/>
      </rPr>
      <t xml:space="preserve"> 24.07 - 30.07.2023 r.</t>
    </r>
  </si>
  <si>
    <r>
      <t>Tablica 7. Średnie ceny sprzedaży netto (bez VAT) elementów mięsa wołowego (zagranica):</t>
    </r>
    <r>
      <rPr>
        <b/>
        <sz val="14"/>
        <color rgb="FF0000FF"/>
        <rFont val="Calibri"/>
        <family val="2"/>
        <charset val="238"/>
        <scheme val="minor"/>
      </rPr>
      <t xml:space="preserve"> 24.07 - 30.07.2023 r.</t>
    </r>
  </si>
  <si>
    <r>
      <t>Tablica 9. Średnie ceny zakupu mięsa wołowego płacone przez podmioty handlu detalicznego w okresie:</t>
    </r>
    <r>
      <rPr>
        <b/>
        <sz val="16"/>
        <color rgb="FF0000FF"/>
        <rFont val="Calibri"/>
        <family val="2"/>
        <charset val="238"/>
        <scheme val="minor"/>
      </rPr>
      <t xml:space="preserve"> 24.07 - 30.07.2023 r.</t>
    </r>
  </si>
  <si>
    <t>03.08.2023</t>
  </si>
  <si>
    <t>Prices not received : EL, IT, MT</t>
  </si>
  <si>
    <t>Week 30</t>
  </si>
  <si>
    <t>2023-07-24 - 2023-07-30</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</si>
  <si>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- 12 088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</si>
</sst>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82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4" fontId="176" fillId="0" borderId="15" xfId="0" applyNumberFormat="1" applyFont="1" applyFill="1" applyBorder="1" applyAlignment="1">
      <alignment horizontal="center" vertical="center" wrapText="1"/>
    </xf>
    <xf numFmtId="178" fontId="151" fillId="0" borderId="0" xfId="0" applyNumberFormat="1" applyFont="1" applyAlignment="1">
      <alignment horizontal="right" vertical="center"/>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41" xfId="0" applyFont="1" applyFill="1" applyBorder="1" applyAlignment="1">
      <alignment horizontal="center" vertical="center"/>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246" fillId="0" borderId="0" xfId="0" applyFont="1" applyAlignment="1">
      <alignment vertical="center"/>
    </xf>
    <xf numFmtId="0" fontId="247" fillId="0" borderId="0" xfId="0" applyFont="1" applyAlignment="1">
      <alignment vertical="center"/>
    </xf>
    <xf numFmtId="0" fontId="248" fillId="0" borderId="0" xfId="0" applyFont="1" applyAlignment="1">
      <alignment vertical="center"/>
    </xf>
    <xf numFmtId="0" fontId="249"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6" xfId="0" applyFont="1" applyBorder="1" applyAlignment="1">
      <alignment horizontal="center" vertical="center" wrapText="1"/>
    </xf>
    <xf numFmtId="0" fontId="252" fillId="0" borderId="1" xfId="0" applyFont="1" applyBorder="1" applyAlignment="1">
      <alignment horizontal="centerContinuous" vertical="center"/>
    </xf>
    <xf numFmtId="0" fontId="252" fillId="0" borderId="7" xfId="0" applyFont="1" applyFill="1" applyBorder="1" applyAlignment="1">
      <alignment horizontal="centerContinuous" vertical="center" wrapText="1"/>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2" fillId="0" borderId="0" xfId="0" applyFont="1" applyFill="1" applyBorder="1" applyAlignment="1">
      <alignment horizontal="center" vertical="center" wrapText="1"/>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0" borderId="47"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55" fillId="0" borderId="1" xfId="0" applyNumberFormat="1" applyFont="1" applyBorder="1"/>
    <xf numFmtId="3" fontId="255" fillId="2" borderId="1" xfId="0" applyNumberFormat="1" applyFont="1" applyFill="1" applyBorder="1"/>
    <xf numFmtId="2" fontId="255" fillId="0" borderId="35" xfId="0" applyNumberFormat="1" applyFont="1" applyFill="1" applyBorder="1"/>
    <xf numFmtId="165" fontId="255" fillId="0" borderId="57" xfId="0" applyNumberFormat="1" applyFont="1" applyFill="1" applyBorder="1"/>
    <xf numFmtId="165" fontId="255"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55" fillId="0" borderId="12" xfId="0" applyNumberFormat="1" applyFont="1" applyBorder="1"/>
    <xf numFmtId="3" fontId="255" fillId="2" borderId="12"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55" fillId="0" borderId="51" xfId="0" applyNumberFormat="1" applyFont="1" applyBorder="1"/>
    <xf numFmtId="3" fontId="255" fillId="2" borderId="51" xfId="0" applyNumberFormat="1" applyFont="1" applyFill="1" applyBorder="1"/>
    <xf numFmtId="2" fontId="255" fillId="0" borderId="59" xfId="0" applyNumberFormat="1" applyFont="1" applyFill="1" applyBorder="1"/>
    <xf numFmtId="165" fontId="255" fillId="0" borderId="60" xfId="0" applyNumberFormat="1" applyFont="1" applyFill="1" applyBorder="1"/>
    <xf numFmtId="165" fontId="255"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41" fillId="0" borderId="21" xfId="0" applyFont="1" applyBorder="1"/>
    <xf numFmtId="165" fontId="255" fillId="0" borderId="61" xfId="0" applyNumberFormat="1" applyFont="1" applyFill="1" applyBorder="1"/>
    <xf numFmtId="165" fontId="255" fillId="0" borderId="62" xfId="0" applyNumberFormat="1" applyFont="1" applyFill="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0" fontId="241" fillId="0" borderId="10" xfId="0" applyFont="1" applyBorder="1"/>
    <xf numFmtId="0" fontId="241" fillId="0" borderId="24" xfId="0" applyFont="1" applyBorder="1"/>
    <xf numFmtId="3" fontId="255" fillId="0" borderId="48" xfId="0" applyNumberFormat="1" applyFont="1" applyBorder="1"/>
    <xf numFmtId="3" fontId="255" fillId="2" borderId="48" xfId="0" applyNumberFormat="1" applyFont="1" applyFill="1" applyBorder="1"/>
    <xf numFmtId="2" fontId="255" fillId="0" borderId="63" xfId="0" applyNumberFormat="1" applyFont="1" applyFill="1" applyBorder="1"/>
    <xf numFmtId="0" fontId="241" fillId="0" borderId="2" xfId="0" applyFont="1" applyFill="1" applyBorder="1"/>
    <xf numFmtId="0" fontId="241" fillId="0" borderId="3" xfId="0" applyFont="1" applyFill="1" applyBorder="1"/>
    <xf numFmtId="3" fontId="255" fillId="0" borderId="3" xfId="0" applyNumberFormat="1" applyFont="1" applyFill="1" applyBorder="1"/>
    <xf numFmtId="2" fontId="255" fillId="0" borderId="3" xfId="0" applyNumberFormat="1" applyFont="1" applyFill="1" applyBorder="1"/>
    <xf numFmtId="165" fontId="255" fillId="0" borderId="3" xfId="0" applyNumberFormat="1" applyFont="1" applyFill="1" applyBorder="1"/>
    <xf numFmtId="165" fontId="255" fillId="0" borderId="4" xfId="0" applyNumberFormat="1" applyFont="1" applyFill="1" applyBorder="1"/>
    <xf numFmtId="0" fontId="241" fillId="0" borderId="11" xfId="0" applyFont="1" applyBorder="1"/>
    <xf numFmtId="3" fontId="255" fillId="0" borderId="52" xfId="0" applyNumberFormat="1" applyFont="1" applyBorder="1"/>
    <xf numFmtId="3" fontId="255" fillId="2" borderId="52" xfId="0" applyNumberFormat="1" applyFont="1" applyFill="1" applyBorder="1"/>
    <xf numFmtId="2" fontId="255" fillId="0" borderId="64"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0" fontId="254" fillId="0" borderId="20" xfId="0" applyFont="1" applyBorder="1"/>
    <xf numFmtId="0" fontId="241" fillId="0" borderId="25" xfId="0" applyFont="1" applyBorder="1"/>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41" fillId="0" borderId="26" xfId="0" applyFont="1" applyBorder="1"/>
    <xf numFmtId="0" fontId="241" fillId="0" borderId="23" xfId="0" applyFont="1" applyBorder="1"/>
    <xf numFmtId="0" fontId="255" fillId="0" borderId="0" xfId="0" applyFont="1"/>
    <xf numFmtId="4" fontId="255" fillId="0" borderId="0" xfId="0" applyNumberFormat="1" applyFont="1"/>
    <xf numFmtId="0" fontId="255"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165" fontId="255" fillId="0" borderId="47" xfId="0" quotePrefix="1" applyNumberFormat="1" applyFont="1" applyFill="1" applyBorder="1"/>
    <xf numFmtId="165" fontId="255" fillId="0" borderId="61" xfId="0" quotePrefix="1" applyNumberFormat="1" applyFont="1" applyFill="1" applyBorder="1"/>
    <xf numFmtId="0" fontId="0" fillId="0" borderId="0" xfId="0" applyFill="1" applyBorder="1"/>
    <xf numFmtId="0" fontId="178" fillId="0" borderId="0" xfId="0" applyFont="1" applyFill="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85725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18" sqref="K18"/>
    </sheetView>
  </sheetViews>
  <sheetFormatPr defaultRowHeight="12.75"/>
  <cols>
    <col min="1" max="1" width="7.85546875" style="1051" customWidth="1"/>
    <col min="2" max="2" width="19.28515625" style="1051" customWidth="1"/>
    <col min="3" max="3" width="19.85546875" style="1051" customWidth="1"/>
    <col min="4" max="4" width="21" style="1051" customWidth="1"/>
    <col min="5" max="5" width="14.7109375" style="1051" customWidth="1"/>
    <col min="6" max="6" width="13.42578125" style="1051" customWidth="1"/>
    <col min="7" max="10" width="9.140625" style="1051"/>
    <col min="11" max="11" width="17.85546875" style="1051" customWidth="1"/>
    <col min="12" max="16384" width="9.140625" style="1051"/>
  </cols>
  <sheetData>
    <row r="1" spans="2:36" ht="15" customHeight="1">
      <c r="B1" s="3"/>
      <c r="C1" s="3"/>
      <c r="D1" s="3"/>
      <c r="E1" s="3"/>
      <c r="F1" s="3"/>
      <c r="G1" s="1052"/>
      <c r="L1" s="1053"/>
      <c r="M1" s="1053"/>
      <c r="N1" s="1053"/>
      <c r="O1" s="1053"/>
      <c r="P1" s="1053"/>
      <c r="Q1" s="1053"/>
      <c r="R1" s="1053"/>
      <c r="S1" s="1053"/>
      <c r="T1" s="1053"/>
    </row>
    <row r="2" spans="2:36">
      <c r="B2" s="1209"/>
      <c r="C2" s="1209"/>
      <c r="D2" s="1209"/>
      <c r="E2" s="1210"/>
      <c r="F2" s="1210"/>
      <c r="G2" s="1052"/>
      <c r="L2" s="1053"/>
      <c r="M2" s="1053"/>
      <c r="N2" s="1053"/>
      <c r="O2" s="1053"/>
      <c r="P2" s="1053"/>
      <c r="Q2" s="1053"/>
      <c r="R2" s="1053"/>
      <c r="S2" s="1053"/>
      <c r="T2" s="1053"/>
      <c r="AI2" s="1054"/>
      <c r="AJ2" s="1054"/>
    </row>
    <row r="3" spans="2:36" ht="19.5" customHeight="1">
      <c r="B3" s="1209"/>
      <c r="C3" s="1209"/>
      <c r="D3" s="1211" t="s">
        <v>427</v>
      </c>
      <c r="E3" s="1210"/>
      <c r="F3" s="1210"/>
      <c r="G3" s="1055"/>
      <c r="H3" s="1053"/>
      <c r="I3" s="1053"/>
      <c r="J3" s="1053"/>
      <c r="K3" s="1053"/>
      <c r="L3" s="1053"/>
      <c r="M3" s="1053"/>
      <c r="N3" s="1053"/>
      <c r="O3" s="1053"/>
      <c r="P3" s="1053"/>
      <c r="Q3" s="1053"/>
      <c r="R3" s="1053"/>
      <c r="S3" s="1053"/>
      <c r="T3" s="1053"/>
      <c r="AI3" s="1054"/>
      <c r="AJ3" s="1054"/>
    </row>
    <row r="4" spans="2:36" ht="15.75">
      <c r="B4" s="1209"/>
      <c r="C4" s="1209"/>
      <c r="D4" s="1211" t="s">
        <v>495</v>
      </c>
      <c r="E4" s="1210"/>
      <c r="F4" s="1210"/>
      <c r="G4" s="1055"/>
      <c r="H4" s="1056"/>
      <c r="I4" s="1053"/>
      <c r="J4" s="1053"/>
      <c r="K4" s="1053"/>
      <c r="L4" s="1053"/>
      <c r="M4" s="1053"/>
      <c r="N4" s="1053"/>
      <c r="O4" s="1053"/>
      <c r="P4" s="1053"/>
      <c r="Q4" s="1053"/>
      <c r="R4" s="1053"/>
      <c r="S4" s="1053"/>
      <c r="T4" s="1053"/>
    </row>
    <row r="5" spans="2:36" ht="17.25">
      <c r="B5" s="1209"/>
      <c r="C5" s="1209"/>
      <c r="D5" s="1212" t="s">
        <v>480</v>
      </c>
      <c r="E5" s="1209"/>
      <c r="F5" s="1210"/>
      <c r="G5" s="1055"/>
      <c r="H5" s="1056"/>
      <c r="I5" s="1053"/>
      <c r="J5" s="1053"/>
      <c r="K5" s="1053"/>
      <c r="L5" s="1053"/>
      <c r="M5" s="1053"/>
      <c r="N5" s="1053"/>
      <c r="O5" s="1053"/>
      <c r="P5" s="1053"/>
      <c r="Q5" s="1053"/>
      <c r="R5" s="1053"/>
      <c r="S5" s="1053"/>
      <c r="T5" s="1053"/>
    </row>
    <row r="6" spans="2:36" ht="18" customHeight="1">
      <c r="B6" s="1210"/>
      <c r="C6" s="1210"/>
      <c r="D6" s="1210"/>
      <c r="E6" s="1210"/>
      <c r="F6" s="1210"/>
      <c r="G6" s="1055"/>
      <c r="H6" s="1056"/>
      <c r="I6" s="1053"/>
      <c r="J6" s="1053"/>
      <c r="K6" s="1053"/>
      <c r="L6" s="1053"/>
      <c r="M6" s="1053"/>
      <c r="N6" s="1053"/>
      <c r="O6" s="1053"/>
      <c r="P6" s="1053"/>
      <c r="Q6" s="1053"/>
      <c r="R6" s="1053"/>
      <c r="S6" s="1053"/>
      <c r="T6" s="1053"/>
    </row>
    <row r="7" spans="2:36" ht="16.5" customHeight="1">
      <c r="B7" s="1214" t="s">
        <v>0</v>
      </c>
      <c r="C7" s="1080"/>
      <c r="D7" s="1080"/>
      <c r="E7" s="1053"/>
      <c r="F7" s="1053"/>
      <c r="G7" s="1055"/>
      <c r="H7" s="1053"/>
      <c r="I7" s="1053"/>
      <c r="J7" s="1053"/>
      <c r="K7" s="1053"/>
      <c r="L7" s="1053"/>
      <c r="M7" s="1053"/>
      <c r="N7" s="1053"/>
      <c r="O7" s="1053"/>
      <c r="P7" s="1053"/>
      <c r="Q7" s="1053"/>
      <c r="R7" s="1053"/>
      <c r="S7" s="1053"/>
      <c r="T7" s="1053"/>
    </row>
    <row r="8" spans="2:36" ht="23.25" customHeight="1">
      <c r="B8" s="1213"/>
      <c r="C8" s="1080"/>
      <c r="D8" s="1080"/>
      <c r="E8" s="1053"/>
      <c r="F8" s="1053"/>
      <c r="G8" s="1055"/>
      <c r="H8" s="1053"/>
      <c r="I8" s="1053"/>
      <c r="J8" s="1053"/>
      <c r="K8" s="1053"/>
      <c r="L8" s="1053"/>
      <c r="M8" s="1053"/>
      <c r="N8" s="1053"/>
      <c r="O8" s="1053"/>
      <c r="P8" s="1053"/>
      <c r="Q8" s="1053"/>
      <c r="R8" s="1053"/>
      <c r="S8" s="1053"/>
      <c r="T8" s="1053"/>
    </row>
    <row r="9" spans="2:36" s="1052" customFormat="1" ht="33" customHeight="1">
      <c r="B9" s="1057" t="s">
        <v>48</v>
      </c>
      <c r="C9" s="1058"/>
      <c r="D9" s="1058"/>
      <c r="E9" s="1058"/>
      <c r="F9" s="1055"/>
      <c r="G9" s="1055"/>
      <c r="H9" s="1055"/>
      <c r="I9" s="1055"/>
      <c r="J9" s="1055"/>
      <c r="K9" s="1055"/>
      <c r="L9" s="1055"/>
      <c r="M9" s="1055"/>
      <c r="N9" s="1055"/>
      <c r="O9" s="1055"/>
      <c r="P9" s="1055"/>
      <c r="Q9" s="1055"/>
      <c r="R9" s="1055"/>
      <c r="S9" s="1055"/>
      <c r="T9" s="1055"/>
    </row>
    <row r="10" spans="2:36" s="1052" customFormat="1" ht="23.25" customHeight="1">
      <c r="B10" s="1059"/>
      <c r="C10" s="1055"/>
      <c r="D10" s="1055"/>
      <c r="E10" s="1055"/>
      <c r="F10" s="1055"/>
      <c r="G10" s="1055"/>
      <c r="H10" s="1055"/>
      <c r="I10" s="1055"/>
      <c r="J10" s="1055"/>
      <c r="K10" s="1055"/>
      <c r="L10" s="1055"/>
      <c r="M10" s="1055"/>
      <c r="N10" s="1055"/>
      <c r="O10" s="1055"/>
      <c r="P10" s="1055"/>
      <c r="Q10" s="1055"/>
      <c r="R10" s="1055"/>
      <c r="S10" s="1055"/>
      <c r="T10" s="1055"/>
    </row>
    <row r="11" spans="2:36">
      <c r="B11" s="1053"/>
      <c r="C11" s="1053"/>
      <c r="D11" s="1053"/>
      <c r="E11" s="1053"/>
      <c r="F11" s="1053"/>
      <c r="G11" s="1055"/>
      <c r="H11" s="1053"/>
      <c r="I11" s="1053"/>
      <c r="J11" s="1053"/>
      <c r="K11" s="1053"/>
      <c r="L11" s="1053"/>
      <c r="M11" s="1053"/>
      <c r="N11" s="1053"/>
      <c r="O11" s="1053"/>
      <c r="P11" s="1053"/>
      <c r="Q11" s="1053"/>
      <c r="R11" s="1053"/>
      <c r="S11" s="1053"/>
      <c r="T11" s="1053"/>
    </row>
    <row r="12" spans="2:36" ht="23.25">
      <c r="B12" s="1060" t="s">
        <v>529</v>
      </c>
      <c r="C12" s="1061"/>
      <c r="D12" s="1062"/>
      <c r="E12" s="1063" t="s">
        <v>530</v>
      </c>
      <c r="F12" s="1064"/>
      <c r="G12" s="1065"/>
      <c r="Q12" s="1053"/>
      <c r="R12" s="1053"/>
      <c r="S12" s="1053"/>
      <c r="T12" s="1053"/>
    </row>
    <row r="13" spans="2:36">
      <c r="B13" s="1053"/>
      <c r="C13" s="1053"/>
      <c r="D13" s="1053"/>
      <c r="E13" s="1053"/>
      <c r="F13" s="1053"/>
      <c r="G13" s="1055"/>
      <c r="H13" s="1053"/>
      <c r="I13" s="1053"/>
      <c r="J13" s="1053"/>
      <c r="K13" s="1053"/>
      <c r="L13" s="1053"/>
      <c r="M13" s="1053"/>
      <c r="N13" s="1053"/>
      <c r="O13" s="1053"/>
      <c r="P13" s="1053"/>
      <c r="Q13" s="1053"/>
      <c r="R13" s="1053"/>
      <c r="S13" s="1053"/>
      <c r="T13" s="1053"/>
    </row>
    <row r="14" spans="2:36">
      <c r="B14" s="1053"/>
      <c r="C14" s="1053"/>
      <c r="D14" s="1053"/>
      <c r="E14" s="1053"/>
      <c r="F14" s="1053"/>
      <c r="G14" s="1055"/>
      <c r="H14" s="1053"/>
      <c r="I14" s="1053"/>
      <c r="J14" s="1053"/>
      <c r="K14" s="1053"/>
      <c r="L14" s="1053"/>
      <c r="M14" s="1053"/>
      <c r="N14" s="1053"/>
      <c r="O14" s="1053"/>
      <c r="P14" s="1053"/>
      <c r="Q14" s="1053"/>
      <c r="R14" s="1053"/>
      <c r="S14" s="1053"/>
      <c r="T14" s="1053"/>
    </row>
    <row r="15" spans="2:36" ht="18.75">
      <c r="B15" s="1215" t="s">
        <v>481</v>
      </c>
      <c r="C15" s="1216"/>
      <c r="D15" s="1218" t="s">
        <v>531</v>
      </c>
      <c r="E15" s="1219"/>
      <c r="F15" s="1216"/>
      <c r="G15" s="1217"/>
      <c r="H15" s="1053"/>
      <c r="I15" s="1053"/>
      <c r="J15" s="1053"/>
      <c r="K15" s="1053"/>
      <c r="L15" s="1053"/>
      <c r="M15" s="1053"/>
      <c r="N15" s="1053"/>
      <c r="O15" s="1053"/>
      <c r="P15" s="1053"/>
      <c r="Q15" s="1053"/>
      <c r="R15" s="1053"/>
      <c r="S15" s="1053"/>
      <c r="T15" s="1053"/>
    </row>
    <row r="16" spans="2:36" ht="15">
      <c r="B16" s="1066"/>
      <c r="C16" s="1066"/>
      <c r="D16" s="1066"/>
      <c r="E16" s="1066"/>
      <c r="F16" s="1066"/>
      <c r="G16" s="1055"/>
      <c r="H16" s="1053"/>
      <c r="I16" s="1053"/>
      <c r="J16" s="1053"/>
      <c r="K16" s="1053"/>
      <c r="L16" s="1053"/>
      <c r="M16" s="1053"/>
      <c r="N16" s="1053"/>
      <c r="O16" s="1053"/>
      <c r="P16" s="1053"/>
      <c r="Q16" s="1053"/>
      <c r="R16" s="1053"/>
      <c r="S16" s="1053"/>
      <c r="T16" s="1053"/>
    </row>
    <row r="17" spans="2:20" ht="15">
      <c r="B17" s="1053" t="s">
        <v>496</v>
      </c>
      <c r="C17" s="1053"/>
      <c r="D17" s="1053"/>
      <c r="E17" s="1053"/>
      <c r="F17" s="1066"/>
      <c r="G17" s="1053"/>
      <c r="H17" s="1053"/>
      <c r="I17" s="1053"/>
      <c r="J17" s="1053"/>
      <c r="K17" s="1053"/>
      <c r="L17" s="1053"/>
      <c r="M17" s="1053"/>
      <c r="N17" s="1053"/>
      <c r="O17" s="1053"/>
      <c r="P17" s="1053"/>
      <c r="Q17" s="1053"/>
      <c r="R17" s="1053"/>
      <c r="S17" s="1053"/>
      <c r="T17" s="1053"/>
    </row>
    <row r="18" spans="2:20" ht="15">
      <c r="B18" s="1053" t="s">
        <v>1</v>
      </c>
      <c r="C18" s="1053"/>
      <c r="D18" s="1053"/>
      <c r="E18" s="1053"/>
      <c r="F18" s="1066"/>
      <c r="G18" s="1053"/>
      <c r="H18" s="1053"/>
      <c r="I18" s="1053"/>
      <c r="J18" s="1053"/>
      <c r="K18" s="1053"/>
      <c r="L18" s="1053"/>
      <c r="M18" s="1053"/>
      <c r="N18" s="1053"/>
      <c r="O18" s="1053"/>
      <c r="P18" s="1053"/>
      <c r="Q18" s="1053"/>
      <c r="R18" s="1053"/>
      <c r="S18" s="1053"/>
      <c r="T18" s="1053"/>
    </row>
    <row r="19" spans="2:20" ht="15">
      <c r="B19" s="1068" t="s">
        <v>493</v>
      </c>
      <c r="C19" s="1068"/>
      <c r="D19" s="1068"/>
      <c r="E19" s="1068"/>
      <c r="F19" s="1067"/>
      <c r="G19" s="1068"/>
      <c r="H19" s="1068"/>
      <c r="I19" s="1068"/>
      <c r="J19" s="1068"/>
      <c r="K19" s="1053"/>
      <c r="L19" s="1053"/>
      <c r="M19" s="1053"/>
      <c r="N19" s="1053"/>
      <c r="O19" s="1053"/>
      <c r="P19" s="1053"/>
      <c r="Q19" s="1053"/>
      <c r="R19" s="1053"/>
      <c r="S19" s="1053"/>
      <c r="T19" s="1053"/>
    </row>
    <row r="20" spans="2:20" ht="15">
      <c r="B20" s="1068" t="s">
        <v>494</v>
      </c>
      <c r="C20" s="1068"/>
      <c r="D20" s="1068"/>
      <c r="E20" s="1068"/>
      <c r="F20" s="1066"/>
      <c r="G20" s="1053"/>
      <c r="H20" s="1053"/>
      <c r="I20" s="1053"/>
      <c r="J20" s="1053"/>
      <c r="K20" s="1053"/>
      <c r="L20" s="1053"/>
      <c r="M20" s="1053"/>
      <c r="N20" s="1053"/>
      <c r="O20" s="1053"/>
      <c r="P20" s="1053"/>
      <c r="Q20" s="1053"/>
      <c r="R20" s="1053"/>
      <c r="S20" s="1053"/>
      <c r="T20" s="1053"/>
    </row>
    <row r="21" spans="2:20" ht="15">
      <c r="B21" s="1053" t="s">
        <v>2</v>
      </c>
      <c r="C21" s="1053"/>
      <c r="D21" s="1053"/>
      <c r="E21" s="1053"/>
      <c r="F21" s="1066"/>
      <c r="G21" s="1053"/>
      <c r="H21" s="1053"/>
      <c r="I21" s="1053"/>
      <c r="J21" s="1053"/>
      <c r="K21" s="1053"/>
      <c r="L21" s="1053"/>
      <c r="M21" s="1053"/>
      <c r="N21" s="1053"/>
      <c r="O21" s="1053"/>
      <c r="P21" s="1053"/>
      <c r="Q21" s="1053"/>
      <c r="R21" s="1053"/>
      <c r="S21" s="1053"/>
      <c r="T21" s="1053"/>
    </row>
    <row r="22" spans="2:20" ht="15">
      <c r="B22" s="1053" t="s">
        <v>3</v>
      </c>
      <c r="C22" s="1053"/>
      <c r="D22" s="1053"/>
      <c r="E22" s="1053"/>
      <c r="F22" s="1066"/>
      <c r="G22" s="1053"/>
      <c r="H22" s="1053"/>
      <c r="I22" s="1053"/>
      <c r="J22" s="1053"/>
      <c r="K22" s="1053"/>
      <c r="L22" s="1053"/>
      <c r="M22" s="1053"/>
      <c r="N22" s="1053"/>
      <c r="O22" s="1053"/>
      <c r="P22" s="1053"/>
      <c r="Q22" s="1053"/>
      <c r="R22" s="1053"/>
      <c r="S22" s="1053"/>
      <c r="T22" s="1053"/>
    </row>
    <row r="23" spans="2:20" ht="15">
      <c r="B23" s="1066"/>
      <c r="C23" s="1066"/>
      <c r="D23" s="1066"/>
      <c r="E23" s="1066"/>
      <c r="F23" s="1066"/>
      <c r="G23" s="1053"/>
      <c r="H23" s="1053"/>
      <c r="I23" s="1053"/>
      <c r="J23" s="1053"/>
      <c r="K23" s="1053"/>
      <c r="L23" s="1053"/>
      <c r="M23" s="1053"/>
      <c r="N23" s="1053"/>
      <c r="O23" s="1053"/>
      <c r="P23" s="1053"/>
      <c r="Q23" s="1053"/>
      <c r="R23" s="1053"/>
      <c r="S23" s="1053"/>
      <c r="T23" s="1053"/>
    </row>
    <row r="24" spans="2:20" ht="15">
      <c r="B24" s="1066"/>
      <c r="C24" s="1069"/>
      <c r="D24" s="1066"/>
      <c r="E24" s="1066"/>
      <c r="F24" s="1066"/>
      <c r="G24" s="1053"/>
      <c r="H24" s="1053"/>
      <c r="I24" s="1053"/>
      <c r="J24" s="1053"/>
      <c r="K24" s="1053"/>
      <c r="L24" s="1053"/>
      <c r="M24" s="1053"/>
      <c r="N24" s="1053"/>
      <c r="O24" s="1053"/>
      <c r="P24" s="1053"/>
      <c r="Q24" s="1053"/>
      <c r="R24" s="1053"/>
      <c r="S24" s="1053"/>
      <c r="T24" s="1053"/>
    </row>
    <row r="25" spans="2:20" ht="15">
      <c r="B25" s="1066"/>
      <c r="C25" s="1069"/>
      <c r="D25" s="1066"/>
      <c r="E25" s="1066"/>
      <c r="F25" s="1066"/>
      <c r="G25" s="1053"/>
      <c r="H25" s="1053"/>
      <c r="I25" s="1053"/>
      <c r="J25" s="1053"/>
      <c r="K25" s="1053"/>
      <c r="L25" s="1053"/>
      <c r="M25" s="1053"/>
      <c r="N25" s="1053"/>
      <c r="O25" s="1053"/>
      <c r="P25" s="1053"/>
      <c r="Q25" s="1053"/>
      <c r="R25" s="1053"/>
      <c r="S25" s="1053"/>
      <c r="T25" s="1053"/>
    </row>
    <row r="26" spans="2:20" ht="15">
      <c r="B26" s="1067" t="s">
        <v>482</v>
      </c>
      <c r="C26" s="1066"/>
      <c r="D26" s="1066"/>
      <c r="E26" s="1066"/>
      <c r="F26" s="1066"/>
      <c r="G26" s="1053"/>
      <c r="H26" s="1053"/>
      <c r="I26" s="1053"/>
      <c r="J26" s="1053"/>
      <c r="K26" s="1053"/>
      <c r="L26" s="1053"/>
      <c r="M26" s="1053"/>
      <c r="N26" s="1053"/>
      <c r="O26" s="1053"/>
      <c r="P26" s="1053"/>
      <c r="Q26" s="1053"/>
      <c r="R26" s="1053"/>
      <c r="S26" s="1053"/>
      <c r="T26" s="1053"/>
    </row>
    <row r="27" spans="2:20" ht="15">
      <c r="B27" s="1067" t="s">
        <v>487</v>
      </c>
      <c r="C27" s="1067"/>
      <c r="D27" s="1067"/>
      <c r="E27" s="1067"/>
      <c r="F27" s="1067"/>
      <c r="G27" s="1068"/>
      <c r="H27" s="1068"/>
      <c r="I27" s="1068"/>
      <c r="J27" s="1068"/>
      <c r="K27" s="1053"/>
      <c r="L27" s="1053"/>
      <c r="M27" s="1053"/>
      <c r="N27" s="1053"/>
      <c r="O27" s="1053"/>
      <c r="P27" s="1053"/>
      <c r="Q27" s="1053"/>
      <c r="R27" s="1053"/>
      <c r="S27" s="1053"/>
      <c r="T27" s="1053"/>
    </row>
    <row r="28" spans="2:20" ht="15">
      <c r="B28" s="1066" t="s">
        <v>483</v>
      </c>
      <c r="C28" s="1077" t="s">
        <v>513</v>
      </c>
      <c r="D28" s="1066"/>
      <c r="E28" s="1066"/>
      <c r="F28" s="1066"/>
      <c r="G28" s="1053"/>
      <c r="H28" s="1053"/>
      <c r="I28" s="1053"/>
      <c r="J28" s="1053"/>
      <c r="K28" s="1053"/>
      <c r="L28" s="1053"/>
      <c r="M28" s="1053"/>
      <c r="N28" s="1053"/>
      <c r="O28" s="1053"/>
      <c r="P28" s="1053"/>
      <c r="Q28" s="1053"/>
      <c r="R28" s="1053"/>
      <c r="S28" s="1053"/>
      <c r="T28" s="1053"/>
    </row>
    <row r="29" spans="2:20" ht="15">
      <c r="B29" s="1066" t="s">
        <v>497</v>
      </c>
      <c r="C29" s="1066"/>
      <c r="D29" s="1066"/>
      <c r="E29" s="1066"/>
      <c r="F29" s="1066"/>
      <c r="G29" s="1053"/>
      <c r="H29" s="1053"/>
      <c r="I29" s="1053"/>
      <c r="J29" s="1053"/>
      <c r="K29" s="1053"/>
      <c r="L29" s="1053"/>
      <c r="M29" s="1053"/>
      <c r="N29" s="1053"/>
      <c r="O29" s="1053"/>
      <c r="P29" s="1053"/>
      <c r="Q29" s="1053"/>
      <c r="R29" s="1053"/>
      <c r="S29" s="1053"/>
      <c r="T29" s="1053"/>
    </row>
    <row r="30" spans="2:20" ht="15">
      <c r="B30" s="1066"/>
      <c r="C30" s="1066"/>
      <c r="D30" s="1066"/>
      <c r="E30" s="1066"/>
      <c r="F30" s="1066"/>
      <c r="G30" s="1053"/>
      <c r="H30" s="1053"/>
      <c r="I30" s="1053"/>
      <c r="J30" s="1053"/>
      <c r="K30" s="1053"/>
      <c r="L30" s="1053"/>
      <c r="M30" s="1053"/>
      <c r="N30" s="1053"/>
      <c r="O30" s="1053"/>
      <c r="P30" s="1053"/>
      <c r="Q30" s="1053"/>
      <c r="R30" s="1053"/>
      <c r="S30" s="1053"/>
      <c r="T30" s="1053"/>
    </row>
    <row r="31" spans="2:20" ht="15">
      <c r="B31" s="1070" t="s">
        <v>484</v>
      </c>
      <c r="C31" s="1071"/>
      <c r="D31" s="1071"/>
      <c r="E31" s="1071"/>
      <c r="F31" s="1071"/>
      <c r="G31" s="1072"/>
      <c r="H31" s="1072"/>
      <c r="I31" s="1072"/>
      <c r="J31" s="1072"/>
      <c r="K31" s="1072"/>
      <c r="L31" s="1072"/>
      <c r="M31" s="1072"/>
      <c r="N31" s="1072"/>
      <c r="O31" s="1072"/>
      <c r="P31" s="1072"/>
      <c r="Q31" s="1053"/>
      <c r="R31" s="1053"/>
      <c r="S31" s="1053"/>
      <c r="T31" s="1053"/>
    </row>
    <row r="32" spans="2:20" ht="15">
      <c r="B32" s="1073" t="s">
        <v>485</v>
      </c>
      <c r="C32" s="1071"/>
      <c r="D32" s="1071"/>
      <c r="E32" s="1071"/>
      <c r="F32" s="1071"/>
      <c r="G32" s="1072"/>
      <c r="H32" s="1072"/>
      <c r="I32" s="1072"/>
      <c r="J32" s="1072"/>
      <c r="K32" s="1072"/>
      <c r="L32" s="1072"/>
      <c r="M32" s="1072"/>
      <c r="N32" s="1072"/>
      <c r="O32" s="1072"/>
      <c r="P32" s="1072"/>
      <c r="Q32" s="1053"/>
      <c r="R32" s="1053"/>
      <c r="S32" s="1053"/>
      <c r="T32" s="1053"/>
    </row>
    <row r="33" spans="2:20" ht="15.75">
      <c r="B33" s="1073" t="s">
        <v>486</v>
      </c>
      <c r="C33" s="1066"/>
      <c r="D33" s="1066"/>
      <c r="E33" s="1066"/>
      <c r="F33" s="1066"/>
      <c r="G33" s="1053"/>
      <c r="H33" s="1053"/>
      <c r="I33" s="1053"/>
      <c r="J33" s="1053"/>
      <c r="K33" s="1053"/>
      <c r="L33" s="1053"/>
      <c r="M33" s="1053"/>
      <c r="N33" s="1074"/>
      <c r="O33" s="1053"/>
      <c r="P33" s="1053"/>
      <c r="Q33" s="1053"/>
      <c r="R33" s="1053"/>
      <c r="S33" s="1053"/>
      <c r="T33" s="1053"/>
    </row>
    <row r="34" spans="2:20" ht="15.75">
      <c r="B34" s="1066"/>
      <c r="C34" s="1066"/>
      <c r="D34" s="1066"/>
      <c r="E34" s="1066"/>
      <c r="F34" s="1066"/>
      <c r="G34" s="1053"/>
      <c r="H34" s="1053"/>
      <c r="I34" s="1053"/>
      <c r="J34" s="1053"/>
      <c r="K34" s="1053"/>
      <c r="L34" s="1053"/>
      <c r="M34" s="1053"/>
      <c r="N34" s="1074"/>
      <c r="O34" s="1053"/>
      <c r="P34" s="1053"/>
      <c r="Q34" s="1053"/>
      <c r="R34" s="1053"/>
      <c r="S34" s="1053"/>
      <c r="T34" s="1053"/>
    </row>
    <row r="35" spans="2:20" ht="15.75">
      <c r="B35" s="1053"/>
      <c r="C35" s="1053"/>
      <c r="D35" s="1053"/>
      <c r="E35" s="1053"/>
      <c r="F35" s="1053"/>
      <c r="G35" s="1053"/>
      <c r="H35" s="1053"/>
      <c r="I35" s="1053"/>
      <c r="J35" s="1053"/>
      <c r="K35" s="1053"/>
      <c r="L35" s="1053"/>
      <c r="M35" s="1053"/>
      <c r="N35" s="1074"/>
      <c r="O35" s="1053"/>
      <c r="P35" s="1053"/>
      <c r="Q35" s="1053"/>
      <c r="R35" s="1053"/>
      <c r="S35" s="1053"/>
      <c r="T35" s="1053"/>
    </row>
    <row r="36" spans="2:20" ht="15.75">
      <c r="B36" s="1053"/>
      <c r="C36" s="1053"/>
      <c r="D36" s="1053"/>
      <c r="E36" s="1053"/>
      <c r="F36" s="1053"/>
      <c r="G36" s="1053"/>
      <c r="H36" s="1053"/>
      <c r="I36" s="1053"/>
      <c r="J36" s="1053"/>
      <c r="K36" s="1053"/>
      <c r="L36" s="1053"/>
      <c r="M36" s="1053"/>
      <c r="N36" s="1074"/>
      <c r="O36" s="1053"/>
      <c r="P36" s="1053"/>
      <c r="Q36" s="1053"/>
      <c r="R36" s="1053"/>
      <c r="S36" s="1053"/>
      <c r="T36" s="1053"/>
    </row>
    <row r="37" spans="2:20" ht="15.75">
      <c r="B37" s="1075"/>
      <c r="C37" s="1075"/>
      <c r="D37" s="1075"/>
      <c r="E37" s="1075"/>
      <c r="F37" s="1075"/>
      <c r="G37" s="1075"/>
      <c r="H37" s="1075"/>
      <c r="I37" s="1075"/>
      <c r="J37" s="1075"/>
      <c r="K37" s="1075"/>
      <c r="N37" s="1076"/>
    </row>
    <row r="38" spans="2:20" ht="15.75">
      <c r="B38" s="1075"/>
      <c r="C38" s="1075"/>
      <c r="D38" s="1075"/>
      <c r="E38" s="1075"/>
      <c r="F38" s="1075"/>
      <c r="G38" s="1075"/>
      <c r="H38" s="1075"/>
      <c r="I38" s="1075"/>
      <c r="J38" s="1075"/>
      <c r="K38" s="1075"/>
      <c r="N38" s="1076"/>
    </row>
    <row r="39" spans="2:20">
      <c r="B39" s="1075"/>
      <c r="C39" s="1075"/>
      <c r="D39" s="1075"/>
      <c r="E39" s="1075"/>
      <c r="F39" s="1075"/>
      <c r="G39" s="1075"/>
      <c r="H39" s="1075"/>
      <c r="I39" s="1075"/>
      <c r="J39" s="1075"/>
      <c r="K39" s="1075"/>
    </row>
    <row r="40" spans="2:20">
      <c r="B40" s="1075"/>
      <c r="C40" s="1075"/>
      <c r="D40" s="1075"/>
      <c r="E40" s="1075"/>
      <c r="F40" s="1075"/>
      <c r="G40" s="1075"/>
      <c r="H40" s="1075"/>
      <c r="I40" s="1075"/>
      <c r="J40" s="1075"/>
      <c r="K40" s="1075"/>
    </row>
    <row r="41" spans="2:20">
      <c r="B41" s="1075"/>
      <c r="C41" s="1075"/>
      <c r="D41" s="1075"/>
      <c r="E41" s="1075"/>
      <c r="F41" s="1075"/>
      <c r="G41" s="1075"/>
      <c r="H41" s="1075"/>
      <c r="I41" s="1075"/>
      <c r="J41" s="1075"/>
      <c r="K41" s="1075"/>
    </row>
    <row r="42" spans="2:20">
      <c r="B42" s="1075"/>
      <c r="C42" s="1075"/>
      <c r="D42" s="1075"/>
      <c r="E42" s="1075"/>
      <c r="F42" s="1075"/>
      <c r="G42" s="1075"/>
      <c r="H42" s="1075"/>
      <c r="I42" s="1075"/>
      <c r="J42" s="1075"/>
      <c r="K42" s="1075"/>
    </row>
    <row r="43" spans="2:20">
      <c r="B43" s="1075"/>
      <c r="C43" s="1075"/>
      <c r="D43" s="1075"/>
      <c r="E43" s="1075"/>
      <c r="F43" s="1075"/>
      <c r="G43" s="1075"/>
      <c r="H43" s="1075"/>
      <c r="I43" s="1075"/>
      <c r="J43" s="1075"/>
      <c r="K43" s="10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49" t="s">
        <v>433</v>
      </c>
      <c r="B1" s="1449"/>
      <c r="C1" s="1449"/>
      <c r="D1" s="1449"/>
      <c r="E1" s="1449"/>
      <c r="F1" s="1449"/>
      <c r="G1" s="471"/>
      <c r="H1" s="471"/>
    </row>
    <row r="2" spans="1:8" ht="18.75" customHeight="1" thickBot="1">
      <c r="A2" s="1102"/>
      <c r="B2" s="1101"/>
      <c r="C2" s="1101"/>
      <c r="D2" s="1101"/>
      <c r="E2" s="1101"/>
      <c r="F2" s="1101"/>
    </row>
    <row r="3" spans="1:8" ht="27" customHeight="1">
      <c r="A3" s="1445" t="s">
        <v>53</v>
      </c>
      <c r="B3" s="1445" t="s">
        <v>90</v>
      </c>
      <c r="C3" s="1450" t="s">
        <v>59</v>
      </c>
      <c r="D3" s="1451"/>
      <c r="E3" s="1452"/>
      <c r="F3" s="1447" t="s">
        <v>91</v>
      </c>
      <c r="G3" s="1448"/>
      <c r="H3" s="3"/>
    </row>
    <row r="4" spans="1:8" ht="32.25" customHeight="1" thickBot="1">
      <c r="A4" s="1446"/>
      <c r="B4" s="1446"/>
      <c r="C4" s="1372">
        <v>45137</v>
      </c>
      <c r="D4" s="1373">
        <v>45130</v>
      </c>
      <c r="E4" s="1374">
        <v>44773</v>
      </c>
      <c r="F4" s="1375" t="s">
        <v>277</v>
      </c>
      <c r="G4" s="1376" t="s">
        <v>92</v>
      </c>
      <c r="H4" s="3"/>
    </row>
    <row r="5" spans="1:8" ht="29.25" customHeight="1">
      <c r="A5" s="901" t="s">
        <v>96</v>
      </c>
      <c r="B5" s="902" t="s">
        <v>261</v>
      </c>
      <c r="C5" s="1377">
        <v>844.97</v>
      </c>
      <c r="D5" s="1378" t="s">
        <v>200</v>
      </c>
      <c r="E5" s="1379">
        <v>750.29</v>
      </c>
      <c r="F5" s="1380" t="s">
        <v>73</v>
      </c>
      <c r="G5" s="1381">
        <v>12.619120606698752</v>
      </c>
      <c r="H5" s="3"/>
    </row>
    <row r="6" spans="1:8" ht="28.5" customHeight="1" thickBot="1">
      <c r="A6" s="903" t="s">
        <v>97</v>
      </c>
      <c r="B6" s="904" t="s">
        <v>261</v>
      </c>
      <c r="C6" s="1382">
        <v>1235.58</v>
      </c>
      <c r="D6" s="1383" t="s">
        <v>200</v>
      </c>
      <c r="E6" s="1384">
        <v>1257</v>
      </c>
      <c r="F6" s="1385" t="s">
        <v>73</v>
      </c>
      <c r="G6" s="1386">
        <v>-1.7040572792362825</v>
      </c>
      <c r="H6" s="3"/>
    </row>
    <row r="7" spans="1:8" ht="32.25" customHeight="1" thickBot="1">
      <c r="A7" s="905" t="s">
        <v>93</v>
      </c>
      <c r="B7" s="906" t="s">
        <v>94</v>
      </c>
      <c r="C7" s="1382" t="s">
        <v>200</v>
      </c>
      <c r="D7" s="1387" t="s">
        <v>200</v>
      </c>
      <c r="E7" s="1388" t="s">
        <v>200</v>
      </c>
      <c r="F7" s="1385" t="s">
        <v>73</v>
      </c>
      <c r="G7" s="1386" t="s">
        <v>73</v>
      </c>
      <c r="H7" s="3"/>
    </row>
    <row r="8" spans="1:8" s="3" customFormat="1" ht="15.75">
      <c r="A8" s="601"/>
      <c r="B8" s="602"/>
      <c r="D8" s="580"/>
      <c r="E8" s="581"/>
      <c r="F8" s="582"/>
      <c r="G8" s="582"/>
    </row>
    <row r="9" spans="1:8" ht="19.5" customHeight="1">
      <c r="A9" s="1205" t="s">
        <v>38</v>
      </c>
      <c r="B9" s="1080"/>
      <c r="C9" s="3"/>
      <c r="E9" s="3"/>
      <c r="F9" s="3"/>
      <c r="G9" s="3"/>
      <c r="H9" s="3"/>
    </row>
    <row r="10" spans="1:8">
      <c r="A10" s="1206" t="s">
        <v>492</v>
      </c>
      <c r="B10" s="1080"/>
      <c r="C10" s="3"/>
      <c r="E10" s="3"/>
      <c r="F10" s="3"/>
      <c r="G10" s="3"/>
      <c r="H10" s="3"/>
    </row>
    <row r="11" spans="1:8" ht="15">
      <c r="A11" s="1207"/>
      <c r="B11" s="1080"/>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T10" sqref="T10"/>
    </sheetView>
  </sheetViews>
  <sheetFormatPr defaultColWidth="9.140625" defaultRowHeight="12.75"/>
  <cols>
    <col min="1" max="1" width="19.7109375" style="1080" customWidth="1"/>
    <col min="2" max="2" width="38.85546875" style="1080" bestFit="1" customWidth="1"/>
    <col min="3" max="3" width="16" style="1080" bestFit="1" customWidth="1"/>
    <col min="4" max="4" width="15.7109375" style="1080" customWidth="1"/>
    <col min="5" max="5" width="11.42578125" style="1080" customWidth="1"/>
    <col min="6" max="6" width="26.7109375" style="1080" customWidth="1"/>
    <col min="7" max="8" width="10.28515625" style="1080" bestFit="1" customWidth="1"/>
    <col min="9" max="9" width="11.28515625" style="1080" bestFit="1" customWidth="1"/>
    <col min="10" max="16384" width="9.140625" style="1080"/>
  </cols>
  <sheetData>
    <row r="1" spans="1:14" ht="27.75" customHeight="1">
      <c r="A1" s="1093" t="s">
        <v>536</v>
      </c>
      <c r="B1" s="1094"/>
      <c r="C1" s="1094"/>
      <c r="D1" s="1094"/>
      <c r="E1" s="1094"/>
      <c r="F1" s="1095"/>
      <c r="G1" s="1095"/>
      <c r="H1" s="1095"/>
      <c r="I1" s="1095"/>
      <c r="J1" s="1095"/>
      <c r="K1" s="1095"/>
      <c r="L1" s="1095"/>
      <c r="M1" s="1095"/>
      <c r="N1" s="1095"/>
    </row>
    <row r="2" spans="1:14" ht="21">
      <c r="A2" s="1096" t="s">
        <v>428</v>
      </c>
      <c r="B2" s="1094"/>
      <c r="C2" s="1094"/>
      <c r="D2" s="1094"/>
      <c r="E2" s="1094"/>
      <c r="F2" s="1095"/>
      <c r="G2" s="1095"/>
      <c r="H2" s="1095"/>
      <c r="I2" s="1095"/>
      <c r="J2" s="1095"/>
      <c r="K2" s="1095"/>
      <c r="L2" s="1095"/>
      <c r="M2" s="1095"/>
      <c r="N2" s="1095"/>
    </row>
    <row r="3" spans="1:14" ht="25.5" customHeight="1">
      <c r="A3" s="1200"/>
      <c r="B3" s="1097"/>
      <c r="C3" s="1098"/>
      <c r="D3" s="1098"/>
      <c r="E3" s="1098"/>
      <c r="F3" s="1098"/>
      <c r="G3" s="1098"/>
      <c r="H3" s="1098"/>
    </row>
    <row r="4" spans="1:14" ht="34.5" customHeight="1" thickBot="1">
      <c r="A4" s="1083"/>
      <c r="B4" s="1102"/>
    </row>
    <row r="5" spans="1:14" ht="24.95" customHeight="1">
      <c r="B5" s="1453" t="s">
        <v>95</v>
      </c>
      <c r="C5" s="1455" t="s">
        <v>429</v>
      </c>
      <c r="D5" s="1455"/>
      <c r="E5" s="1456" t="s">
        <v>430</v>
      </c>
      <c r="F5" s="1099"/>
    </row>
    <row r="6" spans="1:14" ht="24.95" customHeight="1" thickBot="1">
      <c r="B6" s="1454"/>
      <c r="C6" s="1269">
        <v>45137</v>
      </c>
      <c r="D6" s="1270">
        <v>45130</v>
      </c>
      <c r="E6" s="1457"/>
    </row>
    <row r="7" spans="1:14" ht="24.95" customHeight="1" thickBot="1">
      <c r="B7" s="1458" t="s">
        <v>446</v>
      </c>
      <c r="C7" s="1459"/>
      <c r="D7" s="1459"/>
      <c r="E7" s="1460"/>
    </row>
    <row r="8" spans="1:14" ht="24.95" customHeight="1">
      <c r="B8" s="1253" t="s">
        <v>476</v>
      </c>
      <c r="C8" s="1254" t="s">
        <v>200</v>
      </c>
      <c r="D8" s="1255">
        <v>58.53</v>
      </c>
      <c r="E8" s="1256" t="s">
        <v>73</v>
      </c>
    </row>
    <row r="9" spans="1:14" ht="24.95" customHeight="1">
      <c r="B9" s="1257" t="s">
        <v>447</v>
      </c>
      <c r="C9" s="1258">
        <v>34.33</v>
      </c>
      <c r="D9" s="1259">
        <v>34.58</v>
      </c>
      <c r="E9" s="1260">
        <v>-0.72296124927703875</v>
      </c>
    </row>
    <row r="10" spans="1:14" ht="24.95" customHeight="1" thickBot="1">
      <c r="B10" s="1261" t="s">
        <v>448</v>
      </c>
      <c r="C10" s="1262">
        <v>25.34</v>
      </c>
      <c r="D10" s="1263">
        <v>24.45</v>
      </c>
      <c r="E10" s="1264">
        <v>3.6400817995910044</v>
      </c>
    </row>
    <row r="11" spans="1:14" ht="25.5" customHeight="1" thickBot="1">
      <c r="B11" s="1458" t="s">
        <v>449</v>
      </c>
      <c r="C11" s="1459"/>
      <c r="D11" s="1459"/>
      <c r="E11" s="1460"/>
    </row>
    <row r="12" spans="1:14" ht="20.25" customHeight="1" thickBot="1">
      <c r="B12" s="1265" t="s">
        <v>447</v>
      </c>
      <c r="C12" s="1266">
        <v>35.51</v>
      </c>
      <c r="D12" s="1267">
        <v>35.51</v>
      </c>
      <c r="E12" s="1268">
        <v>0</v>
      </c>
    </row>
    <row r="13" spans="1:14" ht="15.75">
      <c r="B13" s="1100"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15"/>
      <c r="E1" s="1315"/>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16"/>
      <c r="E2" s="1316"/>
      <c r="F2" s="823"/>
      <c r="G2" s="823"/>
      <c r="H2" s="823"/>
      <c r="I2" s="823"/>
      <c r="J2" s="823"/>
      <c r="K2" s="823"/>
      <c r="L2" s="823"/>
      <c r="M2" s="823"/>
      <c r="N2" s="823"/>
      <c r="O2" s="823"/>
      <c r="P2" s="823"/>
      <c r="Q2" s="823"/>
      <c r="R2" s="823"/>
      <c r="S2" s="823"/>
      <c r="T2" s="823"/>
      <c r="U2" s="823"/>
      <c r="V2" s="823"/>
      <c r="W2" s="823"/>
      <c r="X2" s="823"/>
      <c r="Y2" s="823"/>
      <c r="Z2" s="741"/>
      <c r="AA2" s="824" t="s">
        <v>537</v>
      </c>
      <c r="AD2" s="743"/>
      <c r="AF2" s="744"/>
    </row>
    <row r="3" spans="1:35" s="739" customFormat="1" ht="15" customHeight="1">
      <c r="A3" s="745"/>
      <c r="B3" s="746"/>
      <c r="C3" s="747"/>
      <c r="D3" s="1317"/>
      <c r="E3" s="1317"/>
      <c r="F3" s="747"/>
      <c r="G3" s="747"/>
      <c r="H3" s="747"/>
      <c r="I3" s="747"/>
      <c r="J3" s="747"/>
      <c r="K3" s="747"/>
      <c r="L3" s="747"/>
      <c r="M3" s="747"/>
      <c r="N3" s="747"/>
      <c r="Y3" s="748"/>
      <c r="Z3" s="749"/>
      <c r="AA3" s="750"/>
    </row>
    <row r="4" spans="1:35" ht="15">
      <c r="A4" s="745"/>
      <c r="Y4" s="1617">
        <v>30</v>
      </c>
      <c r="Z4" s="1617"/>
      <c r="AA4" s="1617"/>
    </row>
    <row r="5" spans="1:35" ht="15.75">
      <c r="A5" s="825" t="s">
        <v>538</v>
      </c>
      <c r="B5" s="751"/>
      <c r="C5" s="751"/>
      <c r="D5" s="751"/>
      <c r="E5" s="751"/>
      <c r="F5" s="751"/>
      <c r="G5" s="751"/>
      <c r="H5" s="751"/>
      <c r="I5" s="751"/>
      <c r="J5" s="751"/>
      <c r="Y5" s="1618"/>
      <c r="Z5" s="1619" t="s">
        <v>422</v>
      </c>
      <c r="AA5" s="1620">
        <v>45131</v>
      </c>
      <c r="AE5" s="3"/>
      <c r="AF5" s="3"/>
      <c r="AG5" s="3"/>
      <c r="AH5" s="3"/>
      <c r="AI5" s="3"/>
    </row>
    <row r="6" spans="1:35">
      <c r="Y6" s="1618"/>
      <c r="Z6" s="1621" t="s">
        <v>423</v>
      </c>
      <c r="AA6" s="1622">
        <v>45137</v>
      </c>
      <c r="AE6" s="3"/>
      <c r="AF6" s="3"/>
      <c r="AG6" s="3"/>
      <c r="AH6" s="3"/>
      <c r="AI6" s="3"/>
    </row>
    <row r="7" spans="1:35" s="751" customFormat="1" ht="15.75">
      <c r="A7" s="1623" t="s">
        <v>424</v>
      </c>
      <c r="B7" s="1623"/>
      <c r="C7" s="1623"/>
      <c r="D7" s="1623"/>
      <c r="E7" s="1623"/>
      <c r="F7" s="1623"/>
      <c r="G7" s="1623"/>
      <c r="H7" s="1623"/>
      <c r="I7" s="1623"/>
      <c r="J7" s="1623"/>
      <c r="K7" s="1623"/>
      <c r="L7" s="1623"/>
      <c r="M7" s="1623"/>
      <c r="N7" s="1623"/>
      <c r="O7" s="1623"/>
      <c r="P7" s="1623"/>
      <c r="Q7" s="1623"/>
      <c r="R7" s="1623"/>
      <c r="S7" s="1623"/>
      <c r="T7" s="1623"/>
      <c r="U7" s="1623"/>
      <c r="V7" s="1623"/>
      <c r="W7" s="1623"/>
      <c r="X7" s="1623"/>
      <c r="Y7" s="1623"/>
      <c r="Z7" s="1623"/>
      <c r="AA7" s="1624"/>
      <c r="AB7" s="1625"/>
      <c r="AC7" s="1625"/>
      <c r="AD7" s="1625"/>
      <c r="AE7" s="3"/>
      <c r="AF7" s="3"/>
      <c r="AG7" s="3"/>
      <c r="AH7" s="3"/>
      <c r="AI7" s="3"/>
    </row>
    <row r="8" spans="1:35" s="751" customFormat="1" ht="15.75">
      <c r="A8" s="1623" t="s">
        <v>425</v>
      </c>
      <c r="B8" s="1623"/>
      <c r="C8" s="1623"/>
      <c r="D8" s="1623"/>
      <c r="E8" s="1623"/>
      <c r="F8" s="1623"/>
      <c r="G8" s="1623"/>
      <c r="H8" s="1623"/>
      <c r="I8" s="1623"/>
      <c r="J8" s="1623"/>
      <c r="K8" s="1623"/>
      <c r="L8" s="1623"/>
      <c r="M8" s="1623"/>
      <c r="N8" s="1623"/>
      <c r="O8" s="1623"/>
      <c r="P8" s="1623"/>
      <c r="Q8" s="1623"/>
      <c r="R8" s="1623"/>
      <c r="S8" s="1623"/>
      <c r="T8" s="1623"/>
      <c r="U8" s="1623"/>
      <c r="V8" s="1623"/>
      <c r="W8" s="1623"/>
      <c r="X8" s="1623"/>
      <c r="Y8" s="1623"/>
      <c r="Z8" s="1623"/>
      <c r="AA8" s="1624"/>
      <c r="AB8" s="1625"/>
      <c r="AC8" s="1625"/>
      <c r="AD8" s="1625"/>
      <c r="AE8" s="3"/>
      <c r="AF8" s="3"/>
      <c r="AG8" s="3"/>
      <c r="AH8" s="3"/>
      <c r="AI8" s="3"/>
    </row>
    <row r="9" spans="1:35" s="751" customFormat="1" ht="13.5" thickBot="1">
      <c r="A9" s="1626"/>
      <c r="B9" s="1626"/>
      <c r="C9" s="1627"/>
      <c r="D9" s="1627"/>
      <c r="E9" s="1627"/>
      <c r="F9" s="1627"/>
      <c r="G9" s="1627"/>
      <c r="H9" s="1628"/>
      <c r="I9" s="1627"/>
      <c r="J9" s="1627"/>
      <c r="K9" s="1627"/>
      <c r="L9" s="1627"/>
      <c r="M9" s="1627"/>
      <c r="N9" s="1627"/>
      <c r="O9" s="1627"/>
      <c r="P9" s="1627"/>
      <c r="Q9" s="1627"/>
      <c r="R9" s="1627"/>
      <c r="S9" s="1627"/>
      <c r="T9" s="1627"/>
      <c r="U9" s="1627"/>
      <c r="V9" s="1627"/>
      <c r="W9" s="1627"/>
      <c r="X9" s="1627"/>
      <c r="Y9" s="1627"/>
      <c r="Z9" s="1626"/>
      <c r="AA9" s="1626"/>
      <c r="AB9" s="1625"/>
      <c r="AC9" s="1625"/>
      <c r="AD9" s="1625"/>
      <c r="AE9" s="3"/>
      <c r="AF9" s="3"/>
      <c r="AG9" s="3"/>
      <c r="AH9" s="3"/>
      <c r="AI9" s="3"/>
    </row>
    <row r="10" spans="1:35" s="751" customFormat="1" ht="13.5" thickBot="1">
      <c r="A10" s="1629" t="s">
        <v>310</v>
      </c>
      <c r="B10" s="1626"/>
      <c r="C10" s="1630" t="s">
        <v>362</v>
      </c>
      <c r="D10" s="1631"/>
      <c r="E10" s="1631"/>
      <c r="F10" s="1631"/>
      <c r="G10" s="1631"/>
      <c r="H10" s="1632"/>
      <c r="I10" s="1627"/>
      <c r="J10" s="1630" t="s">
        <v>363</v>
      </c>
      <c r="K10" s="1631"/>
      <c r="L10" s="1631"/>
      <c r="M10" s="1631"/>
      <c r="N10" s="1631"/>
      <c r="O10" s="1632"/>
      <c r="P10" s="1627"/>
      <c r="Q10" s="1630" t="s">
        <v>364</v>
      </c>
      <c r="R10" s="1631"/>
      <c r="S10" s="1631"/>
      <c r="T10" s="1631"/>
      <c r="U10" s="1631"/>
      <c r="V10" s="1632"/>
      <c r="W10" s="1627"/>
      <c r="X10" s="1633" t="s">
        <v>365</v>
      </c>
      <c r="Y10" s="1634"/>
      <c r="Z10" s="1634"/>
      <c r="AA10" s="1635"/>
      <c r="AB10" s="1625"/>
      <c r="AC10" s="1625"/>
      <c r="AD10" s="1625"/>
      <c r="AE10" s="3"/>
      <c r="AF10" s="3"/>
      <c r="AG10" s="3"/>
      <c r="AH10" s="3"/>
      <c r="AI10" s="3"/>
    </row>
    <row r="11" spans="1:35" s="751" customFormat="1" ht="12" customHeight="1">
      <c r="A11" s="1626"/>
      <c r="B11" s="1626"/>
      <c r="C11" s="1636" t="s">
        <v>311</v>
      </c>
      <c r="D11" s="1636" t="s">
        <v>312</v>
      </c>
      <c r="E11" s="1636" t="s">
        <v>313</v>
      </c>
      <c r="F11" s="1636" t="s">
        <v>314</v>
      </c>
      <c r="G11" s="1637" t="s">
        <v>357</v>
      </c>
      <c r="H11" s="1638"/>
      <c r="I11" s="1627"/>
      <c r="J11" s="1639" t="s">
        <v>315</v>
      </c>
      <c r="K11" s="1639" t="s">
        <v>316</v>
      </c>
      <c r="L11" s="1639" t="s">
        <v>317</v>
      </c>
      <c r="M11" s="1639" t="s">
        <v>314</v>
      </c>
      <c r="N11" s="1637" t="s">
        <v>357</v>
      </c>
      <c r="O11" s="1637"/>
      <c r="P11" s="1627"/>
      <c r="Q11" s="1636" t="s">
        <v>311</v>
      </c>
      <c r="R11" s="1636" t="s">
        <v>312</v>
      </c>
      <c r="S11" s="1636" t="s">
        <v>313</v>
      </c>
      <c r="T11" s="1636" t="s">
        <v>314</v>
      </c>
      <c r="U11" s="1637" t="s">
        <v>357</v>
      </c>
      <c r="V11" s="1638"/>
      <c r="W11" s="1627"/>
      <c r="X11" s="1640" t="s">
        <v>318</v>
      </c>
      <c r="Y11" s="1641" t="s">
        <v>319</v>
      </c>
      <c r="Z11" s="1637" t="s">
        <v>357</v>
      </c>
      <c r="AA11" s="1637"/>
      <c r="AB11" s="1625"/>
      <c r="AC11" s="1625"/>
      <c r="AD11" s="1625"/>
      <c r="AE11" s="3"/>
      <c r="AF11" s="3"/>
      <c r="AG11" s="3"/>
      <c r="AH11" s="3"/>
      <c r="AI11" s="3"/>
    </row>
    <row r="12" spans="1:35" s="751" customFormat="1" ht="12" customHeight="1" thickBot="1">
      <c r="A12" s="1642" t="s">
        <v>358</v>
      </c>
      <c r="B12" s="1626"/>
      <c r="C12" s="1643"/>
      <c r="D12" s="1643"/>
      <c r="E12" s="1643"/>
      <c r="F12" s="1643"/>
      <c r="G12" s="1644" t="s">
        <v>359</v>
      </c>
      <c r="H12" s="1645" t="s">
        <v>320</v>
      </c>
      <c r="I12" s="1646"/>
      <c r="J12" s="1643"/>
      <c r="K12" s="1643"/>
      <c r="L12" s="1643"/>
      <c r="M12" s="1643"/>
      <c r="N12" s="1644" t="s">
        <v>359</v>
      </c>
      <c r="O12" s="1645" t="s">
        <v>320</v>
      </c>
      <c r="P12" s="1626"/>
      <c r="Q12" s="1643"/>
      <c r="R12" s="1643"/>
      <c r="S12" s="1643"/>
      <c r="T12" s="1643"/>
      <c r="U12" s="1644" t="s">
        <v>359</v>
      </c>
      <c r="V12" s="1645" t="s">
        <v>320</v>
      </c>
      <c r="W12" s="1626"/>
      <c r="X12" s="1647"/>
      <c r="Y12" s="1648" t="s">
        <v>321</v>
      </c>
      <c r="Z12" s="1644" t="s">
        <v>359</v>
      </c>
      <c r="AA12" s="1644" t="s">
        <v>320</v>
      </c>
      <c r="AB12" s="1625"/>
      <c r="AC12" s="1625"/>
      <c r="AD12" s="1625"/>
      <c r="AE12" s="1625"/>
    </row>
    <row r="13" spans="1:35" s="751" customFormat="1" ht="15.75" thickBot="1">
      <c r="A13" s="1649" t="s">
        <v>360</v>
      </c>
      <c r="B13" s="1626"/>
      <c r="C13" s="1650">
        <v>474.226</v>
      </c>
      <c r="D13" s="1651">
        <v>470.59100000000001</v>
      </c>
      <c r="E13" s="1652"/>
      <c r="F13" s="1653">
        <v>471.71699999999998</v>
      </c>
      <c r="G13" s="752">
        <v>-0.70300000000003138</v>
      </c>
      <c r="H13" s="753">
        <v>-1.4880826383303347E-3</v>
      </c>
      <c r="I13" s="1646"/>
      <c r="J13" s="1650">
        <v>373.51</v>
      </c>
      <c r="K13" s="1651">
        <v>488.69799999999998</v>
      </c>
      <c r="L13" s="1652">
        <v>500.19499999999999</v>
      </c>
      <c r="M13" s="1653">
        <v>494.45800000000003</v>
      </c>
      <c r="N13" s="752">
        <v>-5.36099999999999</v>
      </c>
      <c r="O13" s="753">
        <v>-1.0725882769562545E-2</v>
      </c>
      <c r="P13" s="1626"/>
      <c r="Q13" s="1650">
        <v>502.35</v>
      </c>
      <c r="R13" s="1651">
        <v>509.32799999999997</v>
      </c>
      <c r="S13" s="1652"/>
      <c r="T13" s="1653">
        <v>499.69499999999999</v>
      </c>
      <c r="U13" s="752">
        <v>-3.3980000000000246</v>
      </c>
      <c r="V13" s="753">
        <v>-6.7542184049470544E-3</v>
      </c>
      <c r="W13" s="1626"/>
      <c r="X13" s="1654">
        <v>479.63749999999999</v>
      </c>
      <c r="Y13" s="784">
        <v>215.66434352517985</v>
      </c>
      <c r="Z13" s="752">
        <v>-1.7819000000000074</v>
      </c>
      <c r="AA13" s="753">
        <v>-3.7013464766896265E-3</v>
      </c>
      <c r="AB13" s="1625"/>
      <c r="AC13" s="1625"/>
      <c r="AD13" s="1625"/>
      <c r="AE13" s="1625"/>
      <c r="AF13" s="754"/>
    </row>
    <row r="14" spans="1:35" s="751" customFormat="1" ht="2.1" customHeight="1">
      <c r="A14" s="1655"/>
      <c r="B14" s="1626"/>
      <c r="C14" s="1655"/>
      <c r="D14" s="1627"/>
      <c r="E14" s="1627"/>
      <c r="F14" s="1627"/>
      <c r="G14" s="1627"/>
      <c r="H14" s="755"/>
      <c r="I14" s="1627"/>
      <c r="J14" s="1627"/>
      <c r="K14" s="1627"/>
      <c r="L14" s="1627"/>
      <c r="M14" s="1627"/>
      <c r="N14" s="1627"/>
      <c r="O14" s="756"/>
      <c r="P14" s="1626"/>
      <c r="Q14" s="1655"/>
      <c r="R14" s="1627"/>
      <c r="S14" s="1627"/>
      <c r="T14" s="1627"/>
      <c r="U14" s="1627"/>
      <c r="V14" s="755"/>
      <c r="W14" s="1626"/>
      <c r="X14" s="1656"/>
      <c r="Y14" s="1657"/>
      <c r="Z14" s="1655"/>
      <c r="AA14" s="1655"/>
      <c r="AB14" s="1625"/>
      <c r="AC14" s="1625"/>
      <c r="AD14" s="1625"/>
      <c r="AE14" s="1625"/>
    </row>
    <row r="15" spans="1:35" s="751" customFormat="1" ht="2.85" customHeight="1">
      <c r="A15" s="1658"/>
      <c r="B15" s="1626"/>
      <c r="C15" s="1658"/>
      <c r="D15" s="1658"/>
      <c r="E15" s="1658"/>
      <c r="F15" s="1658"/>
      <c r="G15" s="757"/>
      <c r="H15" s="758"/>
      <c r="I15" s="1658"/>
      <c r="J15" s="1658"/>
      <c r="K15" s="1658"/>
      <c r="L15" s="1658"/>
      <c r="M15" s="1658"/>
      <c r="N15" s="1658"/>
      <c r="O15" s="759"/>
      <c r="P15" s="1658"/>
      <c r="Q15" s="1658"/>
      <c r="R15" s="1658"/>
      <c r="S15" s="1658"/>
      <c r="T15" s="1658"/>
      <c r="U15" s="757"/>
      <c r="V15" s="758"/>
      <c r="W15" s="1658"/>
      <c r="X15" s="1658"/>
      <c r="Y15" s="1658"/>
      <c r="Z15" s="1659"/>
      <c r="AA15" s="1659"/>
      <c r="AB15" s="1625"/>
      <c r="AC15" s="1625"/>
      <c r="AD15" s="1625"/>
      <c r="AE15" s="1625"/>
    </row>
    <row r="16" spans="1:35" s="751" customFormat="1" ht="13.5" thickBot="1">
      <c r="A16" s="1658"/>
      <c r="B16" s="1626"/>
      <c r="C16" s="1660" t="s">
        <v>322</v>
      </c>
      <c r="D16" s="1660" t="s">
        <v>323</v>
      </c>
      <c r="E16" s="1660" t="s">
        <v>324</v>
      </c>
      <c r="F16" s="1660" t="s">
        <v>325</v>
      </c>
      <c r="G16" s="1660"/>
      <c r="H16" s="760"/>
      <c r="I16" s="1627"/>
      <c r="J16" s="1660" t="s">
        <v>322</v>
      </c>
      <c r="K16" s="1660" t="s">
        <v>323</v>
      </c>
      <c r="L16" s="1660" t="s">
        <v>324</v>
      </c>
      <c r="M16" s="1660" t="s">
        <v>325</v>
      </c>
      <c r="N16" s="1661"/>
      <c r="O16" s="761"/>
      <c r="P16" s="1627"/>
      <c r="Q16" s="1660" t="s">
        <v>322</v>
      </c>
      <c r="R16" s="1660" t="s">
        <v>323</v>
      </c>
      <c r="S16" s="1660" t="s">
        <v>324</v>
      </c>
      <c r="T16" s="1660" t="s">
        <v>325</v>
      </c>
      <c r="U16" s="1660"/>
      <c r="V16" s="760"/>
      <c r="W16" s="1626"/>
      <c r="X16" s="1662" t="s">
        <v>318</v>
      </c>
      <c r="Y16" s="1627"/>
      <c r="Z16" s="1659"/>
      <c r="AA16" s="1659"/>
      <c r="AB16" s="1625"/>
      <c r="AC16" s="1625"/>
      <c r="AD16" s="1625"/>
      <c r="AE16" s="1625"/>
    </row>
    <row r="17" spans="1:31" s="751" customFormat="1">
      <c r="A17" s="1663" t="s">
        <v>326</v>
      </c>
      <c r="B17" s="1626"/>
      <c r="C17" s="1664">
        <v>496.06740000000002</v>
      </c>
      <c r="D17" s="1665">
        <v>442.9529</v>
      </c>
      <c r="E17" s="1665" t="s">
        <v>372</v>
      </c>
      <c r="F17" s="1666">
        <v>489.16219999999998</v>
      </c>
      <c r="G17" s="762">
        <v>-0.95910000000003492</v>
      </c>
      <c r="H17" s="763">
        <v>-1.9568625154631203E-3</v>
      </c>
      <c r="I17" s="1667"/>
      <c r="J17" s="1664" t="s">
        <v>372</v>
      </c>
      <c r="K17" s="1665" t="s">
        <v>372</v>
      </c>
      <c r="L17" s="1665" t="s">
        <v>372</v>
      </c>
      <c r="M17" s="1666" t="s">
        <v>372</v>
      </c>
      <c r="N17" s="762"/>
      <c r="O17" s="763"/>
      <c r="P17" s="1626"/>
      <c r="Q17" s="1664" t="s">
        <v>372</v>
      </c>
      <c r="R17" s="1665" t="s">
        <v>372</v>
      </c>
      <c r="S17" s="1665" t="s">
        <v>372</v>
      </c>
      <c r="T17" s="1666" t="s">
        <v>372</v>
      </c>
      <c r="U17" s="762" t="s">
        <v>372</v>
      </c>
      <c r="V17" s="764" t="s">
        <v>372</v>
      </c>
      <c r="W17" s="1626"/>
      <c r="X17" s="1668">
        <v>489.16219999999998</v>
      </c>
      <c r="Y17" s="1669"/>
      <c r="Z17" s="765">
        <v>-0.95910000000003492</v>
      </c>
      <c r="AA17" s="764">
        <v>-1.9568625154631203E-3</v>
      </c>
      <c r="AB17" s="1670"/>
      <c r="AC17" s="1670"/>
      <c r="AD17" s="1670"/>
      <c r="AE17" s="1670"/>
    </row>
    <row r="18" spans="1:31" s="751" customFormat="1">
      <c r="A18" s="1671" t="s">
        <v>327</v>
      </c>
      <c r="B18" s="1626"/>
      <c r="C18" s="1672" t="s">
        <v>372</v>
      </c>
      <c r="D18" s="1673">
        <v>365.66669999999999</v>
      </c>
      <c r="E18" s="1673" t="s">
        <v>372</v>
      </c>
      <c r="F18" s="1674">
        <v>365.66669999999999</v>
      </c>
      <c r="G18" s="766"/>
      <c r="H18" s="767">
        <v>0</v>
      </c>
      <c r="I18" s="1667"/>
      <c r="J18" s="1672" t="s">
        <v>372</v>
      </c>
      <c r="K18" s="1673" t="s">
        <v>372</v>
      </c>
      <c r="L18" s="1673" t="s">
        <v>372</v>
      </c>
      <c r="M18" s="1674" t="s">
        <v>372</v>
      </c>
      <c r="N18" s="766" t="s">
        <v>372</v>
      </c>
      <c r="O18" s="768" t="s">
        <v>372</v>
      </c>
      <c r="P18" s="1626"/>
      <c r="Q18" s="1672" t="s">
        <v>372</v>
      </c>
      <c r="R18" s="1673" t="s">
        <v>372</v>
      </c>
      <c r="S18" s="1673" t="s">
        <v>372</v>
      </c>
      <c r="T18" s="1674" t="s">
        <v>372</v>
      </c>
      <c r="U18" s="766" t="s">
        <v>372</v>
      </c>
      <c r="V18" s="768" t="s">
        <v>372</v>
      </c>
      <c r="W18" s="1626"/>
      <c r="X18" s="1675">
        <v>365.66669999999999</v>
      </c>
      <c r="Y18" s="1627"/>
      <c r="Z18" s="769" t="s">
        <v>372</v>
      </c>
      <c r="AA18" s="768" t="s">
        <v>372</v>
      </c>
      <c r="AB18" s="1670"/>
      <c r="AC18" s="1670"/>
      <c r="AD18" s="1670"/>
      <c r="AE18" s="1670"/>
    </row>
    <row r="19" spans="1:31" s="751" customFormat="1">
      <c r="A19" s="1671" t="s">
        <v>328</v>
      </c>
      <c r="B19" s="1626"/>
      <c r="C19" s="1672">
        <v>430.24959999999999</v>
      </c>
      <c r="D19" s="1673">
        <v>433.31709999999998</v>
      </c>
      <c r="E19" s="1673">
        <v>437.01889999999997</v>
      </c>
      <c r="F19" s="1674">
        <v>433.18029999999999</v>
      </c>
      <c r="G19" s="766">
        <v>-2.8088000000000193</v>
      </c>
      <c r="H19" s="767">
        <v>-6.4423628939347388E-3</v>
      </c>
      <c r="I19" s="1667"/>
      <c r="J19" s="1672" t="s">
        <v>372</v>
      </c>
      <c r="K19" s="1673" t="s">
        <v>372</v>
      </c>
      <c r="L19" s="1673" t="s">
        <v>372</v>
      </c>
      <c r="M19" s="1674" t="s">
        <v>372</v>
      </c>
      <c r="N19" s="766" t="s">
        <v>372</v>
      </c>
      <c r="O19" s="768" t="s">
        <v>372</v>
      </c>
      <c r="P19" s="1626"/>
      <c r="Q19" s="1672" t="s">
        <v>372</v>
      </c>
      <c r="R19" s="1673" t="s">
        <v>511</v>
      </c>
      <c r="S19" s="1673" t="s">
        <v>511</v>
      </c>
      <c r="T19" s="1674" t="s">
        <v>511</v>
      </c>
      <c r="U19" s="766" t="s">
        <v>372</v>
      </c>
      <c r="V19" s="768" t="s">
        <v>372</v>
      </c>
      <c r="W19" s="1626"/>
      <c r="X19" s="1675" t="s">
        <v>511</v>
      </c>
      <c r="Y19" s="1627"/>
      <c r="Z19" s="769" t="s">
        <v>372</v>
      </c>
      <c r="AA19" s="768" t="s">
        <v>372</v>
      </c>
      <c r="AB19" s="1670"/>
      <c r="AC19" s="1670"/>
      <c r="AD19" s="1670"/>
      <c r="AE19" s="1670"/>
    </row>
    <row r="20" spans="1:31" s="751" customFormat="1">
      <c r="A20" s="1671" t="s">
        <v>329</v>
      </c>
      <c r="B20" s="1626"/>
      <c r="C20" s="1672" t="s">
        <v>372</v>
      </c>
      <c r="D20" s="1673">
        <v>450.95229999999998</v>
      </c>
      <c r="E20" s="1673">
        <v>441.87490000000003</v>
      </c>
      <c r="F20" s="1674">
        <v>445.55709999999999</v>
      </c>
      <c r="G20" s="766">
        <v>1.5668000000000006</v>
      </c>
      <c r="H20" s="767">
        <v>3.5289059242959997E-3</v>
      </c>
      <c r="I20" s="1667"/>
      <c r="J20" s="1672" t="s">
        <v>372</v>
      </c>
      <c r="K20" s="1673" t="s">
        <v>372</v>
      </c>
      <c r="L20" s="1673" t="s">
        <v>372</v>
      </c>
      <c r="M20" s="1674" t="s">
        <v>372</v>
      </c>
      <c r="N20" s="766" t="s">
        <v>372</v>
      </c>
      <c r="O20" s="768" t="s">
        <v>372</v>
      </c>
      <c r="P20" s="1626"/>
      <c r="Q20" s="1672" t="s">
        <v>372</v>
      </c>
      <c r="R20" s="1673">
        <v>484.7552</v>
      </c>
      <c r="S20" s="1673">
        <v>501.3657</v>
      </c>
      <c r="T20" s="1674">
        <v>496.73919999999998</v>
      </c>
      <c r="U20" s="766">
        <v>0.12270000000000891</v>
      </c>
      <c r="V20" s="768">
        <v>2.4707193578943354E-4</v>
      </c>
      <c r="W20" s="1626"/>
      <c r="X20" s="1676">
        <v>482.20920000000001</v>
      </c>
      <c r="Y20" s="1626"/>
      <c r="Z20" s="769">
        <v>0.53270000000003392</v>
      </c>
      <c r="AA20" s="768">
        <v>1.1059289793047267E-3</v>
      </c>
      <c r="AB20" s="1670"/>
      <c r="AC20" s="1670"/>
      <c r="AD20" s="1670"/>
      <c r="AE20" s="1670"/>
    </row>
    <row r="21" spans="1:31" s="751" customFormat="1">
      <c r="A21" s="1671" t="s">
        <v>330</v>
      </c>
      <c r="B21" s="1626"/>
      <c r="C21" s="1672">
        <v>433.22910000000002</v>
      </c>
      <c r="D21" s="1673">
        <v>447.79660000000001</v>
      </c>
      <c r="E21" s="1673" t="s">
        <v>372</v>
      </c>
      <c r="F21" s="1674">
        <v>440.34640000000002</v>
      </c>
      <c r="G21" s="766">
        <v>1.689200000000028</v>
      </c>
      <c r="H21" s="767">
        <v>3.8508429817178946E-3</v>
      </c>
      <c r="I21" s="1667"/>
      <c r="J21" s="1672" t="s">
        <v>372</v>
      </c>
      <c r="K21" s="1673" t="s">
        <v>372</v>
      </c>
      <c r="L21" s="1673" t="s">
        <v>372</v>
      </c>
      <c r="M21" s="1674" t="s">
        <v>372</v>
      </c>
      <c r="N21" s="766" t="s">
        <v>372</v>
      </c>
      <c r="O21" s="768" t="s">
        <v>372</v>
      </c>
      <c r="P21" s="1626"/>
      <c r="Q21" s="1672" t="s">
        <v>372</v>
      </c>
      <c r="R21" s="1673" t="s">
        <v>372</v>
      </c>
      <c r="S21" s="1673" t="s">
        <v>372</v>
      </c>
      <c r="T21" s="1674" t="s">
        <v>372</v>
      </c>
      <c r="U21" s="766" t="s">
        <v>372</v>
      </c>
      <c r="V21" s="768" t="s">
        <v>372</v>
      </c>
      <c r="W21" s="1626"/>
      <c r="X21" s="1676">
        <v>440.34640000000002</v>
      </c>
      <c r="Y21" s="1627"/>
      <c r="Z21" s="769">
        <v>1.689200000000028</v>
      </c>
      <c r="AA21" s="768">
        <v>3.8508429817178946E-3</v>
      </c>
      <c r="AB21" s="1670"/>
      <c r="AC21" s="1670"/>
      <c r="AD21" s="1670"/>
      <c r="AE21" s="1670"/>
    </row>
    <row r="22" spans="1:31" s="751" customFormat="1">
      <c r="A22" s="1671" t="s">
        <v>331</v>
      </c>
      <c r="B22" s="1626"/>
      <c r="C22" s="1672" t="s">
        <v>372</v>
      </c>
      <c r="D22" s="1673" t="s">
        <v>511</v>
      </c>
      <c r="E22" s="1673" t="s">
        <v>372</v>
      </c>
      <c r="F22" s="1674" t="s">
        <v>511</v>
      </c>
      <c r="G22" s="780" t="s">
        <v>372</v>
      </c>
      <c r="H22" s="781" t="s">
        <v>372</v>
      </c>
      <c r="I22" s="1667"/>
      <c r="J22" s="1672" t="s">
        <v>372</v>
      </c>
      <c r="K22" s="1673" t="s">
        <v>372</v>
      </c>
      <c r="L22" s="1673" t="s">
        <v>372</v>
      </c>
      <c r="M22" s="1674" t="s">
        <v>372</v>
      </c>
      <c r="N22" s="766" t="s">
        <v>372</v>
      </c>
      <c r="O22" s="768" t="s">
        <v>372</v>
      </c>
      <c r="P22" s="1626"/>
      <c r="Q22" s="1672" t="s">
        <v>372</v>
      </c>
      <c r="R22" s="1673" t="s">
        <v>372</v>
      </c>
      <c r="S22" s="1673" t="s">
        <v>372</v>
      </c>
      <c r="T22" s="1674" t="s">
        <v>372</v>
      </c>
      <c r="U22" s="766" t="s">
        <v>372</v>
      </c>
      <c r="V22" s="768" t="s">
        <v>372</v>
      </c>
      <c r="W22" s="1626"/>
      <c r="X22" s="1676" t="s">
        <v>511</v>
      </c>
      <c r="Y22" s="1627"/>
      <c r="Z22" s="769"/>
      <c r="AA22" s="768"/>
      <c r="AB22" s="1670"/>
      <c r="AC22" s="1670"/>
      <c r="AD22" s="1670"/>
      <c r="AE22" s="1670"/>
    </row>
    <row r="23" spans="1:31" s="751" customFormat="1">
      <c r="A23" s="1671" t="s">
        <v>332</v>
      </c>
      <c r="B23" s="1626"/>
      <c r="C23" s="1677" t="s">
        <v>372</v>
      </c>
      <c r="D23" s="1678" t="s">
        <v>372</v>
      </c>
      <c r="E23" s="1678" t="s">
        <v>372</v>
      </c>
      <c r="F23" s="1679" t="s">
        <v>372</v>
      </c>
      <c r="G23" s="766"/>
      <c r="H23" s="767"/>
      <c r="I23" s="1680"/>
      <c r="J23" s="1677">
        <v>469.35750000000002</v>
      </c>
      <c r="K23" s="1678">
        <v>483.35199999999998</v>
      </c>
      <c r="L23" s="1678">
        <v>497.82900000000001</v>
      </c>
      <c r="M23" s="1679">
        <v>489.54599999999999</v>
      </c>
      <c r="N23" s="766">
        <v>-5.4463999999999828</v>
      </c>
      <c r="O23" s="768">
        <v>-1.1002997217735011E-2</v>
      </c>
      <c r="P23" s="1626"/>
      <c r="Q23" s="1677" t="s">
        <v>372</v>
      </c>
      <c r="R23" s="1678" t="s">
        <v>372</v>
      </c>
      <c r="S23" s="1678" t="s">
        <v>372</v>
      </c>
      <c r="T23" s="1679" t="s">
        <v>372</v>
      </c>
      <c r="U23" s="766" t="s">
        <v>372</v>
      </c>
      <c r="V23" s="768" t="s">
        <v>372</v>
      </c>
      <c r="W23" s="1626"/>
      <c r="X23" s="1676">
        <v>489.54599999999999</v>
      </c>
      <c r="Y23" s="1669"/>
      <c r="Z23" s="769">
        <v>-5.4463999999999828</v>
      </c>
      <c r="AA23" s="768">
        <v>-1.1002997217735011E-2</v>
      </c>
      <c r="AB23" s="1670"/>
      <c r="AC23" s="1670"/>
      <c r="AD23" s="1670"/>
      <c r="AE23" s="1670"/>
    </row>
    <row r="24" spans="1:31" s="751" customFormat="1">
      <c r="A24" s="1671" t="s">
        <v>333</v>
      </c>
      <c r="B24" s="1626"/>
      <c r="C24" s="1672" t="s">
        <v>372</v>
      </c>
      <c r="D24" s="1673">
        <v>446.89100000000002</v>
      </c>
      <c r="E24" s="1673">
        <v>476.44869999999997</v>
      </c>
      <c r="F24" s="1674">
        <v>459.97750000000002</v>
      </c>
      <c r="G24" s="766">
        <v>0</v>
      </c>
      <c r="H24" s="767">
        <v>0</v>
      </c>
      <c r="I24" s="1667"/>
      <c r="J24" s="1672" t="s">
        <v>372</v>
      </c>
      <c r="K24" s="1673" t="s">
        <v>372</v>
      </c>
      <c r="L24" s="1673" t="s">
        <v>372</v>
      </c>
      <c r="M24" s="1674" t="s">
        <v>372</v>
      </c>
      <c r="N24" s="766" t="s">
        <v>372</v>
      </c>
      <c r="O24" s="768" t="s">
        <v>372</v>
      </c>
      <c r="P24" s="1626"/>
      <c r="Q24" s="1672" t="s">
        <v>372</v>
      </c>
      <c r="R24" s="1673" t="s">
        <v>372</v>
      </c>
      <c r="S24" s="1673">
        <v>515.17780000000005</v>
      </c>
      <c r="T24" s="1674">
        <v>515.17780000000005</v>
      </c>
      <c r="U24" s="766" t="s">
        <v>372</v>
      </c>
      <c r="V24" s="768" t="s">
        <v>372</v>
      </c>
      <c r="W24" s="1626"/>
      <c r="X24" s="1676">
        <v>486.57749999999999</v>
      </c>
      <c r="Y24" s="1669"/>
      <c r="Z24" s="769" t="s">
        <v>372</v>
      </c>
      <c r="AA24" s="768" t="s">
        <v>372</v>
      </c>
      <c r="AB24" s="1670"/>
      <c r="AC24" s="1670"/>
      <c r="AD24" s="1670"/>
      <c r="AE24" s="1670"/>
    </row>
    <row r="25" spans="1:31" s="751" customFormat="1">
      <c r="A25" s="1671" t="s">
        <v>334</v>
      </c>
      <c r="B25" s="1626"/>
      <c r="C25" s="1672">
        <v>486.51799999999997</v>
      </c>
      <c r="D25" s="1673">
        <v>500.01029999999997</v>
      </c>
      <c r="E25" s="1673" t="s">
        <v>372</v>
      </c>
      <c r="F25" s="1674">
        <v>491.22179999999997</v>
      </c>
      <c r="G25" s="766">
        <v>-5.2817000000000007</v>
      </c>
      <c r="H25" s="767">
        <v>-1.0637790065931019E-2</v>
      </c>
      <c r="I25" s="1667"/>
      <c r="J25" s="1672" t="s">
        <v>372</v>
      </c>
      <c r="K25" s="1673" t="s">
        <v>372</v>
      </c>
      <c r="L25" s="1673" t="s">
        <v>372</v>
      </c>
      <c r="M25" s="1674" t="s">
        <v>372</v>
      </c>
      <c r="N25" s="766" t="s">
        <v>372</v>
      </c>
      <c r="O25" s="768" t="s">
        <v>372</v>
      </c>
      <c r="P25" s="1626"/>
      <c r="Q25" s="1672">
        <v>501.2296</v>
      </c>
      <c r="R25" s="1673">
        <v>521.84320000000002</v>
      </c>
      <c r="S25" s="1673">
        <v>515.17780000000005</v>
      </c>
      <c r="T25" s="1674">
        <v>513.76649999999995</v>
      </c>
      <c r="U25" s="766">
        <v>-4.1130000000000564</v>
      </c>
      <c r="V25" s="768">
        <v>-7.9420019521916352E-3</v>
      </c>
      <c r="W25" s="1626"/>
      <c r="X25" s="1676">
        <v>503.27569999999997</v>
      </c>
      <c r="Y25" s="1669"/>
      <c r="Z25" s="769">
        <v>-4.6568000000000325</v>
      </c>
      <c r="AA25" s="768">
        <v>-9.1681473424126692E-3</v>
      </c>
      <c r="AB25" s="1670"/>
      <c r="AC25" s="1670"/>
      <c r="AD25" s="1670"/>
      <c r="AE25" s="1670"/>
    </row>
    <row r="26" spans="1:31" s="751" customFormat="1">
      <c r="A26" s="1671" t="s">
        <v>335</v>
      </c>
      <c r="B26" s="1626"/>
      <c r="C26" s="1677">
        <v>501.93549999999999</v>
      </c>
      <c r="D26" s="1678">
        <v>505.42439999999999</v>
      </c>
      <c r="E26" s="1678">
        <v>507.75330000000002</v>
      </c>
      <c r="F26" s="1679">
        <v>503.74020000000002</v>
      </c>
      <c r="G26" s="766">
        <v>-2.5871999999999957</v>
      </c>
      <c r="H26" s="767">
        <v>-5.1097372964606924E-3</v>
      </c>
      <c r="I26" s="1667"/>
      <c r="J26" s="1677" t="s">
        <v>372</v>
      </c>
      <c r="K26" s="1678">
        <v>526</v>
      </c>
      <c r="L26" s="1678" t="s">
        <v>95</v>
      </c>
      <c r="M26" s="1679">
        <v>518.90570000000002</v>
      </c>
      <c r="N26" s="766">
        <v>-4.9329999999999927</v>
      </c>
      <c r="O26" s="768">
        <v>-9.41702092647978E-3</v>
      </c>
      <c r="P26" s="1626"/>
      <c r="Q26" s="1677" t="s">
        <v>372</v>
      </c>
      <c r="R26" s="1678" t="s">
        <v>372</v>
      </c>
      <c r="S26" s="1678" t="s">
        <v>372</v>
      </c>
      <c r="T26" s="1679" t="s">
        <v>372</v>
      </c>
      <c r="U26" s="766" t="s">
        <v>372</v>
      </c>
      <c r="V26" s="768" t="s">
        <v>372</v>
      </c>
      <c r="W26" s="1626"/>
      <c r="X26" s="1676">
        <v>506.09500000000003</v>
      </c>
      <c r="Y26" s="1627"/>
      <c r="Z26" s="769">
        <v>-2.9514999999999532</v>
      </c>
      <c r="AA26" s="768">
        <v>-5.7980950659712871E-3</v>
      </c>
      <c r="AB26" s="1670"/>
      <c r="AC26" s="1670"/>
      <c r="AD26" s="1670"/>
      <c r="AE26" s="1670"/>
    </row>
    <row r="27" spans="1:31" s="751" customFormat="1">
      <c r="A27" s="1671" t="s">
        <v>336</v>
      </c>
      <c r="B27" s="1626"/>
      <c r="C27" s="1677">
        <v>494.97930000000002</v>
      </c>
      <c r="D27" s="1678">
        <v>508.40019999999998</v>
      </c>
      <c r="E27" s="1678" t="s">
        <v>372</v>
      </c>
      <c r="F27" s="1679">
        <v>505.17329999999998</v>
      </c>
      <c r="G27" s="766">
        <v>-1.0593000000000075</v>
      </c>
      <c r="H27" s="767">
        <v>-2.0925163650069578E-3</v>
      </c>
      <c r="I27" s="1667"/>
      <c r="J27" s="1677" t="s">
        <v>372</v>
      </c>
      <c r="K27" s="1678" t="s">
        <v>372</v>
      </c>
      <c r="L27" s="1678" t="s">
        <v>372</v>
      </c>
      <c r="M27" s="1679" t="s">
        <v>372</v>
      </c>
      <c r="N27" s="766" t="s">
        <v>372</v>
      </c>
      <c r="O27" s="768" t="s">
        <v>372</v>
      </c>
      <c r="P27" s="1626"/>
      <c r="Q27" s="1677" t="s">
        <v>372</v>
      </c>
      <c r="R27" s="1678" t="s">
        <v>372</v>
      </c>
      <c r="S27" s="1678" t="s">
        <v>372</v>
      </c>
      <c r="T27" s="1679">
        <v>952.9289</v>
      </c>
      <c r="U27" s="766" t="s">
        <v>372</v>
      </c>
      <c r="V27" s="768" t="s">
        <v>372</v>
      </c>
      <c r="W27" s="1626"/>
      <c r="X27" s="1676">
        <v>524.66430000000003</v>
      </c>
      <c r="Y27" s="1627"/>
      <c r="Z27" s="769">
        <v>18.431700000000035</v>
      </c>
      <c r="AA27" s="768">
        <v>3.6409547705936074E-2</v>
      </c>
      <c r="AB27" s="1670"/>
      <c r="AC27" s="1670"/>
      <c r="AD27" s="1670"/>
      <c r="AE27" s="1670"/>
    </row>
    <row r="28" spans="1:31" s="751" customFormat="1">
      <c r="A28" s="1671" t="s">
        <v>337</v>
      </c>
      <c r="B28" s="1626"/>
      <c r="C28" s="1672">
        <v>502.66419999999999</v>
      </c>
      <c r="D28" s="1673">
        <v>475.6146</v>
      </c>
      <c r="E28" s="1673">
        <v>440.9187</v>
      </c>
      <c r="F28" s="1674">
        <v>497.6558</v>
      </c>
      <c r="G28" s="770">
        <v>0</v>
      </c>
      <c r="H28" s="767">
        <v>0</v>
      </c>
      <c r="I28" s="1667"/>
      <c r="J28" s="1672" t="s">
        <v>372</v>
      </c>
      <c r="K28" s="1673" t="s">
        <v>372</v>
      </c>
      <c r="L28" s="1673" t="s">
        <v>372</v>
      </c>
      <c r="M28" s="1674" t="s">
        <v>372</v>
      </c>
      <c r="N28" s="766" t="s">
        <v>372</v>
      </c>
      <c r="O28" s="768" t="s">
        <v>372</v>
      </c>
      <c r="P28" s="1626"/>
      <c r="Q28" s="1672">
        <v>537.10029999999995</v>
      </c>
      <c r="R28" s="1673">
        <v>512.85209999999995</v>
      </c>
      <c r="S28" s="1673">
        <v>594.57470000000001</v>
      </c>
      <c r="T28" s="1674">
        <v>540.59029999999996</v>
      </c>
      <c r="U28" s="766" t="s">
        <v>372</v>
      </c>
      <c r="V28" s="768" t="s">
        <v>372</v>
      </c>
      <c r="W28" s="1626"/>
      <c r="X28" s="1676">
        <v>499.82249999999999</v>
      </c>
      <c r="Y28" s="1627"/>
      <c r="Z28" s="769" t="s">
        <v>372</v>
      </c>
      <c r="AA28" s="768" t="s">
        <v>372</v>
      </c>
      <c r="AB28" s="1670"/>
      <c r="AC28" s="1670"/>
      <c r="AD28" s="1670"/>
      <c r="AE28" s="1670"/>
    </row>
    <row r="29" spans="1:31" s="751" customFormat="1">
      <c r="A29" s="1671" t="s">
        <v>338</v>
      </c>
      <c r="B29" s="1626"/>
      <c r="C29" s="1672" t="s">
        <v>372</v>
      </c>
      <c r="D29" s="1673" t="s">
        <v>372</v>
      </c>
      <c r="E29" s="1673" t="s">
        <v>372</v>
      </c>
      <c r="F29" s="1674" t="s">
        <v>372</v>
      </c>
      <c r="G29" s="766">
        <v>0</v>
      </c>
      <c r="H29" s="767">
        <v>0</v>
      </c>
      <c r="I29" s="1667"/>
      <c r="J29" s="1672" t="s">
        <v>372</v>
      </c>
      <c r="K29" s="1673" t="s">
        <v>372</v>
      </c>
      <c r="L29" s="1673" t="s">
        <v>372</v>
      </c>
      <c r="M29" s="1674" t="s">
        <v>372</v>
      </c>
      <c r="N29" s="766" t="s">
        <v>372</v>
      </c>
      <c r="O29" s="768" t="s">
        <v>372</v>
      </c>
      <c r="P29" s="1626"/>
      <c r="Q29" s="1672" t="s">
        <v>372</v>
      </c>
      <c r="R29" s="1673" t="s">
        <v>372</v>
      </c>
      <c r="S29" s="1673" t="s">
        <v>372</v>
      </c>
      <c r="T29" s="1674" t="s">
        <v>372</v>
      </c>
      <c r="U29" s="766" t="s">
        <v>372</v>
      </c>
      <c r="V29" s="768" t="s">
        <v>372</v>
      </c>
      <c r="W29" s="1626"/>
      <c r="X29" s="1676" t="s">
        <v>372</v>
      </c>
      <c r="Y29" s="1669"/>
      <c r="Z29" s="769" t="s">
        <v>372</v>
      </c>
      <c r="AA29" s="768" t="s">
        <v>372</v>
      </c>
      <c r="AB29" s="1670"/>
      <c r="AC29" s="1670"/>
      <c r="AD29" s="1670"/>
      <c r="AE29" s="1670"/>
    </row>
    <row r="30" spans="1:31" s="751" customFormat="1">
      <c r="A30" s="1671" t="s">
        <v>339</v>
      </c>
      <c r="B30" s="1626"/>
      <c r="C30" s="1672" t="s">
        <v>372</v>
      </c>
      <c r="D30" s="1673">
        <v>354.52100000000002</v>
      </c>
      <c r="E30" s="1673" t="s">
        <v>372</v>
      </c>
      <c r="F30" s="1674">
        <v>354.52100000000002</v>
      </c>
      <c r="G30" s="766">
        <v>-68.171699999999987</v>
      </c>
      <c r="H30" s="767">
        <v>-0.16127957733833587</v>
      </c>
      <c r="I30" s="1667"/>
      <c r="J30" s="1672" t="s">
        <v>372</v>
      </c>
      <c r="K30" s="1673" t="s">
        <v>372</v>
      </c>
      <c r="L30" s="1673" t="s">
        <v>372</v>
      </c>
      <c r="M30" s="1674" t="s">
        <v>372</v>
      </c>
      <c r="N30" s="766" t="s">
        <v>372</v>
      </c>
      <c r="O30" s="768" t="s">
        <v>372</v>
      </c>
      <c r="P30" s="1626"/>
      <c r="Q30" s="1672" t="s">
        <v>372</v>
      </c>
      <c r="R30" s="1673">
        <v>302.87259999999998</v>
      </c>
      <c r="S30" s="1673" t="s">
        <v>372</v>
      </c>
      <c r="T30" s="1674">
        <v>302.87259999999998</v>
      </c>
      <c r="U30" s="766">
        <v>-82.035400000000038</v>
      </c>
      <c r="V30" s="768">
        <v>-0.21312989077909539</v>
      </c>
      <c r="W30" s="1626"/>
      <c r="X30" s="1676">
        <v>343.9076</v>
      </c>
      <c r="Y30" s="1669"/>
      <c r="Z30" s="769">
        <v>-71.020600000000002</v>
      </c>
      <c r="AA30" s="768">
        <v>-0.17116358926676956</v>
      </c>
      <c r="AB30" s="1670"/>
      <c r="AC30" s="1670"/>
      <c r="AD30" s="1670"/>
      <c r="AE30" s="1670"/>
    </row>
    <row r="31" spans="1:31" s="751" customFormat="1">
      <c r="A31" s="1671" t="s">
        <v>340</v>
      </c>
      <c r="B31" s="1626"/>
      <c r="C31" s="1672" t="s">
        <v>372</v>
      </c>
      <c r="D31" s="1673">
        <v>358.55970000000002</v>
      </c>
      <c r="E31" s="1673">
        <v>364.0693</v>
      </c>
      <c r="F31" s="1674">
        <v>362.45589999999999</v>
      </c>
      <c r="G31" s="766">
        <v>-2.3217000000000212</v>
      </c>
      <c r="H31" s="767">
        <v>-6.3647000254402064E-3</v>
      </c>
      <c r="I31" s="1667"/>
      <c r="J31" s="1672" t="s">
        <v>372</v>
      </c>
      <c r="K31" s="1673" t="s">
        <v>372</v>
      </c>
      <c r="L31" s="1673" t="s">
        <v>372</v>
      </c>
      <c r="M31" s="1674" t="s">
        <v>372</v>
      </c>
      <c r="N31" s="766" t="s">
        <v>372</v>
      </c>
      <c r="O31" s="768" t="s">
        <v>372</v>
      </c>
      <c r="P31" s="1626"/>
      <c r="Q31" s="1672" t="s">
        <v>372</v>
      </c>
      <c r="R31" s="1673" t="s">
        <v>511</v>
      </c>
      <c r="S31" s="1673" t="s">
        <v>372</v>
      </c>
      <c r="T31" s="1674" t="s">
        <v>511</v>
      </c>
      <c r="U31" s="766" t="s">
        <v>372</v>
      </c>
      <c r="V31" s="768" t="s">
        <v>372</v>
      </c>
      <c r="W31" s="1626"/>
      <c r="X31" s="1676" t="s">
        <v>511</v>
      </c>
      <c r="Y31" s="1669"/>
      <c r="Z31" s="769" t="s">
        <v>372</v>
      </c>
      <c r="AA31" s="768" t="s">
        <v>372</v>
      </c>
      <c r="AB31" s="1670"/>
      <c r="AC31" s="1670"/>
      <c r="AD31" s="1670"/>
      <c r="AE31" s="1670"/>
    </row>
    <row r="32" spans="1:31" s="751" customFormat="1">
      <c r="A32" s="1671" t="s">
        <v>341</v>
      </c>
      <c r="B32" s="1626"/>
      <c r="C32" s="1672" t="s">
        <v>511</v>
      </c>
      <c r="D32" s="1678">
        <v>472.81920000000002</v>
      </c>
      <c r="E32" s="1678" t="s">
        <v>372</v>
      </c>
      <c r="F32" s="1679" t="s">
        <v>511</v>
      </c>
      <c r="G32" s="766" t="s">
        <v>372</v>
      </c>
      <c r="H32" s="767" t="s">
        <v>372</v>
      </c>
      <c r="I32" s="1667"/>
      <c r="J32" s="1672" t="s">
        <v>372</v>
      </c>
      <c r="K32" s="1678" t="s">
        <v>372</v>
      </c>
      <c r="L32" s="1678" t="s">
        <v>372</v>
      </c>
      <c r="M32" s="1679" t="s">
        <v>372</v>
      </c>
      <c r="N32" s="766" t="s">
        <v>372</v>
      </c>
      <c r="O32" s="768" t="s">
        <v>372</v>
      </c>
      <c r="P32" s="1626"/>
      <c r="Q32" s="1672" t="s">
        <v>372</v>
      </c>
      <c r="R32" s="1678" t="s">
        <v>372</v>
      </c>
      <c r="S32" s="1678" t="s">
        <v>372</v>
      </c>
      <c r="T32" s="1679" t="s">
        <v>372</v>
      </c>
      <c r="U32" s="766" t="s">
        <v>372</v>
      </c>
      <c r="V32" s="768" t="s">
        <v>372</v>
      </c>
      <c r="W32" s="1626"/>
      <c r="X32" s="1676" t="s">
        <v>511</v>
      </c>
      <c r="Y32" s="1669"/>
      <c r="Z32" s="769" t="s">
        <v>372</v>
      </c>
      <c r="AA32" s="768" t="s">
        <v>372</v>
      </c>
      <c r="AB32" s="1670"/>
      <c r="AC32" s="1670"/>
      <c r="AD32" s="1670"/>
      <c r="AE32" s="1670"/>
    </row>
    <row r="33" spans="1:31" s="751" customFormat="1">
      <c r="A33" s="1671" t="s">
        <v>342</v>
      </c>
      <c r="B33" s="1626"/>
      <c r="C33" s="1672" t="s">
        <v>372</v>
      </c>
      <c r="D33" s="1678">
        <v>195.80410000000001</v>
      </c>
      <c r="E33" s="1678" t="s">
        <v>372</v>
      </c>
      <c r="F33" s="1679">
        <v>195.80410000000001</v>
      </c>
      <c r="G33" s="766">
        <v>6.8648000000000025</v>
      </c>
      <c r="H33" s="767">
        <v>3.6333362090364529E-2</v>
      </c>
      <c r="I33" s="1667"/>
      <c r="J33" s="1672" t="s">
        <v>372</v>
      </c>
      <c r="K33" s="1678" t="s">
        <v>372</v>
      </c>
      <c r="L33" s="1678" t="s">
        <v>372</v>
      </c>
      <c r="M33" s="1679" t="s">
        <v>372</v>
      </c>
      <c r="N33" s="766" t="s">
        <v>372</v>
      </c>
      <c r="O33" s="768" t="s">
        <v>372</v>
      </c>
      <c r="P33" s="1626"/>
      <c r="Q33" s="1672" t="s">
        <v>372</v>
      </c>
      <c r="R33" s="1678" t="s">
        <v>372</v>
      </c>
      <c r="S33" s="1678" t="s">
        <v>372</v>
      </c>
      <c r="T33" s="1679" t="s">
        <v>372</v>
      </c>
      <c r="U33" s="766" t="s">
        <v>372</v>
      </c>
      <c r="V33" s="768" t="s">
        <v>372</v>
      </c>
      <c r="W33" s="1626"/>
      <c r="X33" s="1676">
        <v>195.80410000000001</v>
      </c>
      <c r="Y33" s="1669"/>
      <c r="Z33" s="769">
        <v>6.8648000000000025</v>
      </c>
      <c r="AA33" s="768">
        <v>3.6333362090364529E-2</v>
      </c>
      <c r="AB33" s="1670"/>
      <c r="AC33" s="1670"/>
      <c r="AD33" s="1670"/>
      <c r="AE33" s="1670"/>
    </row>
    <row r="34" spans="1:31" s="751" customFormat="1">
      <c r="A34" s="1671" t="s">
        <v>343</v>
      </c>
      <c r="B34" s="1626"/>
      <c r="C34" s="1672" t="s">
        <v>372</v>
      </c>
      <c r="D34" s="1678">
        <v>430.82</v>
      </c>
      <c r="E34" s="1678" t="s">
        <v>372</v>
      </c>
      <c r="F34" s="1679">
        <v>430.82</v>
      </c>
      <c r="G34" s="766"/>
      <c r="H34" s="767">
        <v>0</v>
      </c>
      <c r="I34" s="1667"/>
      <c r="J34" s="1672" t="s">
        <v>372</v>
      </c>
      <c r="K34" s="1678" t="s">
        <v>372</v>
      </c>
      <c r="L34" s="1678" t="s">
        <v>372</v>
      </c>
      <c r="M34" s="1679" t="s">
        <v>372</v>
      </c>
      <c r="N34" s="766" t="s">
        <v>372</v>
      </c>
      <c r="O34" s="768" t="s">
        <v>372</v>
      </c>
      <c r="P34" s="1626"/>
      <c r="Q34" s="1672" t="s">
        <v>372</v>
      </c>
      <c r="R34" s="1678" t="s">
        <v>372</v>
      </c>
      <c r="S34" s="1678" t="s">
        <v>372</v>
      </c>
      <c r="T34" s="1679" t="s">
        <v>372</v>
      </c>
      <c r="U34" s="766" t="s">
        <v>372</v>
      </c>
      <c r="V34" s="768" t="s">
        <v>372</v>
      </c>
      <c r="W34" s="1626"/>
      <c r="X34" s="1676" t="s">
        <v>372</v>
      </c>
      <c r="Y34" s="1669"/>
      <c r="Z34" s="769" t="s">
        <v>372</v>
      </c>
      <c r="AA34" s="768" t="s">
        <v>372</v>
      </c>
      <c r="AB34" s="1670"/>
      <c r="AC34" s="1670"/>
      <c r="AD34" s="1670"/>
      <c r="AE34" s="1670"/>
    </row>
    <row r="35" spans="1:31" s="751" customFormat="1">
      <c r="A35" s="1671" t="s">
        <v>344</v>
      </c>
      <c r="B35" s="1626"/>
      <c r="C35" s="1672" t="s">
        <v>372</v>
      </c>
      <c r="D35" s="1673">
        <v>404.89929999999998</v>
      </c>
      <c r="E35" s="1673">
        <v>90.926299999999998</v>
      </c>
      <c r="F35" s="1674">
        <v>245.38990000000001</v>
      </c>
      <c r="G35" s="766">
        <v>8.2806000000000211</v>
      </c>
      <c r="H35" s="767">
        <v>3.4923134605011397E-2</v>
      </c>
      <c r="I35" s="1667"/>
      <c r="J35" s="1672" t="s">
        <v>372</v>
      </c>
      <c r="K35" s="1673" t="s">
        <v>372</v>
      </c>
      <c r="L35" s="1673" t="s">
        <v>372</v>
      </c>
      <c r="M35" s="1674" t="s">
        <v>372</v>
      </c>
      <c r="N35" s="766" t="s">
        <v>372</v>
      </c>
      <c r="O35" s="768" t="s">
        <v>372</v>
      </c>
      <c r="P35" s="1626"/>
      <c r="Q35" s="1672" t="s">
        <v>372</v>
      </c>
      <c r="R35" s="1673">
        <v>476.73790000000002</v>
      </c>
      <c r="S35" s="1673">
        <v>455.40719999999999</v>
      </c>
      <c r="T35" s="1674">
        <v>459.0736</v>
      </c>
      <c r="U35" s="766">
        <v>-5.4399000000000228</v>
      </c>
      <c r="V35" s="768">
        <v>-1.1710962114125922E-2</v>
      </c>
      <c r="W35" s="1626"/>
      <c r="X35" s="1676">
        <v>409.96910000000003</v>
      </c>
      <c r="Y35" s="1627"/>
      <c r="Z35" s="769">
        <v>-2.286899999999946</v>
      </c>
      <c r="AA35" s="768">
        <v>-5.5472813009390665E-3</v>
      </c>
      <c r="AB35" s="1670"/>
      <c r="AC35" s="1670"/>
      <c r="AD35" s="1670"/>
      <c r="AE35" s="1670"/>
    </row>
    <row r="36" spans="1:31" s="751" customFormat="1">
      <c r="A36" s="1671" t="s">
        <v>345</v>
      </c>
      <c r="B36" s="1626"/>
      <c r="C36" s="1672">
        <v>439.68560000000002</v>
      </c>
      <c r="D36" s="1673">
        <v>447.99149999999997</v>
      </c>
      <c r="E36" s="1673" t="s">
        <v>372</v>
      </c>
      <c r="F36" s="1674">
        <v>442.42230000000001</v>
      </c>
      <c r="G36" s="766">
        <v>-3.3600999999999885</v>
      </c>
      <c r="H36" s="767">
        <v>-7.5375340076234698E-3</v>
      </c>
      <c r="I36" s="1667"/>
      <c r="J36" s="1672" t="s">
        <v>372</v>
      </c>
      <c r="K36" s="1673" t="s">
        <v>372</v>
      </c>
      <c r="L36" s="1673" t="s">
        <v>372</v>
      </c>
      <c r="M36" s="1674" t="s">
        <v>372</v>
      </c>
      <c r="N36" s="766" t="s">
        <v>372</v>
      </c>
      <c r="O36" s="768" t="s">
        <v>372</v>
      </c>
      <c r="P36" s="1626"/>
      <c r="Q36" s="1672">
        <v>538.64419999999996</v>
      </c>
      <c r="R36" s="1673">
        <v>522.19849999999997</v>
      </c>
      <c r="S36" s="1673" t="s">
        <v>372</v>
      </c>
      <c r="T36" s="1674">
        <v>531.93039999999996</v>
      </c>
      <c r="U36" s="766">
        <v>0.62279999999998381</v>
      </c>
      <c r="V36" s="768">
        <v>1.1722023174522977E-3</v>
      </c>
      <c r="W36" s="1626"/>
      <c r="X36" s="1676">
        <v>449.25229999999999</v>
      </c>
      <c r="Y36" s="1627"/>
      <c r="Z36" s="769">
        <v>-3.0561999999999898</v>
      </c>
      <c r="AA36" s="768">
        <v>-6.7568926960249742E-3</v>
      </c>
      <c r="AB36" s="1670"/>
      <c r="AC36" s="1670"/>
      <c r="AD36" s="1670"/>
      <c r="AE36" s="1670"/>
    </row>
    <row r="37" spans="1:31" s="751" customFormat="1">
      <c r="A37" s="1671" t="s">
        <v>346</v>
      </c>
      <c r="B37" s="1626"/>
      <c r="C37" s="1672" t="s">
        <v>372</v>
      </c>
      <c r="D37" s="1673">
        <v>464.12849999999997</v>
      </c>
      <c r="E37" s="1673">
        <v>458.22430000000003</v>
      </c>
      <c r="F37" s="1674">
        <v>460.19810000000001</v>
      </c>
      <c r="G37" s="766">
        <v>2.3783000000000243</v>
      </c>
      <c r="H37" s="767">
        <v>5.194838667964996E-3</v>
      </c>
      <c r="I37" s="1667"/>
      <c r="J37" s="1672" t="s">
        <v>372</v>
      </c>
      <c r="K37" s="1673" t="s">
        <v>372</v>
      </c>
      <c r="L37" s="1673" t="s">
        <v>372</v>
      </c>
      <c r="M37" s="1674" t="s">
        <v>372</v>
      </c>
      <c r="N37" s="766" t="s">
        <v>372</v>
      </c>
      <c r="O37" s="768" t="s">
        <v>372</v>
      </c>
      <c r="P37" s="1626"/>
      <c r="Q37" s="1672" t="s">
        <v>372</v>
      </c>
      <c r="R37" s="1673">
        <v>443.23379999999997</v>
      </c>
      <c r="S37" s="1673">
        <v>414.76990000000001</v>
      </c>
      <c r="T37" s="1674">
        <v>422.38459999999998</v>
      </c>
      <c r="U37" s="766">
        <v>-11.295700000000011</v>
      </c>
      <c r="V37" s="768">
        <v>-2.604614505201186E-2</v>
      </c>
      <c r="W37" s="1626"/>
      <c r="X37" s="1676">
        <v>459.8811</v>
      </c>
      <c r="Y37" s="1627"/>
      <c r="Z37" s="769">
        <v>2.2637000000000285</v>
      </c>
      <c r="AA37" s="768">
        <v>4.9467087571408719E-3</v>
      </c>
      <c r="AB37" s="1670"/>
      <c r="AC37" s="1670"/>
      <c r="AD37" s="1670"/>
      <c r="AE37" s="1670"/>
    </row>
    <row r="38" spans="1:31" s="751" customFormat="1">
      <c r="A38" s="1671" t="s">
        <v>347</v>
      </c>
      <c r="B38" s="1626"/>
      <c r="C38" s="1672">
        <v>501.69920000000002</v>
      </c>
      <c r="D38" s="1673">
        <v>478.0829</v>
      </c>
      <c r="E38" s="1673" t="s">
        <v>372</v>
      </c>
      <c r="F38" s="1674">
        <v>491.3322</v>
      </c>
      <c r="G38" s="766">
        <v>1.3702000000000112</v>
      </c>
      <c r="H38" s="767">
        <v>2.7965434054069149E-3</v>
      </c>
      <c r="I38" s="1667"/>
      <c r="J38" s="1672" t="s">
        <v>372</v>
      </c>
      <c r="K38" s="1673" t="s">
        <v>372</v>
      </c>
      <c r="L38" s="1673" t="s">
        <v>372</v>
      </c>
      <c r="M38" s="1674" t="s">
        <v>372</v>
      </c>
      <c r="N38" s="766" t="s">
        <v>372</v>
      </c>
      <c r="O38" s="768" t="s">
        <v>372</v>
      </c>
      <c r="P38" s="1626"/>
      <c r="Q38" s="1672">
        <v>431.73059999999998</v>
      </c>
      <c r="R38" s="1673">
        <v>445.35109999999997</v>
      </c>
      <c r="S38" s="1673" t="s">
        <v>372</v>
      </c>
      <c r="T38" s="1674">
        <v>443.10930000000002</v>
      </c>
      <c r="U38" s="766">
        <v>-12.710199999999986</v>
      </c>
      <c r="V38" s="768">
        <v>-2.7884283142779021E-2</v>
      </c>
      <c r="W38" s="1626"/>
      <c r="X38" s="1676">
        <v>468.48070000000001</v>
      </c>
      <c r="Y38" s="1627"/>
      <c r="Z38" s="769">
        <v>-5.3020999999999958</v>
      </c>
      <c r="AA38" s="768">
        <v>-1.1190993003545091E-2</v>
      </c>
      <c r="AB38" s="1625"/>
      <c r="AC38" s="1625"/>
      <c r="AD38" s="1625"/>
      <c r="AE38" s="1625"/>
    </row>
    <row r="39" spans="1:31" s="751" customFormat="1">
      <c r="A39" s="1671" t="s">
        <v>348</v>
      </c>
      <c r="B39" s="1626"/>
      <c r="C39" s="1672">
        <v>427.46699999999998</v>
      </c>
      <c r="D39" s="1673">
        <v>453.51830000000001</v>
      </c>
      <c r="E39" s="1673">
        <v>459.71559999999999</v>
      </c>
      <c r="F39" s="1674">
        <v>457.01580000000001</v>
      </c>
      <c r="G39" s="766">
        <v>-4.7674999999999841</v>
      </c>
      <c r="H39" s="767">
        <v>-1.0324106566867997E-2</v>
      </c>
      <c r="I39" s="1667"/>
      <c r="J39" s="1672" t="s">
        <v>372</v>
      </c>
      <c r="K39" s="1673" t="s">
        <v>372</v>
      </c>
      <c r="L39" s="1673" t="s">
        <v>372</v>
      </c>
      <c r="M39" s="1674" t="s">
        <v>372</v>
      </c>
      <c r="N39" s="766" t="s">
        <v>372</v>
      </c>
      <c r="O39" s="768" t="s">
        <v>372</v>
      </c>
      <c r="P39" s="1626"/>
      <c r="Q39" s="1672">
        <v>394.44349999999997</v>
      </c>
      <c r="R39" s="1673">
        <v>414.113</v>
      </c>
      <c r="S39" s="1673">
        <v>425.90300000000002</v>
      </c>
      <c r="T39" s="1674">
        <v>424.05950000000001</v>
      </c>
      <c r="U39" s="766">
        <v>1.8799999999998818E-2</v>
      </c>
      <c r="V39" s="768">
        <v>4.4335366864656223E-5</v>
      </c>
      <c r="W39" s="1626"/>
      <c r="X39" s="1676">
        <v>433.18720000000002</v>
      </c>
      <c r="Y39" s="1627"/>
      <c r="Z39" s="769">
        <v>-1.3068999999999846</v>
      </c>
      <c r="AA39" s="768">
        <v>-3.0078659295948995E-3</v>
      </c>
      <c r="AB39" s="1670"/>
      <c r="AC39" s="1670"/>
      <c r="AD39" s="1670"/>
      <c r="AE39" s="1670"/>
    </row>
    <row r="40" spans="1:31" s="751" customFormat="1">
      <c r="A40" s="1671" t="s">
        <v>349</v>
      </c>
      <c r="B40" s="1626"/>
      <c r="C40" s="1672">
        <v>453.4667</v>
      </c>
      <c r="D40" s="1673">
        <v>466.0822</v>
      </c>
      <c r="E40" s="1673">
        <v>453.88080000000002</v>
      </c>
      <c r="F40" s="1674">
        <v>460.4126</v>
      </c>
      <c r="G40" s="766">
        <v>1.0237000000000194</v>
      </c>
      <c r="H40" s="767">
        <v>2.2283951571315797E-3</v>
      </c>
      <c r="I40" s="1667"/>
      <c r="J40" s="1672" t="s">
        <v>372</v>
      </c>
      <c r="K40" s="1673" t="s">
        <v>372</v>
      </c>
      <c r="L40" s="1673" t="s">
        <v>372</v>
      </c>
      <c r="M40" s="1674" t="s">
        <v>372</v>
      </c>
      <c r="N40" s="766" t="s">
        <v>372</v>
      </c>
      <c r="O40" s="768" t="s">
        <v>372</v>
      </c>
      <c r="P40" s="1626"/>
      <c r="Q40" s="1672">
        <v>415.57659999999998</v>
      </c>
      <c r="R40" s="1673">
        <v>285.6123</v>
      </c>
      <c r="S40" s="1673">
        <v>470.3766</v>
      </c>
      <c r="T40" s="1674">
        <v>345.33890000000002</v>
      </c>
      <c r="U40" s="766">
        <v>-88.725300000000004</v>
      </c>
      <c r="V40" s="768">
        <v>-0.20440593810777297</v>
      </c>
      <c r="W40" s="1626"/>
      <c r="X40" s="1676">
        <v>450.91590000000002</v>
      </c>
      <c r="Y40" s="1627"/>
      <c r="Z40" s="769">
        <v>-6.3829999999999814</v>
      </c>
      <c r="AA40" s="768">
        <v>-1.3958048007550405E-2</v>
      </c>
      <c r="AB40" s="1670"/>
      <c r="AC40" s="1670"/>
      <c r="AD40" s="1670"/>
      <c r="AE40" s="1670"/>
    </row>
    <row r="41" spans="1:31" s="751" customFormat="1">
      <c r="A41" s="1671" t="s">
        <v>350</v>
      </c>
      <c r="B41" s="1626"/>
      <c r="C41" s="1672" t="s">
        <v>372</v>
      </c>
      <c r="D41" s="1673">
        <v>407.21809999999999</v>
      </c>
      <c r="E41" s="1673" t="s">
        <v>511</v>
      </c>
      <c r="F41" s="1674" t="s">
        <v>511</v>
      </c>
      <c r="G41" s="766" t="s">
        <v>372</v>
      </c>
      <c r="H41" s="767" t="s">
        <v>372</v>
      </c>
      <c r="I41" s="1667"/>
      <c r="J41" s="1672" t="s">
        <v>372</v>
      </c>
      <c r="K41" s="1673" t="s">
        <v>372</v>
      </c>
      <c r="L41" s="1673" t="s">
        <v>372</v>
      </c>
      <c r="M41" s="1674" t="s">
        <v>372</v>
      </c>
      <c r="N41" s="766" t="s">
        <v>372</v>
      </c>
      <c r="O41" s="768" t="s">
        <v>372</v>
      </c>
      <c r="P41" s="1626"/>
      <c r="Q41" s="1672" t="s">
        <v>372</v>
      </c>
      <c r="R41" s="1673" t="s">
        <v>511</v>
      </c>
      <c r="S41" s="1673" t="s">
        <v>511</v>
      </c>
      <c r="T41" s="1674" t="s">
        <v>511</v>
      </c>
      <c r="U41" s="766" t="s">
        <v>372</v>
      </c>
      <c r="V41" s="768" t="s">
        <v>372</v>
      </c>
      <c r="W41" s="1626"/>
      <c r="X41" s="1676" t="s">
        <v>511</v>
      </c>
      <c r="Y41" s="1627"/>
      <c r="Z41" s="769" t="s">
        <v>372</v>
      </c>
      <c r="AA41" s="768" t="s">
        <v>372</v>
      </c>
      <c r="AB41" s="1670"/>
      <c r="AC41" s="1670"/>
      <c r="AD41" s="1670"/>
      <c r="AE41" s="1670"/>
    </row>
    <row r="42" spans="1:31" s="751" customFormat="1">
      <c r="A42" s="1671" t="s">
        <v>351</v>
      </c>
      <c r="B42" s="1626"/>
      <c r="C42" s="1672" t="s">
        <v>372</v>
      </c>
      <c r="D42" s="1673">
        <v>503.78910000000002</v>
      </c>
      <c r="E42" s="1673">
        <v>498.22199999999998</v>
      </c>
      <c r="F42" s="1674">
        <v>499.42270000000002</v>
      </c>
      <c r="G42" s="766">
        <v>5.9346000000000458</v>
      </c>
      <c r="H42" s="767">
        <v>1.2025821899251499E-2</v>
      </c>
      <c r="I42" s="1667"/>
      <c r="J42" s="1672" t="s">
        <v>372</v>
      </c>
      <c r="K42" s="1673" t="s">
        <v>372</v>
      </c>
      <c r="L42" s="1673" t="s">
        <v>372</v>
      </c>
      <c r="M42" s="1674" t="s">
        <v>372</v>
      </c>
      <c r="N42" s="766" t="s">
        <v>372</v>
      </c>
      <c r="O42" s="768" t="s">
        <v>372</v>
      </c>
      <c r="P42" s="1626"/>
      <c r="Q42" s="1672" t="s">
        <v>372</v>
      </c>
      <c r="R42" s="1673" t="s">
        <v>372</v>
      </c>
      <c r="S42" s="1673" t="s">
        <v>372</v>
      </c>
      <c r="T42" s="1674" t="s">
        <v>372</v>
      </c>
      <c r="U42" s="766" t="s">
        <v>372</v>
      </c>
      <c r="V42" s="768" t="s">
        <v>372</v>
      </c>
      <c r="W42" s="1626"/>
      <c r="X42" s="1676">
        <v>499.42270000000002</v>
      </c>
      <c r="Y42" s="1627"/>
      <c r="Z42" s="769">
        <v>5.9346000000000458</v>
      </c>
      <c r="AA42" s="768">
        <v>1.2025821899251499E-2</v>
      </c>
      <c r="AB42" s="1670"/>
      <c r="AC42" s="1670"/>
      <c r="AD42" s="1670"/>
      <c r="AE42" s="1670"/>
    </row>
    <row r="43" spans="1:31" s="751" customFormat="1" ht="13.5" thickBot="1">
      <c r="A43" s="1681" t="s">
        <v>352</v>
      </c>
      <c r="B43" s="1626"/>
      <c r="C43" s="1682" t="s">
        <v>372</v>
      </c>
      <c r="D43" s="1683">
        <v>500.24059999999997</v>
      </c>
      <c r="E43" s="1683">
        <v>518.51959999999997</v>
      </c>
      <c r="F43" s="1684">
        <v>510.84230000000002</v>
      </c>
      <c r="G43" s="771">
        <v>-1.120399999999961</v>
      </c>
      <c r="H43" s="772">
        <v>-2.1884406813229562E-3</v>
      </c>
      <c r="I43" s="1667"/>
      <c r="J43" s="1682" t="s">
        <v>372</v>
      </c>
      <c r="K43" s="1683" t="s">
        <v>372</v>
      </c>
      <c r="L43" s="1683" t="s">
        <v>372</v>
      </c>
      <c r="M43" s="1684" t="s">
        <v>372</v>
      </c>
      <c r="N43" s="771" t="s">
        <v>372</v>
      </c>
      <c r="O43" s="773" t="s">
        <v>372</v>
      </c>
      <c r="P43" s="1626"/>
      <c r="Q43" s="1682" t="s">
        <v>372</v>
      </c>
      <c r="R43" s="1683">
        <v>515.81020000000001</v>
      </c>
      <c r="S43" s="1683" t="s">
        <v>372</v>
      </c>
      <c r="T43" s="1684">
        <v>515.81020000000001</v>
      </c>
      <c r="U43" s="771">
        <v>-19.636399999999981</v>
      </c>
      <c r="V43" s="773">
        <v>-3.667293806702665E-2</v>
      </c>
      <c r="W43" s="1626"/>
      <c r="X43" s="1685">
        <v>511.13720000000001</v>
      </c>
      <c r="Y43" s="1627"/>
      <c r="Z43" s="774">
        <v>-2.2195000000000391</v>
      </c>
      <c r="AA43" s="773">
        <v>-4.323504495022723E-3</v>
      </c>
      <c r="AB43" s="1625"/>
      <c r="AC43" s="1625"/>
      <c r="AD43" s="1625"/>
      <c r="AE43" s="1625"/>
    </row>
    <row r="44" spans="1:31">
      <c r="A44" s="1686" t="s">
        <v>401</v>
      </c>
    </row>
    <row r="55" spans="3:5" ht="15">
      <c r="D55" s="1625"/>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2" sqref="U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15"/>
      <c r="G1" s="1315"/>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16"/>
      <c r="G2" s="1316"/>
      <c r="H2" s="823"/>
      <c r="I2" s="823"/>
      <c r="J2" s="823"/>
      <c r="K2" s="823"/>
      <c r="L2" s="823"/>
      <c r="M2" s="823"/>
      <c r="N2" s="823"/>
      <c r="O2" s="823"/>
      <c r="P2" s="823"/>
      <c r="Q2" s="823"/>
      <c r="R2" s="823"/>
      <c r="S2" s="824" t="s">
        <v>537</v>
      </c>
      <c r="U2" s="878"/>
    </row>
    <row r="3" spans="1:31" s="711" customFormat="1">
      <c r="C3" s="879"/>
      <c r="Q3" s="880" t="s">
        <v>539</v>
      </c>
      <c r="R3" s="881" t="s">
        <v>418</v>
      </c>
      <c r="S3" s="882">
        <v>45131</v>
      </c>
    </row>
    <row r="4" spans="1:31" s="711" customFormat="1">
      <c r="C4" s="879"/>
      <c r="R4" s="881" t="s">
        <v>419</v>
      </c>
      <c r="S4" s="882">
        <v>45137</v>
      </c>
    </row>
    <row r="5" spans="1:31" ht="6.6" customHeight="1">
      <c r="C5" s="825"/>
    </row>
    <row r="6" spans="1:31" ht="28.35" customHeight="1">
      <c r="C6" s="1461" t="s">
        <v>420</v>
      </c>
      <c r="D6" s="1461"/>
      <c r="E6" s="1461"/>
      <c r="F6" s="1461"/>
      <c r="G6" s="1461"/>
      <c r="H6" s="1461"/>
      <c r="I6" s="1461"/>
      <c r="J6" s="1461"/>
      <c r="K6" s="1461"/>
      <c r="L6" s="1461"/>
      <c r="M6" s="1461"/>
      <c r="N6" s="1461"/>
      <c r="O6" s="1461"/>
      <c r="P6" s="1461"/>
      <c r="Q6" s="1461"/>
      <c r="R6" s="1461"/>
      <c r="S6" s="1461"/>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127</v>
      </c>
      <c r="E12" s="885">
        <v>97.291899999999998</v>
      </c>
      <c r="F12" s="885">
        <v>157.19999999999999</v>
      </c>
      <c r="G12" s="885">
        <v>147.9</v>
      </c>
      <c r="H12" s="885">
        <v>131.74</v>
      </c>
      <c r="I12" s="885">
        <v>95.97</v>
      </c>
      <c r="J12" s="885">
        <v>173.98</v>
      </c>
      <c r="K12" s="885">
        <v>138</v>
      </c>
      <c r="L12" s="885">
        <v>147.77000000000001</v>
      </c>
      <c r="M12" s="885">
        <v>190.8015</v>
      </c>
      <c r="N12" s="885" t="e">
        <v>#N/A</v>
      </c>
      <c r="O12" s="885">
        <v>49.035699999999999</v>
      </c>
      <c r="P12" s="886" t="e">
        <v>#N/A</v>
      </c>
      <c r="Q12" s="886" t="e">
        <v>#N/A</v>
      </c>
      <c r="R12" s="887">
        <v>138.1635</v>
      </c>
      <c r="S12" s="826"/>
    </row>
    <row r="13" spans="1:31">
      <c r="A13" s="888"/>
      <c r="B13" s="888"/>
      <c r="C13" s="841" t="s">
        <v>382</v>
      </c>
      <c r="D13" s="889">
        <v>127</v>
      </c>
      <c r="E13" s="890">
        <v>97.310199999999995</v>
      </c>
      <c r="F13" s="890">
        <v>161.21</v>
      </c>
      <c r="G13" s="890">
        <v>126.31</v>
      </c>
      <c r="H13" s="890">
        <v>132.94999999999999</v>
      </c>
      <c r="I13" s="890">
        <v>102.94</v>
      </c>
      <c r="J13" s="890">
        <v>173.98</v>
      </c>
      <c r="K13" s="890">
        <v>140</v>
      </c>
      <c r="L13" s="890">
        <v>150.08000000000001</v>
      </c>
      <c r="M13" s="890">
        <v>196.8287</v>
      </c>
      <c r="N13" s="890" t="e">
        <v>#N/A</v>
      </c>
      <c r="O13" s="890">
        <v>48.929000000000002</v>
      </c>
      <c r="P13" s="891" t="e">
        <v>#N/A</v>
      </c>
      <c r="Q13" s="891" t="e">
        <v>#N/A</v>
      </c>
      <c r="R13" s="892">
        <v>139.45959999999999</v>
      </c>
      <c r="S13" s="826"/>
    </row>
    <row r="14" spans="1:31">
      <c r="A14" s="888"/>
      <c r="B14" s="888"/>
      <c r="C14" s="842" t="s">
        <v>383</v>
      </c>
      <c r="D14" s="893">
        <v>0</v>
      </c>
      <c r="E14" s="894">
        <v>-1.829999999999643E-2</v>
      </c>
      <c r="F14" s="894">
        <v>-4.0100000000000193</v>
      </c>
      <c r="G14" s="894">
        <v>21.590000000000003</v>
      </c>
      <c r="H14" s="894">
        <v>-1.2099999999999795</v>
      </c>
      <c r="I14" s="894">
        <v>-6.9699999999999989</v>
      </c>
      <c r="J14" s="894">
        <v>0</v>
      </c>
      <c r="K14" s="894">
        <v>-2</v>
      </c>
      <c r="L14" s="894">
        <v>-2.3100000000000023</v>
      </c>
      <c r="M14" s="894">
        <v>-6.0271999999999935</v>
      </c>
      <c r="N14" s="895" t="e">
        <v>#N/A</v>
      </c>
      <c r="O14" s="894">
        <v>0.10669999999999646</v>
      </c>
      <c r="P14" s="896"/>
      <c r="Q14" s="897"/>
      <c r="R14" s="898">
        <v>-1.2960999999999956</v>
      </c>
      <c r="S14" s="826"/>
    </row>
    <row r="15" spans="1:31">
      <c r="A15" s="899"/>
      <c r="B15" s="899"/>
      <c r="C15" s="842" t="s">
        <v>384</v>
      </c>
      <c r="D15" s="843">
        <v>91.920080194841631</v>
      </c>
      <c r="E15" s="844">
        <v>70.417946852822922</v>
      </c>
      <c r="F15" s="844">
        <v>113.77824099707954</v>
      </c>
      <c r="G15" s="844">
        <v>107.04708551824469</v>
      </c>
      <c r="H15" s="844">
        <v>95.350798148570362</v>
      </c>
      <c r="I15" s="844">
        <v>69.46118186062165</v>
      </c>
      <c r="J15" s="844">
        <v>125.92327206534286</v>
      </c>
      <c r="K15" s="844">
        <v>99.881661944001138</v>
      </c>
      <c r="L15" s="844">
        <v>106.95299409757281</v>
      </c>
      <c r="M15" s="844">
        <v>138.09834001020531</v>
      </c>
      <c r="N15" s="844"/>
      <c r="O15" s="844">
        <v>35.491066743387364</v>
      </c>
      <c r="P15" s="845"/>
      <c r="Q15" s="845"/>
      <c r="R15" s="846"/>
      <c r="S15" s="826"/>
    </row>
    <row r="16" spans="1:31">
      <c r="A16" s="710" t="s">
        <v>378</v>
      </c>
      <c r="B16" s="710" t="s">
        <v>386</v>
      </c>
      <c r="C16" s="847" t="s">
        <v>385</v>
      </c>
      <c r="D16" s="848">
        <v>3.1</v>
      </c>
      <c r="E16" s="849">
        <v>3.17</v>
      </c>
      <c r="F16" s="849">
        <v>21.7</v>
      </c>
      <c r="G16" s="849">
        <v>8.6</v>
      </c>
      <c r="H16" s="849">
        <v>4.6100000000000003</v>
      </c>
      <c r="I16" s="849">
        <v>18.399999999999999</v>
      </c>
      <c r="J16" s="849">
        <v>10.62</v>
      </c>
      <c r="K16" s="849">
        <v>8.94</v>
      </c>
      <c r="L16" s="849">
        <v>3.14</v>
      </c>
      <c r="M16" s="849">
        <v>11.6</v>
      </c>
      <c r="N16" s="849">
        <v>0</v>
      </c>
      <c r="O16" s="849">
        <v>6.13</v>
      </c>
      <c r="P16" s="850"/>
      <c r="Q16" s="851"/>
      <c r="R16" s="852">
        <v>100.00999999999999</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412.22</v>
      </c>
      <c r="E18" s="885">
        <v>164.60220000000001</v>
      </c>
      <c r="F18" s="885">
        <v>261.39999999999998</v>
      </c>
      <c r="G18" s="885">
        <v>204.87</v>
      </c>
      <c r="H18" s="885">
        <v>233.64</v>
      </c>
      <c r="I18" s="885">
        <v>250.8</v>
      </c>
      <c r="J18" s="885">
        <v>285.08</v>
      </c>
      <c r="K18" s="885">
        <v>260</v>
      </c>
      <c r="L18" s="885">
        <v>420.72</v>
      </c>
      <c r="M18" s="885">
        <v>279.00459999999998</v>
      </c>
      <c r="N18" s="885" t="e">
        <v>#N/A</v>
      </c>
      <c r="O18" s="885">
        <v>387.49799999999999</v>
      </c>
      <c r="P18" s="886"/>
      <c r="Q18" s="886"/>
      <c r="R18" s="887">
        <v>268.9692</v>
      </c>
      <c r="S18" s="826"/>
    </row>
    <row r="19" spans="1:19">
      <c r="A19" s="888"/>
      <c r="B19" s="888"/>
      <c r="C19" s="841" t="s">
        <v>382</v>
      </c>
      <c r="D19" s="889">
        <v>410.83</v>
      </c>
      <c r="E19" s="890">
        <v>164.60220000000001</v>
      </c>
      <c r="F19" s="890">
        <v>254.4</v>
      </c>
      <c r="G19" s="890">
        <v>205.92</v>
      </c>
      <c r="H19" s="890">
        <v>235.84</v>
      </c>
      <c r="I19" s="890">
        <v>264.87</v>
      </c>
      <c r="J19" s="890">
        <v>285.08</v>
      </c>
      <c r="K19" s="890">
        <v>262</v>
      </c>
      <c r="L19" s="890">
        <v>440.22</v>
      </c>
      <c r="M19" s="890">
        <v>269.80650000000003</v>
      </c>
      <c r="N19" s="890" t="e">
        <v>#N/A</v>
      </c>
      <c r="O19" s="890">
        <v>402.4443</v>
      </c>
      <c r="P19" s="891"/>
      <c r="Q19" s="891"/>
      <c r="R19" s="892">
        <v>272.4545</v>
      </c>
      <c r="S19" s="826"/>
    </row>
    <row r="20" spans="1:19">
      <c r="A20" s="888"/>
      <c r="B20" s="888"/>
      <c r="C20" s="842" t="s">
        <v>383</v>
      </c>
      <c r="D20" s="893">
        <v>-1.3900000000000432</v>
      </c>
      <c r="E20" s="895">
        <v>0</v>
      </c>
      <c r="F20" s="894">
        <v>6.9999999999999716</v>
      </c>
      <c r="G20" s="894">
        <v>-1.0499999999999829</v>
      </c>
      <c r="H20" s="894">
        <v>-2.2000000000000171</v>
      </c>
      <c r="I20" s="894">
        <v>-14.069999999999993</v>
      </c>
      <c r="J20" s="894">
        <v>0</v>
      </c>
      <c r="K20" s="894">
        <v>-2</v>
      </c>
      <c r="L20" s="894">
        <v>-19.5</v>
      </c>
      <c r="M20" s="894">
        <v>9.198099999999954</v>
      </c>
      <c r="N20" s="895">
        <v>0</v>
      </c>
      <c r="O20" s="894">
        <v>-14.946300000000008</v>
      </c>
      <c r="P20" s="896"/>
      <c r="Q20" s="897"/>
      <c r="R20" s="898">
        <v>-3.4852999999999952</v>
      </c>
      <c r="S20" s="826"/>
    </row>
    <row r="21" spans="1:19">
      <c r="A21" s="899"/>
      <c r="B21" s="899"/>
      <c r="C21" s="842" t="s">
        <v>384</v>
      </c>
      <c r="D21" s="843">
        <v>153.25918357938383</v>
      </c>
      <c r="E21" s="856">
        <v>61.19741591230521</v>
      </c>
      <c r="F21" s="844">
        <v>97.185848788634516</v>
      </c>
      <c r="G21" s="844">
        <v>76.168572461084764</v>
      </c>
      <c r="H21" s="844">
        <v>86.864964464332715</v>
      </c>
      <c r="I21" s="844">
        <v>93.244877108605749</v>
      </c>
      <c r="J21" s="844">
        <v>105.98983080590641</v>
      </c>
      <c r="K21" s="844">
        <v>96.665343095045827</v>
      </c>
      <c r="L21" s="844">
        <v>156.41939671902955</v>
      </c>
      <c r="M21" s="844">
        <v>103.73105916960009</v>
      </c>
      <c r="N21" s="844"/>
      <c r="O21" s="844">
        <v>144.06779661016949</v>
      </c>
      <c r="P21" s="845"/>
      <c r="Q21" s="845"/>
      <c r="R21" s="846"/>
      <c r="S21" s="826"/>
    </row>
    <row r="22" spans="1:19" ht="13.5" thickBot="1">
      <c r="C22" s="857" t="s">
        <v>385</v>
      </c>
      <c r="D22" s="858">
        <v>3.57</v>
      </c>
      <c r="E22" s="859">
        <v>0</v>
      </c>
      <c r="F22" s="859">
        <v>17.29</v>
      </c>
      <c r="G22" s="859">
        <v>9.2799999999999994</v>
      </c>
      <c r="H22" s="859">
        <v>11.3</v>
      </c>
      <c r="I22" s="859">
        <v>27.46</v>
      </c>
      <c r="J22" s="859">
        <v>9.18</v>
      </c>
      <c r="K22" s="859">
        <v>6.31</v>
      </c>
      <c r="L22" s="859">
        <v>2.77</v>
      </c>
      <c r="M22" s="859">
        <v>8.49</v>
      </c>
      <c r="N22" s="859">
        <v>0</v>
      </c>
      <c r="O22" s="859">
        <v>4.3499999999999996</v>
      </c>
      <c r="P22" s="860"/>
      <c r="Q22" s="861"/>
      <c r="R22" s="862">
        <v>100</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2.56</v>
      </c>
      <c r="H27" s="885">
        <v>3.26</v>
      </c>
      <c r="I27" s="885">
        <v>3.37</v>
      </c>
      <c r="J27" s="885">
        <v>3.48</v>
      </c>
      <c r="K27" s="885"/>
      <c r="L27" s="885">
        <v>2.54</v>
      </c>
      <c r="M27" s="885" t="s">
        <v>372</v>
      </c>
      <c r="N27" s="885">
        <v>2.76</v>
      </c>
      <c r="O27" s="885"/>
      <c r="P27" s="886"/>
      <c r="Q27" s="886">
        <v>2.1511</v>
      </c>
      <c r="R27" s="887">
        <v>3.1442999999999999</v>
      </c>
      <c r="S27" s="826"/>
    </row>
    <row r="28" spans="1:19">
      <c r="A28" s="888"/>
      <c r="B28" s="888"/>
      <c r="C28" s="841" t="s">
        <v>382</v>
      </c>
      <c r="D28" s="889">
        <v>4.6500000000000004</v>
      </c>
      <c r="E28" s="864"/>
      <c r="F28" s="865"/>
      <c r="G28" s="865">
        <v>2.5499999999999998</v>
      </c>
      <c r="H28" s="865">
        <v>3.42</v>
      </c>
      <c r="I28" s="865">
        <v>3.37</v>
      </c>
      <c r="J28" s="865">
        <v>3.48</v>
      </c>
      <c r="K28" s="865"/>
      <c r="L28" s="865">
        <v>2.87</v>
      </c>
      <c r="M28" s="865" t="s">
        <v>372</v>
      </c>
      <c r="N28" s="865">
        <v>2.86</v>
      </c>
      <c r="O28" s="865"/>
      <c r="P28" s="866"/>
      <c r="Q28" s="866">
        <v>2.3692000000000002</v>
      </c>
      <c r="R28" s="892">
        <v>3.1879</v>
      </c>
      <c r="S28" s="826"/>
    </row>
    <row r="29" spans="1:19">
      <c r="A29" s="888"/>
      <c r="B29" s="888"/>
      <c r="C29" s="842" t="s">
        <v>383</v>
      </c>
      <c r="D29" s="893">
        <v>0</v>
      </c>
      <c r="E29" s="895"/>
      <c r="F29" s="894"/>
      <c r="G29" s="894">
        <v>1.0000000000000231E-2</v>
      </c>
      <c r="H29" s="894">
        <v>-0.16000000000000014</v>
      </c>
      <c r="I29" s="894">
        <v>0</v>
      </c>
      <c r="J29" s="894">
        <v>0</v>
      </c>
      <c r="K29" s="894"/>
      <c r="L29" s="894">
        <v>-0.33000000000000007</v>
      </c>
      <c r="M29" s="894" t="e">
        <v>#VALUE!</v>
      </c>
      <c r="N29" s="894">
        <v>-0.10000000000000009</v>
      </c>
      <c r="O29" s="895"/>
      <c r="P29" s="897"/>
      <c r="Q29" s="896">
        <v>-0.21810000000000018</v>
      </c>
      <c r="R29" s="898">
        <v>-4.3600000000000083E-2</v>
      </c>
      <c r="S29" s="826"/>
    </row>
    <row r="30" spans="1:19">
      <c r="A30" s="899"/>
      <c r="B30" s="899"/>
      <c r="C30" s="842" t="s">
        <v>384</v>
      </c>
      <c r="D30" s="843">
        <v>147.88665203701939</v>
      </c>
      <c r="E30" s="856"/>
      <c r="F30" s="844"/>
      <c r="G30" s="844">
        <v>81.417167573068724</v>
      </c>
      <c r="H30" s="844">
        <v>103.67967433132969</v>
      </c>
      <c r="I30" s="844">
        <v>107.17806825048501</v>
      </c>
      <c r="J30" s="844">
        <v>110.67646216964032</v>
      </c>
      <c r="K30" s="844"/>
      <c r="L30" s="844">
        <v>80.78109595140414</v>
      </c>
      <c r="M30" s="844" t="e">
        <v>#VALUE!</v>
      </c>
      <c r="N30" s="844">
        <v>0</v>
      </c>
      <c r="O30" s="844"/>
      <c r="P30" s="845"/>
      <c r="Q30" s="845">
        <v>68.412683268135993</v>
      </c>
      <c r="R30" s="867"/>
      <c r="S30" s="826"/>
    </row>
    <row r="31" spans="1:19">
      <c r="A31" s="710" t="s">
        <v>389</v>
      </c>
      <c r="B31" s="710" t="s">
        <v>393</v>
      </c>
      <c r="C31" s="847" t="s">
        <v>385</v>
      </c>
      <c r="D31" s="848">
        <v>5.45</v>
      </c>
      <c r="E31" s="849"/>
      <c r="F31" s="849">
        <v>0</v>
      </c>
      <c r="G31" s="849">
        <v>20.34</v>
      </c>
      <c r="H31" s="849">
        <v>7.69</v>
      </c>
      <c r="I31" s="849">
        <v>44.62</v>
      </c>
      <c r="J31" s="849">
        <v>7.21</v>
      </c>
      <c r="K31" s="849"/>
      <c r="L31" s="849">
        <v>5.73</v>
      </c>
      <c r="M31" s="849">
        <v>0</v>
      </c>
      <c r="N31" s="849">
        <v>4.37</v>
      </c>
      <c r="O31" s="849"/>
      <c r="P31" s="850"/>
      <c r="Q31" s="851">
        <v>4.59</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5.24</v>
      </c>
      <c r="G33" s="885">
        <v>2.1800000000000002</v>
      </c>
      <c r="H33" s="885" t="e">
        <v>#N/A</v>
      </c>
      <c r="I33" s="885">
        <v>3.25</v>
      </c>
      <c r="J33" s="885">
        <v>3.74</v>
      </c>
      <c r="K33" s="885"/>
      <c r="L33" s="885">
        <v>1.4</v>
      </c>
      <c r="M33" s="885"/>
      <c r="N33" s="885">
        <v>2.23</v>
      </c>
      <c r="O33" s="885"/>
      <c r="P33" s="886"/>
      <c r="Q33" s="886">
        <v>1.8303</v>
      </c>
      <c r="R33" s="887">
        <v>3.452</v>
      </c>
      <c r="S33" s="826"/>
    </row>
    <row r="34" spans="1:19">
      <c r="A34" s="888"/>
      <c r="B34" s="888"/>
      <c r="C34" s="841" t="s">
        <v>382</v>
      </c>
      <c r="D34" s="889">
        <v>4.4400000000000004</v>
      </c>
      <c r="E34" s="890"/>
      <c r="F34" s="890">
        <v>5.65</v>
      </c>
      <c r="G34" s="890">
        <v>2.2200000000000002</v>
      </c>
      <c r="H34" s="890" t="e">
        <v>#N/A</v>
      </c>
      <c r="I34" s="890">
        <v>3.33</v>
      </c>
      <c r="J34" s="890">
        <v>3.74</v>
      </c>
      <c r="K34" s="890"/>
      <c r="L34" s="890">
        <v>2.41</v>
      </c>
      <c r="M34" s="890"/>
      <c r="N34" s="890">
        <v>2.7</v>
      </c>
      <c r="O34" s="890"/>
      <c r="P34" s="891"/>
      <c r="Q34" s="891">
        <v>1.8347</v>
      </c>
      <c r="R34" s="892">
        <v>3.6387</v>
      </c>
      <c r="S34" s="826"/>
    </row>
    <row r="35" spans="1:19">
      <c r="A35" s="888"/>
      <c r="B35" s="888"/>
      <c r="C35" s="842" t="s">
        <v>383</v>
      </c>
      <c r="D35" s="893">
        <v>0</v>
      </c>
      <c r="E35" s="895"/>
      <c r="F35" s="894">
        <v>-0.41000000000000014</v>
      </c>
      <c r="G35" s="894">
        <v>-4.0000000000000036E-2</v>
      </c>
      <c r="H35" s="894" t="e">
        <v>#N/A</v>
      </c>
      <c r="I35" s="894">
        <v>-8.0000000000000071E-2</v>
      </c>
      <c r="J35" s="894">
        <v>0</v>
      </c>
      <c r="K35" s="894"/>
      <c r="L35" s="894">
        <v>-1.0100000000000002</v>
      </c>
      <c r="M35" s="894"/>
      <c r="N35" s="894">
        <v>-0.4700000000000002</v>
      </c>
      <c r="O35" s="895"/>
      <c r="P35" s="897"/>
      <c r="Q35" s="896">
        <v>-4.3999999999999595E-3</v>
      </c>
      <c r="R35" s="898">
        <v>-0.18670000000000009</v>
      </c>
      <c r="S35" s="826"/>
    </row>
    <row r="36" spans="1:19">
      <c r="A36" s="899"/>
      <c r="B36" s="899"/>
      <c r="C36" s="842" t="s">
        <v>384</v>
      </c>
      <c r="D36" s="843">
        <v>128.62108922363848</v>
      </c>
      <c r="E36" s="856"/>
      <c r="F36" s="844">
        <v>151.7960602549247</v>
      </c>
      <c r="G36" s="844">
        <v>63.151796060254931</v>
      </c>
      <c r="H36" s="844" t="e">
        <v>#N/A</v>
      </c>
      <c r="I36" s="844">
        <v>94.148319814600228</v>
      </c>
      <c r="J36" s="844">
        <v>108.34298957126305</v>
      </c>
      <c r="K36" s="844"/>
      <c r="L36" s="844">
        <v>40.556199304750869</v>
      </c>
      <c r="M36" s="844"/>
      <c r="N36" s="844">
        <v>0</v>
      </c>
      <c r="O36" s="844"/>
      <c r="P36" s="845"/>
      <c r="Q36" s="845">
        <v>53.02143684820394</v>
      </c>
      <c r="R36" s="846"/>
      <c r="S36" s="826"/>
    </row>
    <row r="37" spans="1:19">
      <c r="A37" s="710" t="s">
        <v>389</v>
      </c>
      <c r="B37" s="710" t="s">
        <v>395</v>
      </c>
      <c r="C37" s="847" t="s">
        <v>385</v>
      </c>
      <c r="D37" s="848">
        <v>2.85</v>
      </c>
      <c r="E37" s="849"/>
      <c r="F37" s="849">
        <v>25.17</v>
      </c>
      <c r="G37" s="849">
        <v>24.15</v>
      </c>
      <c r="H37" s="849">
        <v>0</v>
      </c>
      <c r="I37" s="849">
        <v>21.5</v>
      </c>
      <c r="J37" s="849">
        <v>16.48</v>
      </c>
      <c r="K37" s="849"/>
      <c r="L37" s="849">
        <v>4.92</v>
      </c>
      <c r="M37" s="849"/>
      <c r="N37" s="849">
        <v>1.46</v>
      </c>
      <c r="O37" s="849"/>
      <c r="P37" s="850"/>
      <c r="Q37" s="851">
        <v>3.47</v>
      </c>
      <c r="R37" s="852">
        <v>100</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2.2799999999999998</v>
      </c>
      <c r="H39" s="885" t="e">
        <v>#N/A</v>
      </c>
      <c r="I39" s="885">
        <v>3.13</v>
      </c>
      <c r="J39" s="885">
        <v>2.98</v>
      </c>
      <c r="K39" s="885"/>
      <c r="L39" s="885">
        <v>2.4</v>
      </c>
      <c r="M39" s="885"/>
      <c r="N39" s="885">
        <v>2.33</v>
      </c>
      <c r="O39" s="885"/>
      <c r="P39" s="886"/>
      <c r="Q39" s="886">
        <v>2.0903999999999998</v>
      </c>
      <c r="R39" s="887">
        <v>2.9041000000000001</v>
      </c>
      <c r="S39" s="826"/>
    </row>
    <row r="40" spans="1:19">
      <c r="A40" s="888"/>
      <c r="B40" s="888"/>
      <c r="C40" s="841" t="s">
        <v>382</v>
      </c>
      <c r="D40" s="889">
        <v>3.2</v>
      </c>
      <c r="E40" s="890"/>
      <c r="F40" s="890">
        <v>3.29</v>
      </c>
      <c r="G40" s="890">
        <v>2.35</v>
      </c>
      <c r="H40" s="890" t="e">
        <v>#N/A</v>
      </c>
      <c r="I40" s="890">
        <v>3.13</v>
      </c>
      <c r="J40" s="890">
        <v>2.98</v>
      </c>
      <c r="K40" s="890"/>
      <c r="L40" s="890">
        <v>2.38</v>
      </c>
      <c r="M40" s="890"/>
      <c r="N40" s="890">
        <v>2.16</v>
      </c>
      <c r="O40" s="890"/>
      <c r="P40" s="891"/>
      <c r="Q40" s="891">
        <v>2.6602999999999999</v>
      </c>
      <c r="R40" s="892">
        <v>2.9775</v>
      </c>
      <c r="S40" s="826"/>
    </row>
    <row r="41" spans="1:19">
      <c r="A41" s="888"/>
      <c r="B41" s="888"/>
      <c r="C41" s="842" t="s">
        <v>383</v>
      </c>
      <c r="D41" s="893">
        <v>0</v>
      </c>
      <c r="E41" s="895"/>
      <c r="F41" s="894">
        <v>-0.20000000000000018</v>
      </c>
      <c r="G41" s="894">
        <v>-7.0000000000000284E-2</v>
      </c>
      <c r="H41" s="894" t="e">
        <v>#N/A</v>
      </c>
      <c r="I41" s="894">
        <v>0</v>
      </c>
      <c r="J41" s="894">
        <v>0</v>
      </c>
      <c r="K41" s="894"/>
      <c r="L41" s="894">
        <v>2.0000000000000018E-2</v>
      </c>
      <c r="M41" s="894"/>
      <c r="N41" s="894">
        <v>0.16999999999999993</v>
      </c>
      <c r="O41" s="895"/>
      <c r="P41" s="897"/>
      <c r="Q41" s="896">
        <v>-0.56990000000000007</v>
      </c>
      <c r="R41" s="898">
        <v>-7.339999999999991E-2</v>
      </c>
      <c r="S41" s="826"/>
    </row>
    <row r="42" spans="1:19">
      <c r="A42" s="899"/>
      <c r="B42" s="899"/>
      <c r="C42" s="842" t="s">
        <v>384</v>
      </c>
      <c r="D42" s="843">
        <v>110.18904307702904</v>
      </c>
      <c r="E42" s="856"/>
      <c r="F42" s="844">
        <v>106.40129472125615</v>
      </c>
      <c r="G42" s="844">
        <v>78.509693192383168</v>
      </c>
      <c r="H42" s="844" t="e">
        <v>#N/A</v>
      </c>
      <c r="I42" s="844">
        <v>107.778657759719</v>
      </c>
      <c r="J42" s="844">
        <v>102.61354636548327</v>
      </c>
      <c r="K42" s="844"/>
      <c r="L42" s="844">
        <v>82.641782307771763</v>
      </c>
      <c r="M42" s="844"/>
      <c r="N42" s="844">
        <v>0</v>
      </c>
      <c r="O42" s="844"/>
      <c r="P42" s="845"/>
      <c r="Q42" s="845">
        <v>71.980992390069204</v>
      </c>
      <c r="R42" s="846"/>
      <c r="S42" s="826"/>
    </row>
    <row r="43" spans="1:19" ht="13.5" thickBot="1">
      <c r="C43" s="857" t="s">
        <v>385</v>
      </c>
      <c r="D43" s="858">
        <v>5.14</v>
      </c>
      <c r="E43" s="859"/>
      <c r="F43" s="859">
        <v>25.14</v>
      </c>
      <c r="G43" s="859">
        <v>14.29</v>
      </c>
      <c r="H43" s="859">
        <v>0</v>
      </c>
      <c r="I43" s="859">
        <v>32.54</v>
      </c>
      <c r="J43" s="859">
        <v>13.84</v>
      </c>
      <c r="K43" s="859"/>
      <c r="L43" s="859">
        <v>3.79</v>
      </c>
      <c r="M43" s="859"/>
      <c r="N43" s="859">
        <v>2.1800000000000002</v>
      </c>
      <c r="O43" s="859"/>
      <c r="P43" s="860"/>
      <c r="Q43" s="861">
        <v>3.09</v>
      </c>
      <c r="R43" s="862">
        <v>100.01000000000002</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682</v>
      </c>
      <c r="E47" s="870"/>
      <c r="F47" s="871">
        <v>533</v>
      </c>
      <c r="G47" s="871"/>
      <c r="H47" s="871"/>
      <c r="I47" s="871">
        <v>650</v>
      </c>
      <c r="J47" s="871">
        <v>531.25</v>
      </c>
      <c r="K47" s="870">
        <v>563.95000000000005</v>
      </c>
      <c r="L47" s="870"/>
      <c r="M47" s="870"/>
      <c r="N47" s="870">
        <v>501.75</v>
      </c>
      <c r="O47" s="870"/>
      <c r="P47" s="870">
        <v>436.81</v>
      </c>
      <c r="Q47" s="870"/>
      <c r="R47" s="872">
        <v>589.12300000000005</v>
      </c>
      <c r="S47" s="826"/>
    </row>
    <row r="48" spans="1:19">
      <c r="A48" s="888"/>
      <c r="B48" s="888"/>
      <c r="C48" s="873" t="s">
        <v>382</v>
      </c>
      <c r="D48" s="874">
        <v>682</v>
      </c>
      <c r="E48" s="875"/>
      <c r="F48" s="875">
        <v>539</v>
      </c>
      <c r="G48" s="875"/>
      <c r="H48" s="875"/>
      <c r="I48" s="875">
        <v>654.5</v>
      </c>
      <c r="J48" s="875">
        <v>531.25</v>
      </c>
      <c r="K48" s="875">
        <v>563.95000000000005</v>
      </c>
      <c r="L48" s="875"/>
      <c r="M48" s="875"/>
      <c r="N48" s="875">
        <v>486.12</v>
      </c>
      <c r="O48" s="875"/>
      <c r="P48" s="875">
        <v>441.77</v>
      </c>
      <c r="Q48" s="876"/>
      <c r="R48" s="877">
        <v>590.68169999999998</v>
      </c>
      <c r="S48" s="826"/>
    </row>
    <row r="49" spans="1:19">
      <c r="A49" s="888"/>
      <c r="B49" s="888"/>
      <c r="C49" s="842" t="s">
        <v>383</v>
      </c>
      <c r="D49" s="893">
        <v>0</v>
      </c>
      <c r="E49" s="895"/>
      <c r="F49" s="894">
        <v>-6</v>
      </c>
      <c r="G49" s="894"/>
      <c r="H49" s="894"/>
      <c r="I49" s="894">
        <v>-4.5</v>
      </c>
      <c r="J49" s="894">
        <v>0</v>
      </c>
      <c r="K49" s="894">
        <v>0</v>
      </c>
      <c r="L49" s="894"/>
      <c r="M49" s="894"/>
      <c r="N49" s="894">
        <v>15.629999999999995</v>
      </c>
      <c r="O49" s="894"/>
      <c r="P49" s="894">
        <v>-4.9599999999999795</v>
      </c>
      <c r="Q49" s="897"/>
      <c r="R49" s="898">
        <v>-1.5586999999999307</v>
      </c>
      <c r="S49" s="826"/>
    </row>
    <row r="50" spans="1:19">
      <c r="A50" s="899"/>
      <c r="B50" s="899"/>
      <c r="C50" s="842" t="s">
        <v>384</v>
      </c>
      <c r="D50" s="843">
        <v>115.76529858790099</v>
      </c>
      <c r="E50" s="844"/>
      <c r="F50" s="844">
        <v>90.473466491717346</v>
      </c>
      <c r="G50" s="844"/>
      <c r="H50" s="844"/>
      <c r="I50" s="844">
        <v>110.33349572160651</v>
      </c>
      <c r="J50" s="844">
        <v>90.176414772466856</v>
      </c>
      <c r="K50" s="844">
        <v>95.727038326461539</v>
      </c>
      <c r="L50" s="844"/>
      <c r="M50" s="844"/>
      <c r="N50" s="844">
        <v>85.168971505101638</v>
      </c>
      <c r="O50" s="844"/>
      <c r="P50" s="844">
        <v>74.145806563315304</v>
      </c>
      <c r="Q50" s="845"/>
      <c r="R50" s="867"/>
      <c r="S50" s="826"/>
    </row>
    <row r="51" spans="1:19" ht="13.5" thickBot="1">
      <c r="C51" s="857" t="s">
        <v>385</v>
      </c>
      <c r="D51" s="858">
        <v>7.99</v>
      </c>
      <c r="E51" s="859"/>
      <c r="F51" s="859">
        <v>7.91</v>
      </c>
      <c r="G51" s="859"/>
      <c r="H51" s="859"/>
      <c r="I51" s="859">
        <v>28.82</v>
      </c>
      <c r="J51" s="859">
        <v>15.97</v>
      </c>
      <c r="K51" s="859">
        <v>37.450000000000003</v>
      </c>
      <c r="L51" s="859"/>
      <c r="M51" s="859"/>
      <c r="N51" s="859">
        <v>1.48</v>
      </c>
      <c r="O51" s="859"/>
      <c r="P51" s="860">
        <v>0.37</v>
      </c>
      <c r="Q51" s="861"/>
      <c r="R51" s="862">
        <v>99.990000000000009</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7" sqref="O27"/>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463" t="s">
        <v>525</v>
      </c>
      <c r="B5" s="1463"/>
      <c r="C5" s="1463"/>
      <c r="D5" s="1463"/>
      <c r="E5" s="1463"/>
      <c r="F5" s="1463"/>
      <c r="H5" s="1106" t="s">
        <v>267</v>
      </c>
      <c r="K5" s="3"/>
      <c r="L5" s="3"/>
      <c r="M5" s="3"/>
      <c r="N5" s="3"/>
      <c r="O5" s="3"/>
      <c r="P5" s="3"/>
    </row>
    <row r="6" spans="1:20" ht="15.75" customHeight="1" thickBot="1">
      <c r="A6" s="1464" t="s">
        <v>116</v>
      </c>
      <c r="B6" s="1466" t="s">
        <v>526</v>
      </c>
      <c r="C6" s="1467"/>
      <c r="D6" s="1468"/>
      <c r="E6" s="1469" t="s">
        <v>520</v>
      </c>
      <c r="F6" s="1471" t="s">
        <v>527</v>
      </c>
      <c r="K6" s="3"/>
      <c r="L6" s="3"/>
      <c r="M6" s="3"/>
      <c r="N6" s="3"/>
      <c r="O6" s="3"/>
      <c r="P6" s="3"/>
    </row>
    <row r="7" spans="1:20" ht="21" customHeight="1" thickBot="1">
      <c r="A7" s="1465"/>
      <c r="B7" s="1107" t="s">
        <v>254</v>
      </c>
      <c r="C7" s="1107" t="s">
        <v>257</v>
      </c>
      <c r="D7" s="1107" t="s">
        <v>258</v>
      </c>
      <c r="E7" s="1470"/>
      <c r="F7" s="1472"/>
      <c r="K7"/>
      <c r="L7"/>
      <c r="M7"/>
      <c r="N7"/>
      <c r="O7"/>
      <c r="P7" s="3"/>
    </row>
    <row r="8" spans="1:20" ht="17.25" customHeight="1" thickBot="1">
      <c r="A8" s="1108" t="s">
        <v>117</v>
      </c>
      <c r="B8" s="1109">
        <v>5860.9769999999999</v>
      </c>
      <c r="C8" s="1110">
        <v>4000.2429999999999</v>
      </c>
      <c r="D8" s="1111">
        <f t="shared" ref="D8:D13" si="0">(C8/B8)*100</f>
        <v>68.25215318196949</v>
      </c>
      <c r="E8" s="1110">
        <v>3470.6860000000001</v>
      </c>
      <c r="F8" s="1111">
        <f t="shared" ref="F8:F13" si="1">((B8-E8)/E8)*100</f>
        <v>68.870851468556921</v>
      </c>
      <c r="H8" s="1112" t="s">
        <v>118</v>
      </c>
      <c r="J8"/>
      <c r="K8"/>
      <c r="L8"/>
      <c r="M8"/>
      <c r="N8"/>
      <c r="O8"/>
      <c r="P8"/>
    </row>
    <row r="9" spans="1:20" ht="18" customHeight="1" thickBot="1">
      <c r="A9" s="1108" t="s">
        <v>119</v>
      </c>
      <c r="B9" s="1113">
        <v>23976</v>
      </c>
      <c r="C9" s="1110">
        <v>8561</v>
      </c>
      <c r="D9" s="1111">
        <f t="shared" si="0"/>
        <v>35.706539873206538</v>
      </c>
      <c r="E9" s="1114">
        <v>12111</v>
      </c>
      <c r="F9" s="1111">
        <f t="shared" si="1"/>
        <v>97.968788704483529</v>
      </c>
      <c r="H9" s="1115">
        <f>B9-E9</f>
        <v>11865</v>
      </c>
      <c r="J9"/>
      <c r="K9"/>
      <c r="L9"/>
      <c r="M9"/>
      <c r="N9"/>
      <c r="O9"/>
      <c r="P9"/>
      <c r="Q9" s="1080"/>
      <c r="R9" s="1080"/>
      <c r="S9" s="1080"/>
      <c r="T9" s="1080"/>
    </row>
    <row r="10" spans="1:20" ht="15" customHeight="1" thickBot="1">
      <c r="A10" s="1116" t="s">
        <v>249</v>
      </c>
      <c r="B10" s="1113">
        <v>6119</v>
      </c>
      <c r="C10" s="1117">
        <v>0</v>
      </c>
      <c r="D10" s="1118">
        <f t="shared" si="0"/>
        <v>0</v>
      </c>
      <c r="E10" s="1117">
        <v>3232</v>
      </c>
      <c r="F10" s="1118">
        <f t="shared" si="1"/>
        <v>89.325495049504951</v>
      </c>
      <c r="J10"/>
      <c r="K10"/>
      <c r="L10"/>
      <c r="M10"/>
      <c r="N10"/>
      <c r="O10"/>
      <c r="P10"/>
      <c r="Q10" s="1080"/>
      <c r="R10" s="1080"/>
      <c r="S10" s="1080"/>
      <c r="T10" s="1080"/>
    </row>
    <row r="11" spans="1:20" ht="17.25" customHeight="1" thickBot="1">
      <c r="A11" s="1108" t="s">
        <v>120</v>
      </c>
      <c r="B11" s="1113">
        <v>120419.16099999999</v>
      </c>
      <c r="C11" s="1119">
        <v>19147.63</v>
      </c>
      <c r="D11" s="1111">
        <f t="shared" si="0"/>
        <v>15.900816648274107</v>
      </c>
      <c r="E11" s="1119">
        <v>105972.319</v>
      </c>
      <c r="F11" s="1111">
        <f t="shared" si="1"/>
        <v>13.632656278853339</v>
      </c>
      <c r="J11"/>
      <c r="K11"/>
      <c r="L11"/>
      <c r="M11"/>
      <c r="N11"/>
      <c r="O11"/>
      <c r="P11"/>
      <c r="Q11" s="1080"/>
      <c r="R11" s="1080"/>
      <c r="S11" s="1080"/>
      <c r="T11" s="1080"/>
    </row>
    <row r="12" spans="1:20" ht="15" customHeight="1" thickBot="1">
      <c r="A12" s="1121" t="s">
        <v>121</v>
      </c>
      <c r="B12" s="1113">
        <v>45390.894999999997</v>
      </c>
      <c r="C12" s="1122">
        <v>7108.701</v>
      </c>
      <c r="D12" s="1111">
        <f t="shared" si="0"/>
        <v>15.661072556511609</v>
      </c>
      <c r="E12" s="1122">
        <v>44904.743000000002</v>
      </c>
      <c r="F12" s="1111">
        <f t="shared" si="1"/>
        <v>1.0826295119871738</v>
      </c>
      <c r="J12"/>
      <c r="K12"/>
      <c r="L12"/>
      <c r="M12"/>
      <c r="N12"/>
      <c r="O12"/>
      <c r="P12"/>
      <c r="Q12" s="1080"/>
      <c r="R12" s="1080"/>
      <c r="S12" s="1080"/>
      <c r="T12" s="1080"/>
    </row>
    <row r="13" spans="1:20" ht="15" customHeight="1" thickBot="1">
      <c r="A13" s="1121" t="s">
        <v>122</v>
      </c>
      <c r="B13" s="1113">
        <f>B11+B12</f>
        <v>165810.05599999998</v>
      </c>
      <c r="C13" s="1122">
        <f>C11+C12</f>
        <v>26256.331000000002</v>
      </c>
      <c r="D13" s="1123">
        <f t="shared" si="0"/>
        <v>15.835186136117102</v>
      </c>
      <c r="E13" s="1122">
        <f>E11+E12</f>
        <v>150877.06200000001</v>
      </c>
      <c r="F13" s="1123">
        <f t="shared" si="1"/>
        <v>9.8974581040025669</v>
      </c>
      <c r="K13" s="3"/>
      <c r="L13" s="3"/>
      <c r="M13" s="3"/>
      <c r="N13" s="3"/>
      <c r="O13" s="3"/>
      <c r="P13" s="1080"/>
      <c r="Q13" s="1080"/>
      <c r="R13" s="1080"/>
      <c r="S13" s="1080"/>
      <c r="T13" s="1080"/>
    </row>
    <row r="14" spans="1:20">
      <c r="E14" s="1124"/>
      <c r="K14" s="3"/>
      <c r="L14" s="3"/>
      <c r="M14" s="3"/>
      <c r="N14" s="3"/>
      <c r="O14" s="3"/>
      <c r="P14" s="1080"/>
      <c r="Q14" s="1080"/>
      <c r="R14" s="1080"/>
      <c r="S14" s="1080"/>
      <c r="T14" s="1080"/>
    </row>
    <row r="15" spans="1:20">
      <c r="K15" s="3"/>
      <c r="L15" s="3"/>
      <c r="M15" s="3"/>
      <c r="N15" s="3"/>
      <c r="O15" s="3"/>
      <c r="P15" s="1080"/>
      <c r="Q15" s="1080"/>
      <c r="R15" s="1080"/>
      <c r="S15" s="1080"/>
      <c r="T15" s="1080"/>
    </row>
    <row r="16" spans="1:20" ht="15.75">
      <c r="A16" s="1125" t="s">
        <v>250</v>
      </c>
      <c r="K16" s="3"/>
      <c r="L16" s="3"/>
      <c r="M16" s="3"/>
      <c r="N16" s="3"/>
      <c r="O16" s="3"/>
      <c r="P16" s="1080"/>
      <c r="Q16" s="1080"/>
      <c r="R16" s="1080"/>
      <c r="S16" s="1080"/>
      <c r="T16" s="1080"/>
    </row>
    <row r="17" spans="1:20">
      <c r="K17" s="3"/>
      <c r="L17" s="3"/>
      <c r="M17" s="3"/>
      <c r="N17" s="3"/>
      <c r="O17" s="1080"/>
      <c r="P17" s="1080"/>
      <c r="Q17" s="1080"/>
      <c r="R17" s="1080"/>
      <c r="S17" s="1080"/>
      <c r="T17" s="1080"/>
    </row>
    <row r="18" spans="1:20" ht="33" customHeight="1" thickBot="1">
      <c r="A18" s="1463" t="s">
        <v>522</v>
      </c>
      <c r="B18" s="1463"/>
      <c r="C18" s="1463"/>
      <c r="D18" s="1463"/>
      <c r="E18" s="1463"/>
      <c r="F18" s="1463"/>
      <c r="K18" s="3"/>
      <c r="L18" s="3"/>
      <c r="M18" s="3"/>
      <c r="N18" s="3"/>
      <c r="O18" s="1080"/>
      <c r="P18" s="1080"/>
      <c r="Q18" s="1080"/>
      <c r="R18" s="1080"/>
      <c r="S18" s="1080"/>
      <c r="T18" s="1080"/>
    </row>
    <row r="19" spans="1:20" ht="16.5" customHeight="1" thickBot="1">
      <c r="A19" s="1473" t="s">
        <v>498</v>
      </c>
      <c r="B19" s="1466" t="s">
        <v>521</v>
      </c>
      <c r="C19" s="1467"/>
      <c r="D19" s="1468"/>
      <c r="E19" s="1469" t="s">
        <v>520</v>
      </c>
      <c r="F19" s="1471" t="s">
        <v>523</v>
      </c>
      <c r="K19" s="3"/>
      <c r="L19" s="3"/>
      <c r="M19" s="3"/>
      <c r="N19" s="3"/>
      <c r="O19" s="1080"/>
      <c r="P19" s="1080"/>
      <c r="Q19" s="1080"/>
      <c r="R19" s="1080"/>
      <c r="S19" s="1080"/>
      <c r="T19" s="1080"/>
    </row>
    <row r="20" spans="1:20" ht="21" customHeight="1" thickBot="1">
      <c r="A20" s="1474"/>
      <c r="B20" s="1126" t="s">
        <v>254</v>
      </c>
      <c r="C20" s="1126" t="s">
        <v>366</v>
      </c>
      <c r="D20" s="1126" t="s">
        <v>367</v>
      </c>
      <c r="E20" s="1475"/>
      <c r="F20" s="1476"/>
      <c r="K20" s="3"/>
      <c r="L20" s="3"/>
      <c r="M20" s="3"/>
      <c r="N20" s="3"/>
      <c r="O20" s="1080"/>
      <c r="P20" s="1080"/>
      <c r="Q20" s="1080"/>
      <c r="R20" s="1080"/>
      <c r="S20" s="1080"/>
      <c r="T20" s="1080"/>
    </row>
    <row r="21" spans="1:20" ht="15.75" thickBot="1">
      <c r="A21" s="1127" t="s">
        <v>117</v>
      </c>
      <c r="B21" s="1113">
        <v>24108.312000000002</v>
      </c>
      <c r="C21" s="1128">
        <v>0</v>
      </c>
      <c r="D21" s="1129">
        <f t="shared" ref="D21:D26" si="2">(C21/B21)*100</f>
        <v>0</v>
      </c>
      <c r="E21" s="1122">
        <v>32441.599999999999</v>
      </c>
      <c r="F21" s="1129">
        <f t="shared" ref="F21:F26" si="3">((B21-E21)/E21)*100</f>
        <v>-25.687043795620429</v>
      </c>
      <c r="H21" s="1112" t="s">
        <v>124</v>
      </c>
      <c r="K21" s="3"/>
      <c r="L21" s="3"/>
      <c r="M21" s="3"/>
      <c r="N21" s="3"/>
      <c r="O21" s="1080"/>
      <c r="P21" s="1080"/>
      <c r="Q21" s="1080"/>
      <c r="R21" s="1080"/>
      <c r="S21" s="1080"/>
      <c r="T21" s="1080"/>
    </row>
    <row r="22" spans="1:20" ht="15.75" thickBot="1">
      <c r="A22" s="1127" t="s">
        <v>119</v>
      </c>
      <c r="B22" s="1113">
        <v>99625</v>
      </c>
      <c r="C22" s="1128">
        <v>0</v>
      </c>
      <c r="D22" s="1111">
        <f t="shared" si="2"/>
        <v>0</v>
      </c>
      <c r="E22" s="1122">
        <v>120733</v>
      </c>
      <c r="F22" s="1111">
        <f t="shared" si="3"/>
        <v>-17.483206745463129</v>
      </c>
      <c r="H22" s="1115">
        <f>B22-E22</f>
        <v>-21108</v>
      </c>
      <c r="K22" s="1080"/>
      <c r="L22" s="1080"/>
      <c r="M22" s="1080"/>
      <c r="O22" s="1080"/>
      <c r="P22" s="1080"/>
      <c r="Q22" s="1080"/>
      <c r="R22" s="1080"/>
      <c r="S22" s="1080"/>
      <c r="T22" s="1080"/>
    </row>
    <row r="23" spans="1:20" ht="15.75" thickBot="1">
      <c r="A23" s="1130" t="s">
        <v>249</v>
      </c>
      <c r="B23" s="1113">
        <v>36031</v>
      </c>
      <c r="C23" s="1131">
        <v>0</v>
      </c>
      <c r="D23" s="1111">
        <f t="shared" si="2"/>
        <v>0</v>
      </c>
      <c r="E23" s="1117">
        <v>39231</v>
      </c>
      <c r="F23" s="1111">
        <f t="shared" si="3"/>
        <v>-8.1568147638347224</v>
      </c>
      <c r="N23" s="1080"/>
      <c r="O23" s="1080"/>
      <c r="P23" s="1080"/>
      <c r="Q23" s="1080"/>
      <c r="R23" s="1080"/>
      <c r="S23" s="1080"/>
      <c r="T23" s="1080"/>
    </row>
    <row r="24" spans="1:20" ht="15.75" thickBot="1">
      <c r="A24" s="1127" t="s">
        <v>120</v>
      </c>
      <c r="B24" s="1113">
        <v>6263.8059999999996</v>
      </c>
      <c r="C24" s="1132">
        <v>232.43799999999999</v>
      </c>
      <c r="D24" s="1118">
        <f t="shared" si="2"/>
        <v>3.7108109670063221</v>
      </c>
      <c r="E24" s="1122">
        <v>5521.433</v>
      </c>
      <c r="F24" s="1118">
        <f t="shared" si="3"/>
        <v>13.445295813604902</v>
      </c>
      <c r="N24" s="1080"/>
      <c r="O24" s="1080"/>
      <c r="P24" s="1080"/>
      <c r="Q24" s="1080"/>
      <c r="R24" s="1080"/>
      <c r="S24" s="1080"/>
      <c r="T24" s="1080"/>
    </row>
    <row r="25" spans="1:20" ht="15.75" thickBot="1">
      <c r="A25" s="1127" t="s">
        <v>121</v>
      </c>
      <c r="B25" s="1113">
        <v>3076.8009999999999</v>
      </c>
      <c r="C25" s="1132">
        <v>122.69799999999999</v>
      </c>
      <c r="D25" s="1111">
        <f t="shared" si="2"/>
        <v>3.9878432176796612</v>
      </c>
      <c r="E25" s="1122">
        <v>5010.1210000000001</v>
      </c>
      <c r="F25" s="1111">
        <f t="shared" si="3"/>
        <v>-38.588289584223617</v>
      </c>
      <c r="N25" s="1080"/>
      <c r="O25" s="1080"/>
      <c r="P25" s="1080"/>
      <c r="Q25" s="1080"/>
      <c r="R25" s="1080"/>
      <c r="S25" s="1080"/>
      <c r="T25" s="1080"/>
    </row>
    <row r="26" spans="1:20" ht="15.75" thickBot="1">
      <c r="A26" s="1127" t="s">
        <v>122</v>
      </c>
      <c r="B26" s="1113">
        <f>B24+B25</f>
        <v>9340.607</v>
      </c>
      <c r="C26" s="1122">
        <f>C24+C25</f>
        <v>355.13599999999997</v>
      </c>
      <c r="D26" s="1123">
        <f t="shared" si="2"/>
        <v>3.8020655402801982</v>
      </c>
      <c r="E26" s="1122">
        <f>E24+E25</f>
        <v>10531.554</v>
      </c>
      <c r="F26" s="1123">
        <f t="shared" si="3"/>
        <v>-11.308369116276669</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462"/>
      <c r="D30" s="1462"/>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462"/>
      <c r="C41" s="1462"/>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28" zoomScale="85" zoomScaleNormal="85" workbookViewId="0">
      <selection activeCell="X36" sqref="X3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10.7109375" style="1120"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9.5703125" style="1104" customWidth="1"/>
    <col min="17" max="17" width="14"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7" ht="18.75" customHeight="1">
      <c r="A1" s="1401" t="s">
        <v>247</v>
      </c>
      <c r="B1" s="1402"/>
      <c r="C1" s="1402"/>
      <c r="D1" s="1402"/>
      <c r="E1" s="1402"/>
      <c r="F1" s="1402"/>
      <c r="G1" s="1402"/>
      <c r="H1" s="1402"/>
      <c r="I1" s="1402"/>
      <c r="J1" s="1402"/>
      <c r="K1" s="1402"/>
      <c r="L1" s="1402"/>
      <c r="M1" s="1402"/>
      <c r="N1" s="1402"/>
      <c r="O1" s="1402"/>
      <c r="P1" s="1402"/>
      <c r="Q1" s="1402"/>
      <c r="R1" s="1402"/>
      <c r="S1" s="1402"/>
      <c r="T1" s="1402"/>
      <c r="U1" s="1402"/>
      <c r="V1" s="1402"/>
      <c r="W1" s="1402"/>
      <c r="X1" s="1402"/>
      <c r="Y1" s="1402"/>
      <c r="Z1" s="1402"/>
      <c r="AA1" s="1402"/>
    </row>
    <row r="2" spans="1:27" ht="28.5" customHeight="1">
      <c r="A2" s="1478" t="s">
        <v>518</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row>
    <row r="3" spans="1:27" ht="15.75" customHeight="1">
      <c r="A3" s="1479" t="s">
        <v>519</v>
      </c>
      <c r="B3" s="1479"/>
      <c r="C3" s="1479"/>
      <c r="D3" s="1479"/>
      <c r="E3" s="1479"/>
      <c r="F3" s="1479"/>
      <c r="G3" s="1479"/>
      <c r="H3" s="1179"/>
      <c r="I3" s="1179"/>
      <c r="J3" s="1179"/>
      <c r="K3" s="1179"/>
      <c r="L3" s="1179"/>
      <c r="M3" s="1179"/>
      <c r="N3" s="1179"/>
      <c r="O3" s="1179"/>
      <c r="P3" s="1179"/>
      <c r="Q3" s="1179"/>
      <c r="R3" s="1179"/>
      <c r="S3" s="1179"/>
      <c r="T3" s="1179"/>
      <c r="U3" s="1179"/>
      <c r="V3" s="1179"/>
      <c r="W3" s="1179"/>
      <c r="X3" s="1179"/>
      <c r="Y3" s="1179"/>
      <c r="Z3" s="1179"/>
      <c r="AA3" s="1179"/>
    </row>
    <row r="4" spans="1:27" ht="4.5" customHeight="1">
      <c r="H4" s="1104"/>
    </row>
    <row r="5" spans="1:27" ht="15.75" thickBot="1">
      <c r="A5" s="1152" t="s">
        <v>125</v>
      </c>
      <c r="B5" s="1477" t="s">
        <v>126</v>
      </c>
      <c r="C5" s="1477"/>
      <c r="D5" s="1153"/>
      <c r="E5" s="1153"/>
      <c r="F5" s="1152" t="s">
        <v>127</v>
      </c>
      <c r="G5" s="1154" t="s">
        <v>128</v>
      </c>
      <c r="H5" s="1155"/>
      <c r="I5" s="1153"/>
      <c r="J5" s="1153"/>
      <c r="K5" s="1152" t="s">
        <v>129</v>
      </c>
      <c r="L5" s="1156" t="s">
        <v>130</v>
      </c>
      <c r="M5" s="1153"/>
      <c r="N5" s="1157"/>
      <c r="O5" s="1080"/>
      <c r="P5" s="1152" t="s">
        <v>131</v>
      </c>
      <c r="Q5" s="1156" t="s">
        <v>132</v>
      </c>
      <c r="R5" s="1153"/>
    </row>
    <row r="6" spans="1:27" ht="53.25" customHeight="1" thickBot="1">
      <c r="A6" s="1393" t="s">
        <v>133</v>
      </c>
      <c r="B6" s="1394" t="s">
        <v>134</v>
      </c>
      <c r="C6" s="1395" t="s">
        <v>135</v>
      </c>
      <c r="D6" s="1396" t="s">
        <v>136</v>
      </c>
      <c r="E6" s="1397"/>
      <c r="F6" s="1393" t="s">
        <v>133</v>
      </c>
      <c r="G6" s="1394" t="s">
        <v>134</v>
      </c>
      <c r="H6" s="1398" t="s">
        <v>135</v>
      </c>
      <c r="I6" s="1396" t="s">
        <v>136</v>
      </c>
      <c r="J6" s="1397"/>
      <c r="K6" s="1389" t="s">
        <v>133</v>
      </c>
      <c r="L6" s="1390" t="s">
        <v>134</v>
      </c>
      <c r="M6" s="1391" t="s">
        <v>137</v>
      </c>
      <c r="N6" s="1392" t="s">
        <v>136</v>
      </c>
      <c r="O6" s="970"/>
      <c r="P6" s="1389" t="s">
        <v>133</v>
      </c>
      <c r="Q6" s="1390" t="s">
        <v>512</v>
      </c>
      <c r="R6" s="1391" t="s">
        <v>137</v>
      </c>
      <c r="S6" s="1392" t="s">
        <v>136</v>
      </c>
    </row>
    <row r="7" spans="1:27" ht="15.75">
      <c r="A7" s="1170" t="s">
        <v>370</v>
      </c>
      <c r="B7" s="1171">
        <v>12727.439</v>
      </c>
      <c r="C7" s="1171">
        <v>5708</v>
      </c>
      <c r="D7" s="1172">
        <v>4.6327165448195409</v>
      </c>
      <c r="E7" s="1397"/>
      <c r="F7" s="1170" t="s">
        <v>138</v>
      </c>
      <c r="G7" s="1171">
        <v>2000.972</v>
      </c>
      <c r="H7" s="1171">
        <v>10654</v>
      </c>
      <c r="I7" s="1172">
        <v>3.1957619227863727</v>
      </c>
      <c r="J7" s="1397"/>
      <c r="K7" s="1167" t="s">
        <v>138</v>
      </c>
      <c r="L7" s="1168">
        <v>168066.35800000001</v>
      </c>
      <c r="M7" s="1168">
        <v>29875.486000000001</v>
      </c>
      <c r="N7" s="1169">
        <v>5.6255606352311727</v>
      </c>
      <c r="O7" s="970"/>
      <c r="P7" s="1167" t="s">
        <v>139</v>
      </c>
      <c r="Q7" s="1168">
        <v>45032.49</v>
      </c>
      <c r="R7" s="1168">
        <v>8026.3940000000002</v>
      </c>
      <c r="S7" s="1169">
        <v>5.6105506407983459</v>
      </c>
    </row>
    <row r="8" spans="1:27" ht="15.75">
      <c r="A8" s="1167" t="s">
        <v>402</v>
      </c>
      <c r="B8" s="1168">
        <v>2852.18</v>
      </c>
      <c r="C8" s="1168">
        <v>1188</v>
      </c>
      <c r="D8" s="1169">
        <v>5.1655609948691756</v>
      </c>
      <c r="E8" s="1397"/>
      <c r="F8" s="1167" t="s">
        <v>140</v>
      </c>
      <c r="G8" s="1168">
        <v>184.12700000000001</v>
      </c>
      <c r="H8" s="1168">
        <v>517</v>
      </c>
      <c r="I8" s="1169">
        <v>5.3537741335194227</v>
      </c>
      <c r="J8" s="1397"/>
      <c r="K8" s="1167" t="s">
        <v>141</v>
      </c>
      <c r="L8" s="1168">
        <v>121993.855</v>
      </c>
      <c r="M8" s="1168">
        <v>22609.496999999999</v>
      </c>
      <c r="N8" s="1169">
        <v>5.3956908019669791</v>
      </c>
      <c r="O8" s="970"/>
      <c r="P8" s="1167" t="s">
        <v>140</v>
      </c>
      <c r="Q8" s="1168">
        <v>32345.399000000001</v>
      </c>
      <c r="R8" s="1168">
        <v>6517.2950000000001</v>
      </c>
      <c r="S8" s="1169">
        <v>4.9630098069828055</v>
      </c>
    </row>
    <row r="9" spans="1:27" ht="16.5" thickBot="1">
      <c r="A9" s="1167" t="s">
        <v>138</v>
      </c>
      <c r="B9" s="1168">
        <v>2686.3629999999998</v>
      </c>
      <c r="C9" s="1168">
        <v>11943</v>
      </c>
      <c r="D9" s="1169">
        <v>3.436055286665916</v>
      </c>
      <c r="E9" s="1397"/>
      <c r="F9" s="1167" t="s">
        <v>159</v>
      </c>
      <c r="G9" s="1168">
        <v>35.856999999999999</v>
      </c>
      <c r="H9" s="1168">
        <v>237</v>
      </c>
      <c r="I9" s="1169">
        <v>2.431477588662101</v>
      </c>
      <c r="J9" s="1397"/>
      <c r="K9" s="1167" t="s">
        <v>371</v>
      </c>
      <c r="L9" s="1168">
        <v>58705.91</v>
      </c>
      <c r="M9" s="1168">
        <v>12990.174999999999</v>
      </c>
      <c r="N9" s="1169">
        <v>4.5192547444510955</v>
      </c>
      <c r="O9" s="970"/>
      <c r="P9" s="1167" t="s">
        <v>141</v>
      </c>
      <c r="Q9" s="1168">
        <v>27261.952000000001</v>
      </c>
      <c r="R9" s="1168">
        <v>5305.1940000000004</v>
      </c>
      <c r="S9" s="1169">
        <v>5.1387285742990736</v>
      </c>
    </row>
    <row r="10" spans="1:27" ht="16.5" thickBot="1">
      <c r="A10" s="1167" t="s">
        <v>148</v>
      </c>
      <c r="B10" s="1168">
        <v>1541.1610000000001</v>
      </c>
      <c r="C10" s="1168">
        <v>842</v>
      </c>
      <c r="D10" s="1169">
        <v>3.5260709807905259</v>
      </c>
      <c r="E10" s="1397"/>
      <c r="F10" s="1173" t="s">
        <v>259</v>
      </c>
      <c r="G10" s="1174">
        <v>2227.627</v>
      </c>
      <c r="H10" s="1174">
        <v>11461</v>
      </c>
      <c r="I10" s="1175">
        <v>3.2843987054825319</v>
      </c>
      <c r="J10" s="1397"/>
      <c r="K10" s="1167" t="s">
        <v>140</v>
      </c>
      <c r="L10" s="1168">
        <v>49694.387000000002</v>
      </c>
      <c r="M10" s="1168">
        <v>8426.1489999999994</v>
      </c>
      <c r="N10" s="1169">
        <v>5.8976392418410839</v>
      </c>
      <c r="O10" s="970"/>
      <c r="P10" s="1167" t="s">
        <v>371</v>
      </c>
      <c r="Q10" s="1168">
        <v>17669.585999999999</v>
      </c>
      <c r="R10" s="1168">
        <v>3673.0479999999998</v>
      </c>
      <c r="S10" s="1169">
        <v>4.8106057966027125</v>
      </c>
    </row>
    <row r="11" spans="1:27" ht="15.75">
      <c r="A11" s="1167" t="s">
        <v>501</v>
      </c>
      <c r="B11" s="1168">
        <v>1493.75</v>
      </c>
      <c r="C11" s="1168">
        <v>493</v>
      </c>
      <c r="D11" s="1169">
        <v>5.9799035208871274</v>
      </c>
      <c r="E11" s="1397"/>
      <c r="F11" s="776"/>
      <c r="G11" s="776"/>
      <c r="H11" s="776"/>
      <c r="I11" s="776"/>
      <c r="J11" s="1397"/>
      <c r="K11" s="1167" t="s">
        <v>517</v>
      </c>
      <c r="L11" s="1168">
        <v>48585.38</v>
      </c>
      <c r="M11" s="1168">
        <v>8775.9369999999999</v>
      </c>
      <c r="N11" s="1169">
        <v>5.5362042822321991</v>
      </c>
      <c r="O11" s="970"/>
      <c r="P11" s="1167" t="s">
        <v>145</v>
      </c>
      <c r="Q11" s="1168">
        <v>17182.53</v>
      </c>
      <c r="R11" s="1168">
        <v>2169.165</v>
      </c>
      <c r="S11" s="1169">
        <v>7.9212646340873096</v>
      </c>
    </row>
    <row r="12" spans="1:27" ht="15.75">
      <c r="A12" s="1167" t="s">
        <v>146</v>
      </c>
      <c r="B12" s="1168">
        <v>964.86599999999999</v>
      </c>
      <c r="C12" s="1168">
        <v>995</v>
      </c>
      <c r="D12" s="1169">
        <v>3.3869208087615839</v>
      </c>
      <c r="E12" s="1397"/>
      <c r="F12" s="1397"/>
      <c r="G12" s="1397"/>
      <c r="H12" s="1399"/>
      <c r="I12" s="1397"/>
      <c r="J12" s="1397"/>
      <c r="K12" s="1167" t="s">
        <v>147</v>
      </c>
      <c r="L12" s="1168">
        <v>39254.355000000003</v>
      </c>
      <c r="M12" s="1168">
        <v>5791.8869999999997</v>
      </c>
      <c r="N12" s="1169">
        <v>6.7774725232035786</v>
      </c>
      <c r="O12" s="970"/>
      <c r="P12" s="1167" t="s">
        <v>142</v>
      </c>
      <c r="Q12" s="1168">
        <v>15122.394</v>
      </c>
      <c r="R12" s="1168">
        <v>2547.9690000000001</v>
      </c>
      <c r="S12" s="1169">
        <v>5.9350777030646764</v>
      </c>
    </row>
    <row r="13" spans="1:27" ht="15.75">
      <c r="A13" s="1167" t="s">
        <v>471</v>
      </c>
      <c r="B13" s="1168">
        <v>600.21</v>
      </c>
      <c r="C13" s="1168">
        <v>247</v>
      </c>
      <c r="D13" s="1169">
        <v>5.5060086230621046</v>
      </c>
      <c r="E13" s="1397"/>
      <c r="F13" s="1397"/>
      <c r="G13" s="1397"/>
      <c r="H13" s="1399"/>
      <c r="I13" s="1397"/>
      <c r="J13" s="1397"/>
      <c r="K13" s="1167" t="s">
        <v>145</v>
      </c>
      <c r="L13" s="1168">
        <v>26389.678</v>
      </c>
      <c r="M13" s="1168">
        <v>3074.0259999999998</v>
      </c>
      <c r="N13" s="1169">
        <v>8.5847283009317419</v>
      </c>
      <c r="O13" s="970"/>
      <c r="P13" s="1167" t="s">
        <v>138</v>
      </c>
      <c r="Q13" s="1168">
        <v>14568.772999999999</v>
      </c>
      <c r="R13" s="1168">
        <v>2958.547</v>
      </c>
      <c r="S13" s="1169">
        <v>4.924300002670229</v>
      </c>
    </row>
    <row r="14" spans="1:27" ht="15.75">
      <c r="A14" s="1167" t="s">
        <v>500</v>
      </c>
      <c r="B14" s="1168">
        <v>502.64</v>
      </c>
      <c r="C14" s="1168">
        <v>190</v>
      </c>
      <c r="D14" s="1169">
        <v>4.7306848876716447</v>
      </c>
      <c r="E14" s="1397"/>
      <c r="F14" s="970"/>
      <c r="G14" s="1397"/>
      <c r="H14" s="1399"/>
      <c r="I14" s="1397"/>
      <c r="J14" s="1397"/>
      <c r="K14" s="1167" t="s">
        <v>148</v>
      </c>
      <c r="L14" s="1168">
        <v>25957.044999999998</v>
      </c>
      <c r="M14" s="1168">
        <v>4457.7560000000003</v>
      </c>
      <c r="N14" s="1169">
        <v>5.8228949722685579</v>
      </c>
      <c r="O14" s="970"/>
      <c r="P14" s="1167" t="s">
        <v>147</v>
      </c>
      <c r="Q14" s="1168">
        <v>11635.267</v>
      </c>
      <c r="R14" s="1168">
        <v>2430.4960000000001</v>
      </c>
      <c r="S14" s="1169">
        <v>4.7871985800429213</v>
      </c>
    </row>
    <row r="15" spans="1:27" ht="15.75">
      <c r="A15" s="1167" t="s">
        <v>375</v>
      </c>
      <c r="B15" s="1168">
        <v>411.65199999999999</v>
      </c>
      <c r="C15" s="1168">
        <v>216</v>
      </c>
      <c r="D15" s="1169">
        <v>4.0652972545921386</v>
      </c>
      <c r="E15" s="1176"/>
      <c r="F15" s="970"/>
      <c r="G15" s="1397"/>
      <c r="H15" s="1399"/>
      <c r="I15" s="1397"/>
      <c r="J15" s="1397"/>
      <c r="K15" s="1167" t="s">
        <v>139</v>
      </c>
      <c r="L15" s="1168">
        <v>22240.605</v>
      </c>
      <c r="M15" s="1168">
        <v>3265.4009999999998</v>
      </c>
      <c r="N15" s="1169">
        <v>6.8109873794979547</v>
      </c>
      <c r="O15" s="970"/>
      <c r="P15" s="1167" t="s">
        <v>148</v>
      </c>
      <c r="Q15" s="1168">
        <v>7360.1189999999997</v>
      </c>
      <c r="R15" s="1168">
        <v>1327.8679999999999</v>
      </c>
      <c r="S15" s="1169">
        <v>5.5428092250133298</v>
      </c>
    </row>
    <row r="16" spans="1:27" ht="15.75">
      <c r="A16" s="1167" t="s">
        <v>141</v>
      </c>
      <c r="B16" s="1168">
        <v>370.67500000000001</v>
      </c>
      <c r="C16" s="1168">
        <v>240</v>
      </c>
      <c r="D16" s="1169">
        <v>4.5493317296481308</v>
      </c>
      <c r="E16" s="1400"/>
      <c r="F16" s="970"/>
      <c r="G16" s="1397"/>
      <c r="H16" s="1399"/>
      <c r="I16" s="1397"/>
      <c r="J16" s="1397"/>
      <c r="K16" s="1167" t="s">
        <v>143</v>
      </c>
      <c r="L16" s="1168">
        <v>22239.074000000001</v>
      </c>
      <c r="M16" s="1168">
        <v>3852.4430000000002</v>
      </c>
      <c r="N16" s="1169">
        <v>5.7727198040308449</v>
      </c>
      <c r="O16" s="970"/>
      <c r="P16" s="1167" t="s">
        <v>275</v>
      </c>
      <c r="Q16" s="1168">
        <v>6639.6790000000001</v>
      </c>
      <c r="R16" s="1168">
        <v>1214.7190000000001</v>
      </c>
      <c r="S16" s="1169">
        <v>5.4660205364368215</v>
      </c>
    </row>
    <row r="17" spans="1:19" ht="15.75">
      <c r="A17" s="1167" t="s">
        <v>151</v>
      </c>
      <c r="B17" s="1168">
        <v>358.30900000000003</v>
      </c>
      <c r="C17" s="1168">
        <v>198</v>
      </c>
      <c r="D17" s="1169">
        <v>3.1399214820267454</v>
      </c>
      <c r="E17" s="1397"/>
      <c r="F17" s="1397"/>
      <c r="G17" s="1397"/>
      <c r="H17" s="1399"/>
      <c r="I17" s="1397"/>
      <c r="J17" s="1397"/>
      <c r="K17" s="1167" t="s">
        <v>286</v>
      </c>
      <c r="L17" s="1168">
        <v>17975.547999999999</v>
      </c>
      <c r="M17" s="1168">
        <v>2503.59</v>
      </c>
      <c r="N17" s="1169">
        <v>7.1799088508901212</v>
      </c>
      <c r="O17" s="970"/>
      <c r="P17" s="1167" t="s">
        <v>285</v>
      </c>
      <c r="Q17" s="1168">
        <v>5683.1769999999997</v>
      </c>
      <c r="R17" s="1168">
        <v>1047.99</v>
      </c>
      <c r="S17" s="1169">
        <v>5.4229305623145256</v>
      </c>
    </row>
    <row r="18" spans="1:19" ht="15.75">
      <c r="A18" s="1167" t="s">
        <v>154</v>
      </c>
      <c r="B18" s="1168">
        <v>235.98</v>
      </c>
      <c r="C18" s="1168">
        <v>193</v>
      </c>
      <c r="D18" s="1169">
        <v>3.9186316838259714</v>
      </c>
      <c r="E18" s="1397"/>
      <c r="F18" s="1397"/>
      <c r="G18" s="1397"/>
      <c r="H18" s="1399"/>
      <c r="I18" s="1397"/>
      <c r="J18" s="1397"/>
      <c r="K18" s="1167" t="s">
        <v>155</v>
      </c>
      <c r="L18" s="1168">
        <v>12750.636</v>
      </c>
      <c r="M18" s="1168">
        <v>2455.9650000000001</v>
      </c>
      <c r="N18" s="1169">
        <v>5.1917010217979493</v>
      </c>
      <c r="O18" s="970"/>
      <c r="P18" s="1167" t="s">
        <v>154</v>
      </c>
      <c r="Q18" s="1168">
        <v>4065.4169999999999</v>
      </c>
      <c r="R18" s="1168">
        <v>908.66399999999999</v>
      </c>
      <c r="S18" s="1169">
        <v>4.4740597184437814</v>
      </c>
    </row>
    <row r="19" spans="1:19" ht="16.5" thickBot="1">
      <c r="A19" s="1167" t="s">
        <v>144</v>
      </c>
      <c r="B19" s="1168">
        <v>232.85400000000001</v>
      </c>
      <c r="C19" s="1168">
        <v>411</v>
      </c>
      <c r="D19" s="1169">
        <v>2.9667087107747583</v>
      </c>
      <c r="E19" s="776"/>
      <c r="F19" s="1397"/>
      <c r="G19" s="1397"/>
      <c r="H19" s="1399"/>
      <c r="I19" s="1397"/>
      <c r="J19" s="1397"/>
      <c r="K19" s="1167" t="s">
        <v>146</v>
      </c>
      <c r="L19" s="1168">
        <v>11535.781999999999</v>
      </c>
      <c r="M19" s="1168">
        <v>2445.2069999999999</v>
      </c>
      <c r="N19" s="1169">
        <v>4.717711833803846</v>
      </c>
      <c r="O19" s="970"/>
      <c r="P19" s="1167" t="s">
        <v>152</v>
      </c>
      <c r="Q19" s="1168">
        <v>3128.0610000000001</v>
      </c>
      <c r="R19" s="1168">
        <v>631.65499999999997</v>
      </c>
      <c r="S19" s="1169">
        <v>4.9521669265659263</v>
      </c>
    </row>
    <row r="20" spans="1:19" ht="16.5" thickBot="1">
      <c r="A20" s="1173" t="s">
        <v>259</v>
      </c>
      <c r="B20" s="1174">
        <v>25652.857</v>
      </c>
      <c r="C20" s="1174">
        <v>23976</v>
      </c>
      <c r="D20" s="1175">
        <v>4.3768909176746469</v>
      </c>
      <c r="E20" s="776"/>
      <c r="F20" s="1397"/>
      <c r="G20" s="1397"/>
      <c r="H20" s="1399"/>
      <c r="I20" s="1397"/>
      <c r="J20" s="1397"/>
      <c r="K20" s="1167" t="s">
        <v>153</v>
      </c>
      <c r="L20" s="1168">
        <v>8146.0659999999998</v>
      </c>
      <c r="M20" s="1168">
        <v>1419.1849999999999</v>
      </c>
      <c r="N20" s="1169">
        <v>5.7399606111958628</v>
      </c>
      <c r="O20" s="970"/>
      <c r="P20" s="1167" t="s">
        <v>156</v>
      </c>
      <c r="Q20" s="1168">
        <v>2884.3069999999998</v>
      </c>
      <c r="R20" s="1168">
        <v>650.22299999999996</v>
      </c>
      <c r="S20" s="1169">
        <v>4.4358735387705446</v>
      </c>
    </row>
    <row r="21" spans="1:19" ht="15.75">
      <c r="A21" s="776"/>
      <c r="B21" s="776"/>
      <c r="C21" s="776"/>
      <c r="D21" s="776"/>
      <c r="E21" s="776"/>
      <c r="F21" s="1397"/>
      <c r="G21" s="1397"/>
      <c r="H21" s="1399"/>
      <c r="I21" s="1397"/>
      <c r="J21" s="1397"/>
      <c r="K21" s="1167" t="s">
        <v>285</v>
      </c>
      <c r="L21" s="1168">
        <v>7934.5439999999999</v>
      </c>
      <c r="M21" s="1168">
        <v>1326.8140000000001</v>
      </c>
      <c r="N21" s="1169">
        <v>5.9801479333199676</v>
      </c>
      <c r="O21" s="970"/>
      <c r="P21" s="1167" t="s">
        <v>151</v>
      </c>
      <c r="Q21" s="1168">
        <v>2875.0940000000001</v>
      </c>
      <c r="R21" s="1168">
        <v>622.904</v>
      </c>
      <c r="S21" s="1169">
        <v>4.6156293746708963</v>
      </c>
    </row>
    <row r="22" spans="1:19" ht="15.75">
      <c r="A22" s="776"/>
      <c r="B22" s="776"/>
      <c r="C22" s="776"/>
      <c r="D22" s="776"/>
      <c r="E22" s="776"/>
      <c r="F22" s="1397"/>
      <c r="G22" s="1397"/>
      <c r="H22" s="1397"/>
      <c r="I22" s="1397"/>
      <c r="J22" s="1397"/>
      <c r="K22" s="1167" t="s">
        <v>152</v>
      </c>
      <c r="L22" s="1168">
        <v>7598.3670000000002</v>
      </c>
      <c r="M22" s="1168">
        <v>1121.4100000000001</v>
      </c>
      <c r="N22" s="1169">
        <v>6.7757260948270481</v>
      </c>
      <c r="O22" s="970"/>
      <c r="P22" s="1167" t="s">
        <v>158</v>
      </c>
      <c r="Q22" s="1168">
        <v>2459.0329999999999</v>
      </c>
      <c r="R22" s="1168">
        <v>737.42</v>
      </c>
      <c r="S22" s="1169">
        <v>3.3346437579669659</v>
      </c>
    </row>
    <row r="23" spans="1:19" ht="15.75">
      <c r="A23" s="776"/>
      <c r="B23" s="776"/>
      <c r="C23" s="776"/>
      <c r="D23" s="776"/>
      <c r="E23" s="776"/>
      <c r="F23" s="1397"/>
      <c r="G23" s="1397"/>
      <c r="H23" s="1397"/>
      <c r="I23" s="1397"/>
      <c r="J23" s="1397"/>
      <c r="K23" s="1167" t="s">
        <v>142</v>
      </c>
      <c r="L23" s="1168">
        <v>6756.2370000000001</v>
      </c>
      <c r="M23" s="1168">
        <v>1052.431</v>
      </c>
      <c r="N23" s="1169">
        <v>6.4196484140052883</v>
      </c>
      <c r="O23" s="970"/>
      <c r="P23" s="1167" t="s">
        <v>286</v>
      </c>
      <c r="Q23" s="1168">
        <v>2454.4690000000001</v>
      </c>
      <c r="R23" s="1168">
        <v>354.846</v>
      </c>
      <c r="S23" s="1169">
        <v>6.9169977962270961</v>
      </c>
    </row>
    <row r="24" spans="1:19" ht="15.75">
      <c r="A24" s="776"/>
      <c r="B24" s="776"/>
      <c r="C24" s="776"/>
      <c r="D24" s="776"/>
      <c r="E24" s="776"/>
      <c r="F24" s="1397"/>
      <c r="G24" s="1397"/>
      <c r="H24" s="1397"/>
      <c r="I24" s="1397"/>
      <c r="J24" s="1397"/>
      <c r="K24" s="1167" t="s">
        <v>287</v>
      </c>
      <c r="L24" s="1168">
        <v>5774.1210000000001</v>
      </c>
      <c r="M24" s="1168">
        <v>1077.51</v>
      </c>
      <c r="N24" s="1169">
        <v>5.3587632597377288</v>
      </c>
      <c r="O24" s="970"/>
      <c r="P24" s="1167" t="s">
        <v>143</v>
      </c>
      <c r="Q24" s="1168">
        <v>2384.2190000000001</v>
      </c>
      <c r="R24" s="1168">
        <v>654.17499999999995</v>
      </c>
      <c r="S24" s="1169">
        <v>3.64461955898651</v>
      </c>
    </row>
    <row r="25" spans="1:19" ht="15.75">
      <c r="A25" s="776"/>
      <c r="B25" s="776"/>
      <c r="C25" s="776"/>
      <c r="D25" s="776"/>
      <c r="E25" s="776"/>
      <c r="F25" s="1397"/>
      <c r="G25" s="1397"/>
      <c r="H25" s="1397"/>
      <c r="I25" s="1397"/>
      <c r="J25" s="1397"/>
      <c r="K25" s="1167" t="s">
        <v>144</v>
      </c>
      <c r="L25" s="1168">
        <v>4969.8230000000003</v>
      </c>
      <c r="M25" s="1168">
        <v>1243.4059999999999</v>
      </c>
      <c r="N25" s="1169">
        <v>3.9969430741045167</v>
      </c>
      <c r="O25" s="970"/>
      <c r="P25" s="1167" t="s">
        <v>409</v>
      </c>
      <c r="Q25" s="1168">
        <v>1703.306</v>
      </c>
      <c r="R25" s="1168">
        <v>264.45400000000001</v>
      </c>
      <c r="S25" s="1169">
        <v>6.4408403729949253</v>
      </c>
    </row>
    <row r="26" spans="1:19" ht="15.75">
      <c r="A26" s="776"/>
      <c r="B26" s="776"/>
      <c r="C26" s="776"/>
      <c r="D26" s="776"/>
      <c r="E26" s="776"/>
      <c r="F26" s="1397"/>
      <c r="G26" s="1397"/>
      <c r="H26" s="1397"/>
      <c r="I26" s="1397"/>
      <c r="J26" s="1397"/>
      <c r="K26" s="1167" t="s">
        <v>156</v>
      </c>
      <c r="L26" s="1168">
        <v>3942.3389999999999</v>
      </c>
      <c r="M26" s="1168">
        <v>963.27599999999995</v>
      </c>
      <c r="N26" s="1169">
        <v>4.0926370012332915</v>
      </c>
      <c r="O26" s="970"/>
      <c r="P26" s="1167" t="s">
        <v>159</v>
      </c>
      <c r="Q26" s="1168">
        <v>1638.1289999999999</v>
      </c>
      <c r="R26" s="1168">
        <v>394.83300000000003</v>
      </c>
      <c r="S26" s="1169">
        <v>4.1489161240321852</v>
      </c>
    </row>
    <row r="27" spans="1:19" ht="15.75">
      <c r="A27" s="1397"/>
      <c r="B27" s="1397"/>
      <c r="C27" s="1397"/>
      <c r="D27" s="1397"/>
      <c r="E27" s="776"/>
      <c r="F27" s="1397"/>
      <c r="G27" s="1397"/>
      <c r="H27" s="1397"/>
      <c r="I27" s="1397"/>
      <c r="J27" s="1397"/>
      <c r="K27" s="1167" t="s">
        <v>412</v>
      </c>
      <c r="L27" s="1168">
        <v>1875.2860000000001</v>
      </c>
      <c r="M27" s="1168">
        <v>206.04599999999999</v>
      </c>
      <c r="N27" s="1169">
        <v>9.1012977684594709</v>
      </c>
      <c r="O27" s="970"/>
      <c r="P27" s="1167" t="s">
        <v>157</v>
      </c>
      <c r="Q27" s="1168">
        <v>1584.277</v>
      </c>
      <c r="R27" s="1168">
        <v>294.33100000000002</v>
      </c>
      <c r="S27" s="1169">
        <v>5.3826372349497671</v>
      </c>
    </row>
    <row r="28" spans="1:19" ht="15.75">
      <c r="A28" s="776"/>
      <c r="B28" s="776"/>
      <c r="C28" s="776"/>
      <c r="D28" s="776"/>
      <c r="E28" s="776"/>
      <c r="F28" s="1397"/>
      <c r="G28" s="1397"/>
      <c r="H28" s="1397"/>
      <c r="I28" s="1397"/>
      <c r="J28" s="1397"/>
      <c r="K28" s="1167" t="s">
        <v>159</v>
      </c>
      <c r="L28" s="1168">
        <v>1788.0719999999999</v>
      </c>
      <c r="M28" s="1168">
        <v>432.33699999999999</v>
      </c>
      <c r="N28" s="1169">
        <v>4.1358292258122713</v>
      </c>
      <c r="O28" s="970"/>
      <c r="P28" s="1167" t="s">
        <v>413</v>
      </c>
      <c r="Q28" s="1168">
        <v>1544.4079999999999</v>
      </c>
      <c r="R28" s="1168">
        <v>278.709</v>
      </c>
      <c r="S28" s="1169">
        <v>5.5412921721221773</v>
      </c>
    </row>
    <row r="29" spans="1:19" ht="15.75">
      <c r="A29" s="776"/>
      <c r="B29" s="776"/>
      <c r="C29" s="776"/>
      <c r="D29" s="776"/>
      <c r="E29" s="776"/>
      <c r="F29" s="1397"/>
      <c r="G29" s="1397"/>
      <c r="H29" s="1397"/>
      <c r="I29" s="1397"/>
      <c r="J29" s="1397"/>
      <c r="K29" s="1167" t="s">
        <v>151</v>
      </c>
      <c r="L29" s="1168">
        <v>1785.7809999999999</v>
      </c>
      <c r="M29" s="1168">
        <v>270.19799999999998</v>
      </c>
      <c r="N29" s="1169">
        <v>6.6091569885787465</v>
      </c>
      <c r="O29" s="970"/>
      <c r="P29" s="1167" t="s">
        <v>155</v>
      </c>
      <c r="Q29" s="1168">
        <v>1417.7809999999999</v>
      </c>
      <c r="R29" s="1168">
        <v>302.19900000000001</v>
      </c>
      <c r="S29" s="1169">
        <v>4.6915476225930588</v>
      </c>
    </row>
    <row r="30" spans="1:19" ht="15.75">
      <c r="A30" s="776"/>
      <c r="B30" s="776"/>
      <c r="C30" s="776"/>
      <c r="D30" s="776"/>
      <c r="E30" s="776"/>
      <c r="F30" s="970"/>
      <c r="G30" s="970"/>
      <c r="H30" s="970"/>
      <c r="I30" s="970"/>
      <c r="J30" s="970"/>
      <c r="K30" s="1167" t="s">
        <v>160</v>
      </c>
      <c r="L30" s="1168">
        <v>1436.6510000000001</v>
      </c>
      <c r="M30" s="1168">
        <v>152.64599999999999</v>
      </c>
      <c r="N30" s="1169">
        <v>9.411651795657928</v>
      </c>
      <c r="O30" s="970"/>
      <c r="P30" s="1167" t="s">
        <v>153</v>
      </c>
      <c r="Q30" s="1168">
        <v>1353.48</v>
      </c>
      <c r="R30" s="1168">
        <v>250.89099999999999</v>
      </c>
      <c r="S30" s="1169">
        <v>5.3946933130323531</v>
      </c>
    </row>
    <row r="31" spans="1:19" ht="15.75">
      <c r="A31" s="776"/>
      <c r="B31" s="776"/>
      <c r="C31" s="776"/>
      <c r="D31" s="776"/>
      <c r="E31" s="776"/>
      <c r="F31" s="970"/>
      <c r="G31" s="970"/>
      <c r="H31" s="970"/>
      <c r="I31" s="970"/>
      <c r="J31" s="970"/>
      <c r="K31" s="1186" t="s">
        <v>413</v>
      </c>
      <c r="L31" s="1187">
        <v>1305.771</v>
      </c>
      <c r="M31" s="1187">
        <v>292.428</v>
      </c>
      <c r="N31" s="1188">
        <v>4.4652735032213053</v>
      </c>
      <c r="O31" s="970"/>
      <c r="P31" s="1167" t="s">
        <v>411</v>
      </c>
      <c r="Q31" s="1168">
        <v>1177.038</v>
      </c>
      <c r="R31" s="1168">
        <v>220.196</v>
      </c>
      <c r="S31" s="1169">
        <v>5.3454104525059494</v>
      </c>
    </row>
    <row r="32" spans="1:19" ht="16.5" thickBot="1">
      <c r="A32" s="970"/>
      <c r="B32" s="970"/>
      <c r="C32" s="970"/>
      <c r="D32" s="970"/>
      <c r="E32" s="970"/>
      <c r="F32" s="970"/>
      <c r="G32" s="970"/>
      <c r="H32" s="970"/>
      <c r="I32" s="970"/>
      <c r="J32" s="970"/>
      <c r="K32" s="1186" t="s">
        <v>158</v>
      </c>
      <c r="L32" s="1187">
        <v>1167.252</v>
      </c>
      <c r="M32" s="1187">
        <v>209.47900000000001</v>
      </c>
      <c r="N32" s="1188">
        <v>5.5721671384721132</v>
      </c>
      <c r="O32" s="970"/>
      <c r="P32" s="1167" t="s">
        <v>149</v>
      </c>
      <c r="Q32" s="1168">
        <v>773.59199999999998</v>
      </c>
      <c r="R32" s="1168">
        <v>319.654</v>
      </c>
      <c r="S32" s="1169">
        <v>2.4200917241767663</v>
      </c>
    </row>
    <row r="33" spans="1:19" ht="16.5" thickBot="1">
      <c r="A33" s="1178"/>
      <c r="B33" s="1178"/>
      <c r="C33" s="1080"/>
      <c r="D33" s="1080"/>
      <c r="E33" s="1080"/>
      <c r="F33" s="1080"/>
      <c r="G33" s="1080"/>
      <c r="H33" s="1080"/>
      <c r="I33" s="1080"/>
      <c r="J33" s="1080"/>
      <c r="K33" s="1173" t="s">
        <v>259</v>
      </c>
      <c r="L33" s="1174">
        <v>680627.43900000001</v>
      </c>
      <c r="M33" s="1174">
        <v>120419.16099999999</v>
      </c>
      <c r="N33" s="1175">
        <v>5.6521523098803188</v>
      </c>
      <c r="O33" s="1080"/>
      <c r="P33" s="1167" t="s">
        <v>287</v>
      </c>
      <c r="Q33" s="1168">
        <v>712.51300000000003</v>
      </c>
      <c r="R33" s="1168">
        <v>105.083</v>
      </c>
      <c r="S33" s="1169">
        <v>6.7804782885909241</v>
      </c>
    </row>
    <row r="34" spans="1:19" ht="15.75">
      <c r="A34" s="1133"/>
      <c r="C34" s="1080"/>
      <c r="D34" s="1080"/>
      <c r="E34" s="1080"/>
      <c r="F34" s="1080"/>
      <c r="G34" s="1080"/>
      <c r="H34" s="1080"/>
      <c r="I34" s="1080"/>
      <c r="J34" s="1080"/>
      <c r="K34"/>
      <c r="L34"/>
      <c r="M34"/>
      <c r="N34"/>
      <c r="O34" s="1080"/>
      <c r="P34" s="1167" t="s">
        <v>375</v>
      </c>
      <c r="Q34" s="1168">
        <v>579.67700000000002</v>
      </c>
      <c r="R34" s="1168">
        <v>218.429</v>
      </c>
      <c r="S34" s="1169">
        <v>2.6538463299287183</v>
      </c>
    </row>
    <row r="35" spans="1:19" ht="15.75">
      <c r="A35" s="1080"/>
      <c r="B35" s="1080"/>
      <c r="C35" s="1080"/>
      <c r="D35" s="1080"/>
      <c r="E35" s="1080"/>
      <c r="F35" s="1080"/>
      <c r="G35" s="1080"/>
      <c r="H35" s="1080"/>
      <c r="I35" s="1080"/>
      <c r="J35" s="1080"/>
      <c r="K35"/>
      <c r="L35"/>
      <c r="M35"/>
      <c r="N35"/>
      <c r="O35" s="1080"/>
      <c r="P35" s="1167" t="s">
        <v>146</v>
      </c>
      <c r="Q35" s="1168">
        <v>517.50099999999998</v>
      </c>
      <c r="R35" s="1168">
        <v>126.46899999999999</v>
      </c>
      <c r="S35" s="1169">
        <v>4.0919197589923222</v>
      </c>
    </row>
    <row r="36" spans="1:19" ht="15.75" customHeight="1">
      <c r="A36"/>
      <c r="B36"/>
      <c r="C36"/>
      <c r="D36"/>
      <c r="E36"/>
      <c r="F36"/>
      <c r="G36"/>
      <c r="H36"/>
      <c r="I36"/>
      <c r="J36"/>
      <c r="K36"/>
      <c r="L36"/>
      <c r="M36"/>
      <c r="N36"/>
      <c r="O36" s="1080"/>
      <c r="P36" s="1167" t="s">
        <v>473</v>
      </c>
      <c r="Q36" s="1168">
        <v>454.72500000000002</v>
      </c>
      <c r="R36" s="1168">
        <v>73.120999999999995</v>
      </c>
      <c r="S36" s="1169">
        <v>6.2188017122304133</v>
      </c>
    </row>
    <row r="37" spans="1:19" ht="17.25" customHeight="1">
      <c r="A37" s="2" t="s">
        <v>369</v>
      </c>
      <c r="B37" s="2"/>
      <c r="C37"/>
      <c r="D37"/>
      <c r="E37"/>
      <c r="F37"/>
      <c r="G37"/>
      <c r="H37"/>
      <c r="I37"/>
      <c r="J37"/>
      <c r="K37"/>
      <c r="L37"/>
      <c r="M37"/>
      <c r="N37"/>
      <c r="O37" s="1080"/>
      <c r="P37" s="1167" t="s">
        <v>144</v>
      </c>
      <c r="Q37" s="1168">
        <v>440.52800000000002</v>
      </c>
      <c r="R37" s="1168">
        <v>146.82400000000001</v>
      </c>
      <c r="S37" s="1169">
        <v>3.0003814090339453</v>
      </c>
    </row>
    <row r="38" spans="1:19" ht="16.5" thickBot="1">
      <c r="A38"/>
      <c r="B38"/>
      <c r="C38"/>
      <c r="D38"/>
      <c r="E38"/>
      <c r="F38"/>
      <c r="G38"/>
      <c r="H38"/>
      <c r="I38"/>
      <c r="J38"/>
      <c r="K38"/>
      <c r="L38"/>
      <c r="M38"/>
      <c r="N38"/>
      <c r="O38" s="1080"/>
      <c r="P38" s="1186" t="s">
        <v>160</v>
      </c>
      <c r="Q38" s="1187">
        <v>380.976</v>
      </c>
      <c r="R38" s="1187">
        <v>80.837000000000003</v>
      </c>
      <c r="S38" s="1188">
        <v>4.71289137399953</v>
      </c>
    </row>
    <row r="39" spans="1:19" ht="16.5" thickBot="1">
      <c r="A39"/>
      <c r="B39"/>
      <c r="C39"/>
      <c r="D39"/>
      <c r="E39"/>
      <c r="F39"/>
      <c r="G39"/>
      <c r="H39"/>
      <c r="I39"/>
      <c r="J39"/>
      <c r="K39"/>
      <c r="L39"/>
      <c r="M39"/>
      <c r="N39"/>
      <c r="O39" s="1080"/>
      <c r="P39" s="1173" t="s">
        <v>259</v>
      </c>
      <c r="Q39" s="1174">
        <v>236802.65299999999</v>
      </c>
      <c r="R39" s="1174">
        <v>45390.894999999997</v>
      </c>
      <c r="S39" s="1175">
        <v>5.2169637324842348</v>
      </c>
    </row>
    <row r="40" spans="1:19">
      <c r="A40"/>
      <c r="B40"/>
      <c r="C40"/>
      <c r="D40"/>
      <c r="E40"/>
      <c r="F40"/>
      <c r="G40"/>
      <c r="H40"/>
      <c r="I40"/>
      <c r="J40"/>
      <c r="K40"/>
      <c r="L40"/>
      <c r="M40"/>
      <c r="N40"/>
      <c r="O40" s="1080"/>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336"/>
      <c r="M43" s="1336"/>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336"/>
      <c r="M45" s="1336"/>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336"/>
      <c r="M49" s="1336"/>
      <c r="N49" s="3"/>
      <c r="O49" s="3"/>
      <c r="P49"/>
      <c r="Q49"/>
      <c r="R49"/>
      <c r="S49"/>
    </row>
    <row r="50" spans="1:19" ht="15.75">
      <c r="A50"/>
      <c r="B50"/>
      <c r="C50"/>
      <c r="D50"/>
      <c r="E50"/>
      <c r="F50"/>
      <c r="G50"/>
      <c r="H50"/>
      <c r="I50"/>
      <c r="J50"/>
      <c r="K50"/>
      <c r="L50" s="1336"/>
      <c r="M50" s="1336"/>
      <c r="N50" s="3"/>
      <c r="O50" s="3"/>
      <c r="P50"/>
      <c r="Q50"/>
      <c r="R50"/>
      <c r="S50"/>
    </row>
    <row r="51" spans="1:19" ht="15.75">
      <c r="A51"/>
      <c r="B51"/>
      <c r="C51"/>
      <c r="D51"/>
      <c r="E51"/>
      <c r="F51"/>
      <c r="G51"/>
      <c r="H51"/>
      <c r="I51"/>
      <c r="J51"/>
      <c r="K51"/>
      <c r="L51" s="1336"/>
      <c r="M51" s="1336"/>
      <c r="N51" s="3"/>
      <c r="O51" s="3"/>
      <c r="P51"/>
      <c r="Q51"/>
      <c r="R51"/>
      <c r="S51"/>
    </row>
    <row r="52" spans="1:19" ht="15.75">
      <c r="A52"/>
      <c r="B52"/>
      <c r="C52"/>
      <c r="D52"/>
      <c r="E52"/>
      <c r="F52"/>
      <c r="G52"/>
      <c r="H52"/>
      <c r="I52"/>
      <c r="J52"/>
      <c r="K52"/>
      <c r="L52" s="1336"/>
      <c r="M52" s="1336"/>
      <c r="N52" s="3"/>
      <c r="O52" s="3"/>
      <c r="P52"/>
      <c r="Q52"/>
      <c r="R52"/>
      <c r="S52"/>
    </row>
    <row r="53" spans="1:19" ht="15.75">
      <c r="A53"/>
      <c r="B53"/>
      <c r="C53"/>
      <c r="D53"/>
      <c r="E53"/>
      <c r="F53"/>
      <c r="G53"/>
      <c r="H53"/>
      <c r="I53"/>
      <c r="J53"/>
      <c r="K53"/>
      <c r="L53" s="1336"/>
      <c r="M53" s="1336"/>
      <c r="N53" s="3"/>
      <c r="O53" s="3"/>
      <c r="P53"/>
      <c r="Q53"/>
      <c r="R53"/>
      <c r="S53"/>
    </row>
    <row r="54" spans="1:19">
      <c r="A54"/>
      <c r="B54"/>
      <c r="C54"/>
      <c r="D54"/>
      <c r="E54"/>
      <c r="F54"/>
      <c r="G54"/>
      <c r="H54"/>
      <c r="I54"/>
      <c r="J54"/>
      <c r="K54"/>
      <c r="L54" s="3"/>
      <c r="M54" s="3"/>
      <c r="N54" s="3"/>
      <c r="O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80"/>
      <c r="R75" s="1080"/>
    </row>
    <row r="76" spans="1:19">
      <c r="A76"/>
      <c r="B76"/>
      <c r="C76"/>
      <c r="D76"/>
      <c r="E76"/>
      <c r="F76"/>
      <c r="G76"/>
      <c r="H76"/>
      <c r="I76"/>
      <c r="J76"/>
      <c r="K76"/>
      <c r="L76" s="3"/>
      <c r="M76" s="3"/>
      <c r="N76" s="3"/>
      <c r="O76" s="3"/>
      <c r="P76" s="3"/>
      <c r="Q76" s="1080"/>
      <c r="R76" s="1080"/>
    </row>
    <row r="77" spans="1:19">
      <c r="A77"/>
      <c r="B77"/>
      <c r="C77"/>
      <c r="D77"/>
      <c r="E77"/>
      <c r="F77"/>
      <c r="G77"/>
      <c r="H77"/>
      <c r="I77"/>
      <c r="J77"/>
      <c r="K77"/>
      <c r="L77" s="3"/>
      <c r="M77" s="3"/>
      <c r="N77" s="3"/>
      <c r="O77" s="3"/>
      <c r="P77" s="3"/>
      <c r="Q77" s="1080"/>
      <c r="R77" s="1080"/>
    </row>
    <row r="78" spans="1:19">
      <c r="A78"/>
      <c r="B78"/>
      <c r="C78"/>
      <c r="D78"/>
      <c r="E78"/>
      <c r="F78"/>
      <c r="G78"/>
      <c r="H78"/>
      <c r="I78"/>
      <c r="J78"/>
      <c r="K78"/>
      <c r="L78" s="3"/>
      <c r="M78" s="3"/>
      <c r="N78" s="3"/>
      <c r="O78" s="3"/>
      <c r="P78" s="3"/>
      <c r="Q78" s="1080"/>
      <c r="R78" s="1080"/>
    </row>
    <row r="79" spans="1:19">
      <c r="A79"/>
      <c r="B79"/>
      <c r="C79"/>
      <c r="D79"/>
      <c r="E79"/>
      <c r="F79"/>
      <c r="G79"/>
      <c r="H79"/>
      <c r="I79"/>
      <c r="J79"/>
      <c r="K79"/>
      <c r="L79" s="3"/>
      <c r="M79" s="3"/>
      <c r="N79" s="3"/>
      <c r="O79" s="3"/>
      <c r="P79" s="3"/>
      <c r="Q79" s="1080"/>
      <c r="R79" s="1080"/>
    </row>
    <row r="80" spans="1:19">
      <c r="A80"/>
      <c r="B80"/>
      <c r="C80"/>
      <c r="D80"/>
      <c r="E80"/>
      <c r="F80"/>
      <c r="G80"/>
      <c r="H80"/>
      <c r="I80"/>
      <c r="J80"/>
      <c r="K80"/>
      <c r="L80" s="3"/>
      <c r="M80" s="3"/>
      <c r="N80" s="3"/>
      <c r="O80" s="3"/>
      <c r="P80" s="3"/>
      <c r="Q80" s="1080"/>
      <c r="R80" s="1080"/>
    </row>
    <row r="81" spans="1:18">
      <c r="A81"/>
      <c r="B81"/>
      <c r="C81"/>
      <c r="D81"/>
      <c r="E81"/>
      <c r="F81"/>
      <c r="G81"/>
      <c r="H81"/>
      <c r="I81"/>
      <c r="J81"/>
      <c r="K81"/>
      <c r="L81" s="3"/>
      <c r="M81" s="3"/>
      <c r="N81" s="3"/>
      <c r="O81" s="3"/>
      <c r="P81" s="3"/>
      <c r="Q81" s="1080"/>
      <c r="R81" s="1080"/>
    </row>
    <row r="82" spans="1:18">
      <c r="A82"/>
      <c r="B82"/>
      <c r="C82"/>
      <c r="D82"/>
      <c r="E82"/>
      <c r="F82"/>
      <c r="G82"/>
      <c r="H82"/>
      <c r="I82"/>
      <c r="J82"/>
      <c r="K82"/>
      <c r="L82" s="3"/>
      <c r="M82" s="3"/>
      <c r="N82" s="3"/>
      <c r="O82" s="3"/>
      <c r="P82" s="3"/>
      <c r="Q82" s="1080"/>
      <c r="R82" s="1080"/>
    </row>
    <row r="83" spans="1:18">
      <c r="A83"/>
      <c r="B83"/>
      <c r="C83"/>
      <c r="D83"/>
      <c r="E83"/>
      <c r="F83"/>
      <c r="G83"/>
      <c r="H83"/>
      <c r="I83"/>
      <c r="J83"/>
      <c r="K83"/>
      <c r="L83" s="3"/>
      <c r="M83" s="3"/>
      <c r="N83" s="3"/>
      <c r="O83" s="3"/>
      <c r="P83" s="3"/>
      <c r="Q83" s="1080"/>
      <c r="R83" s="1080"/>
    </row>
    <row r="84" spans="1:18">
      <c r="A84"/>
      <c r="B84"/>
      <c r="C84"/>
      <c r="D84"/>
      <c r="E84"/>
      <c r="F84"/>
      <c r="G84"/>
      <c r="H84"/>
      <c r="I84"/>
      <c r="J84"/>
      <c r="K84"/>
      <c r="L84" s="3"/>
      <c r="M84" s="3"/>
      <c r="N84" s="3"/>
      <c r="O84" s="3"/>
      <c r="P84" s="3"/>
      <c r="Q84" s="1080"/>
      <c r="R84" s="1080"/>
    </row>
    <row r="85" spans="1:18">
      <c r="A85"/>
      <c r="B85"/>
      <c r="C85"/>
      <c r="D85"/>
      <c r="E85"/>
      <c r="F85"/>
      <c r="G85"/>
      <c r="H85"/>
      <c r="I85"/>
      <c r="J85"/>
      <c r="K85"/>
      <c r="L85" s="3"/>
      <c r="M85" s="3"/>
      <c r="N85" s="3"/>
      <c r="O85" s="3"/>
      <c r="P85" s="3"/>
      <c r="Q85" s="1080"/>
      <c r="R85" s="1080"/>
    </row>
    <row r="86" spans="1:18">
      <c r="A86"/>
      <c r="B86"/>
      <c r="C86"/>
      <c r="D86"/>
      <c r="E86"/>
      <c r="F86"/>
      <c r="G86"/>
      <c r="H86"/>
      <c r="I86"/>
      <c r="J86"/>
      <c r="K86"/>
      <c r="L86" s="3"/>
      <c r="M86" s="3"/>
      <c r="N86" s="3"/>
      <c r="O86" s="3"/>
      <c r="P86" s="3"/>
      <c r="Q86" s="1080"/>
      <c r="R86" s="1080"/>
    </row>
    <row r="87" spans="1:18">
      <c r="A87"/>
      <c r="B87"/>
      <c r="C87"/>
      <c r="D87"/>
      <c r="E87"/>
      <c r="F87"/>
      <c r="G87"/>
      <c r="H87"/>
      <c r="I87"/>
      <c r="J87"/>
      <c r="K87"/>
      <c r="L87" s="3"/>
      <c r="M87" s="3"/>
      <c r="N87" s="3"/>
      <c r="O87" s="3"/>
      <c r="P87" s="3"/>
      <c r="Q87" s="1080"/>
      <c r="R87" s="1080"/>
    </row>
    <row r="88" spans="1:18">
      <c r="A88"/>
      <c r="B88"/>
      <c r="C88"/>
      <c r="D88"/>
      <c r="E88"/>
      <c r="F88"/>
      <c r="G88"/>
      <c r="H88"/>
      <c r="I88"/>
      <c r="J88"/>
      <c r="K88"/>
      <c r="L88" s="3"/>
      <c r="M88" s="3"/>
      <c r="N88" s="3"/>
      <c r="O88" s="3"/>
      <c r="P88" s="3"/>
      <c r="Q88" s="1080"/>
      <c r="R88" s="1080"/>
    </row>
    <row r="89" spans="1:18">
      <c r="A89"/>
      <c r="B89"/>
      <c r="C89"/>
      <c r="D89"/>
      <c r="E89"/>
      <c r="F89"/>
      <c r="G89"/>
      <c r="H89"/>
      <c r="I89"/>
      <c r="J89"/>
      <c r="K89"/>
      <c r="L89" s="3"/>
      <c r="M89" s="3"/>
      <c r="N89" s="3"/>
      <c r="O89" s="3"/>
      <c r="P89" s="3"/>
      <c r="Q89" s="1080"/>
      <c r="R89" s="1080"/>
    </row>
    <row r="90" spans="1:18">
      <c r="A90"/>
      <c r="B90"/>
      <c r="C90"/>
      <c r="D90"/>
      <c r="E90"/>
      <c r="F90"/>
      <c r="G90"/>
      <c r="H90"/>
      <c r="I90"/>
      <c r="J90"/>
      <c r="K90"/>
      <c r="L90" s="3"/>
      <c r="M90" s="3"/>
      <c r="N90" s="3"/>
      <c r="O90" s="3"/>
      <c r="P90" s="3"/>
      <c r="Q90" s="1080"/>
      <c r="R90" s="1080"/>
    </row>
    <row r="91" spans="1:18">
      <c r="A91"/>
      <c r="B91"/>
      <c r="C91"/>
      <c r="D91"/>
      <c r="E91"/>
      <c r="F91"/>
      <c r="G91"/>
      <c r="H91"/>
      <c r="I91"/>
      <c r="J91"/>
      <c r="K91"/>
      <c r="L91" s="3"/>
      <c r="M91" s="3"/>
      <c r="N91" s="3"/>
      <c r="O91" s="3"/>
      <c r="P91" s="3"/>
      <c r="Q91" s="1080"/>
      <c r="R91" s="1080"/>
    </row>
    <row r="92" spans="1:18">
      <c r="A92"/>
      <c r="B92"/>
      <c r="C92"/>
      <c r="D92"/>
      <c r="E92"/>
      <c r="F92"/>
      <c r="G92"/>
      <c r="H92"/>
      <c r="I92"/>
      <c r="J92"/>
      <c r="K92"/>
      <c r="L92" s="3"/>
      <c r="M92" s="3"/>
      <c r="N92" s="3"/>
      <c r="O92" s="3"/>
      <c r="P92" s="3"/>
      <c r="Q92" s="1080"/>
      <c r="R92" s="1080"/>
    </row>
    <row r="93" spans="1:18">
      <c r="A93"/>
      <c r="B93"/>
      <c r="C93"/>
      <c r="D93"/>
      <c r="E93"/>
      <c r="F93"/>
      <c r="G93"/>
      <c r="H93"/>
      <c r="I93"/>
      <c r="J93"/>
      <c r="K93"/>
      <c r="L93" s="3"/>
      <c r="M93" s="3"/>
      <c r="N93" s="3"/>
      <c r="O93" s="3"/>
      <c r="P93" s="3"/>
      <c r="Q93" s="1080"/>
      <c r="R93" s="1080"/>
    </row>
    <row r="94" spans="1:18">
      <c r="A94"/>
      <c r="B94"/>
      <c r="C94"/>
      <c r="D94"/>
      <c r="E94"/>
      <c r="F94"/>
      <c r="G94"/>
      <c r="H94"/>
      <c r="I94"/>
      <c r="J94"/>
      <c r="K94"/>
      <c r="L94" s="3"/>
      <c r="M94" s="3"/>
      <c r="N94" s="3"/>
      <c r="O94" s="3"/>
      <c r="P94" s="3"/>
      <c r="Q94" s="1080"/>
      <c r="R94" s="1080"/>
    </row>
    <row r="95" spans="1:18">
      <c r="A95"/>
      <c r="B95"/>
      <c r="C95"/>
      <c r="D95"/>
      <c r="E95"/>
      <c r="F95"/>
      <c r="G95"/>
      <c r="H95"/>
      <c r="I95"/>
      <c r="J95"/>
      <c r="K95"/>
      <c r="L95" s="3"/>
      <c r="M95" s="3"/>
      <c r="N95" s="3"/>
      <c r="O95" s="3"/>
      <c r="P95" s="3"/>
      <c r="Q95" s="1080"/>
      <c r="R95" s="1080"/>
    </row>
    <row r="96" spans="1:18">
      <c r="A96"/>
      <c r="B96"/>
      <c r="C96"/>
      <c r="D96"/>
      <c r="E96"/>
      <c r="F96"/>
      <c r="G96"/>
      <c r="H96"/>
      <c r="I96"/>
      <c r="J96"/>
      <c r="K96"/>
      <c r="L96" s="3"/>
      <c r="M96" s="3"/>
      <c r="N96" s="3"/>
      <c r="O96" s="3"/>
      <c r="P96" s="3"/>
      <c r="Q96" s="1080"/>
      <c r="R96" s="1080"/>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3">
    <sortCondition descending="1" ref="Q7:Q5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Q32" sqref="Q32"/>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478" t="s">
        <v>518</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row>
    <row r="3" spans="1:27" ht="18" customHeight="1">
      <c r="A3" s="1479" t="s">
        <v>519</v>
      </c>
      <c r="B3" s="1479"/>
      <c r="C3" s="1479"/>
      <c r="D3" s="1479"/>
      <c r="E3" s="1479"/>
      <c r="F3" s="1479"/>
      <c r="G3" s="1479"/>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16217.08</v>
      </c>
      <c r="C8" s="1168">
        <v>18687</v>
      </c>
      <c r="D8" s="1169">
        <v>2.7343417261153045</v>
      </c>
      <c r="E8" s="1184"/>
      <c r="F8" s="1167" t="s">
        <v>371</v>
      </c>
      <c r="G8" s="1168">
        <v>3007.7289999999998</v>
      </c>
      <c r="H8" s="1168">
        <v>9733</v>
      </c>
      <c r="I8" s="1169">
        <v>4.211184446336163</v>
      </c>
      <c r="J8" s="1177"/>
      <c r="K8" s="1170" t="s">
        <v>141</v>
      </c>
      <c r="L8" s="1171">
        <v>11421.528</v>
      </c>
      <c r="M8" s="1171">
        <v>2773.5630000000001</v>
      </c>
      <c r="N8" s="1172">
        <v>4.1179984013343125</v>
      </c>
      <c r="O8" s="1177"/>
      <c r="P8" s="1170" t="s">
        <v>155</v>
      </c>
      <c r="Q8" s="1171">
        <v>3267.05</v>
      </c>
      <c r="R8" s="1171">
        <v>684.01599999999996</v>
      </c>
      <c r="S8" s="1172">
        <v>4.776277163107296</v>
      </c>
    </row>
    <row r="9" spans="1:27" ht="15.75">
      <c r="A9" s="1167" t="s">
        <v>143</v>
      </c>
      <c r="B9" s="1168">
        <v>9966.6479999999992</v>
      </c>
      <c r="C9" s="1168">
        <v>7113</v>
      </c>
      <c r="D9" s="1169">
        <v>3.1403875602608942</v>
      </c>
      <c r="E9" s="1185"/>
      <c r="F9" s="1167" t="s">
        <v>156</v>
      </c>
      <c r="G9" s="1168">
        <v>1819.9459999999999</v>
      </c>
      <c r="H9" s="1168">
        <v>9067</v>
      </c>
      <c r="I9" s="1169">
        <v>2.7781236118510328</v>
      </c>
      <c r="J9" s="1177"/>
      <c r="K9" s="1167" t="s">
        <v>158</v>
      </c>
      <c r="L9" s="1168">
        <v>3175.5320000000002</v>
      </c>
      <c r="M9" s="1168">
        <v>494.48899999999998</v>
      </c>
      <c r="N9" s="1169">
        <v>6.4218455820048579</v>
      </c>
      <c r="O9" s="1177"/>
      <c r="P9" s="1167" t="s">
        <v>371</v>
      </c>
      <c r="Q9" s="1168">
        <v>3094.355</v>
      </c>
      <c r="R9" s="1168">
        <v>578.38699999999994</v>
      </c>
      <c r="S9" s="1169">
        <v>5.3499732877813653</v>
      </c>
    </row>
    <row r="10" spans="1:27" ht="15.75">
      <c r="A10" s="1167" t="s">
        <v>371</v>
      </c>
      <c r="B10" s="1168">
        <v>8943.7780000000002</v>
      </c>
      <c r="C10" s="1168">
        <v>19765</v>
      </c>
      <c r="D10" s="1169">
        <v>4.2645142033209114</v>
      </c>
      <c r="E10" s="1184"/>
      <c r="F10" s="1167" t="s">
        <v>138</v>
      </c>
      <c r="G10" s="1168">
        <v>1045.335</v>
      </c>
      <c r="H10" s="1168">
        <v>5285</v>
      </c>
      <c r="I10" s="1169">
        <v>3.0436928398598897</v>
      </c>
      <c r="J10" s="1177"/>
      <c r="K10" s="1167" t="s">
        <v>143</v>
      </c>
      <c r="L10" s="1168">
        <v>2837.0050000000001</v>
      </c>
      <c r="M10" s="1168">
        <v>488.86500000000001</v>
      </c>
      <c r="N10" s="1169">
        <v>5.803248340543913</v>
      </c>
      <c r="O10" s="1177"/>
      <c r="P10" s="1167" t="s">
        <v>143</v>
      </c>
      <c r="Q10" s="1168">
        <v>2741.5439999999999</v>
      </c>
      <c r="R10" s="1168">
        <v>555.99</v>
      </c>
      <c r="S10" s="1169">
        <v>4.9309232180434899</v>
      </c>
    </row>
    <row r="11" spans="1:27" ht="15.75">
      <c r="A11" s="1167" t="s">
        <v>151</v>
      </c>
      <c r="B11" s="1168">
        <v>7252.2719999999999</v>
      </c>
      <c r="C11" s="1168">
        <v>5557</v>
      </c>
      <c r="D11" s="1169">
        <v>2.3804555256860946</v>
      </c>
      <c r="E11" s="1185"/>
      <c r="F11" s="1167" t="s">
        <v>153</v>
      </c>
      <c r="G11" s="1168">
        <v>764.82399999999996</v>
      </c>
      <c r="H11" s="1168">
        <v>3629</v>
      </c>
      <c r="I11" s="1169">
        <v>2.9595817709723979</v>
      </c>
      <c r="J11" s="1177"/>
      <c r="K11" s="1167" t="s">
        <v>155</v>
      </c>
      <c r="L11" s="1168">
        <v>2744.0569999999998</v>
      </c>
      <c r="M11" s="1168">
        <v>519.51099999999997</v>
      </c>
      <c r="N11" s="1169">
        <v>5.2819998036615203</v>
      </c>
      <c r="O11" s="1177"/>
      <c r="P11" s="1167" t="s">
        <v>140</v>
      </c>
      <c r="Q11" s="1168">
        <v>1586.15</v>
      </c>
      <c r="R11" s="1168">
        <v>260.69799999999998</v>
      </c>
      <c r="S11" s="1169">
        <v>6.0842430705260497</v>
      </c>
    </row>
    <row r="12" spans="1:27" ht="15.75">
      <c r="A12" s="1167" t="s">
        <v>156</v>
      </c>
      <c r="B12" s="1168">
        <v>6389.4570000000003</v>
      </c>
      <c r="C12" s="1168">
        <v>14599</v>
      </c>
      <c r="D12" s="1169">
        <v>2.1070377082978835</v>
      </c>
      <c r="E12" s="1185"/>
      <c r="F12" s="1167" t="s">
        <v>157</v>
      </c>
      <c r="G12" s="1168">
        <v>529.476</v>
      </c>
      <c r="H12" s="1168">
        <v>4086</v>
      </c>
      <c r="I12" s="1169">
        <v>2.3661193883114215</v>
      </c>
      <c r="J12" s="1177"/>
      <c r="K12" s="1167" t="s">
        <v>371</v>
      </c>
      <c r="L12" s="1168">
        <v>2342.6</v>
      </c>
      <c r="M12" s="1168">
        <v>286.56700000000001</v>
      </c>
      <c r="N12" s="1169">
        <v>8.1747026000900309</v>
      </c>
      <c r="O12" s="1177"/>
      <c r="P12" s="1167" t="s">
        <v>141</v>
      </c>
      <c r="Q12" s="1168">
        <v>1182.194</v>
      </c>
      <c r="R12" s="1168">
        <v>288.39499999999998</v>
      </c>
      <c r="S12" s="1169">
        <v>4.0992180863052408</v>
      </c>
    </row>
    <row r="13" spans="1:27" ht="16.5" thickBot="1">
      <c r="A13" s="1167" t="s">
        <v>160</v>
      </c>
      <c r="B13" s="1168">
        <v>5867.6270000000004</v>
      </c>
      <c r="C13" s="1168">
        <v>10954</v>
      </c>
      <c r="D13" s="1169">
        <v>2.27365538524014</v>
      </c>
      <c r="E13" s="1185"/>
      <c r="F13" s="1167" t="s">
        <v>160</v>
      </c>
      <c r="G13" s="1168">
        <v>330.077</v>
      </c>
      <c r="H13" s="1168">
        <v>3100</v>
      </c>
      <c r="I13" s="1169">
        <v>1.8423587854431793</v>
      </c>
      <c r="J13" s="1177"/>
      <c r="K13" s="1167" t="s">
        <v>140</v>
      </c>
      <c r="L13" s="1168">
        <v>1321.991</v>
      </c>
      <c r="M13" s="1168">
        <v>290.44299999999998</v>
      </c>
      <c r="N13" s="1169">
        <v>4.5516366378256663</v>
      </c>
      <c r="O13" s="1177"/>
      <c r="P13" s="1167" t="s">
        <v>138</v>
      </c>
      <c r="Q13" s="1168">
        <v>1000.953</v>
      </c>
      <c r="R13" s="1168">
        <v>280.32299999999998</v>
      </c>
      <c r="S13" s="1169">
        <v>3.5707130702796417</v>
      </c>
    </row>
    <row r="14" spans="1:27" ht="16.5" thickBot="1">
      <c r="A14" s="1167" t="s">
        <v>157</v>
      </c>
      <c r="B14" s="1168">
        <v>5501.1260000000002</v>
      </c>
      <c r="C14" s="1168">
        <v>8998</v>
      </c>
      <c r="D14" s="1169">
        <v>2.590170572550659</v>
      </c>
      <c r="E14" s="1185"/>
      <c r="F14" s="1173" t="s">
        <v>259</v>
      </c>
      <c r="G14" s="1174">
        <v>7844.9279999999999</v>
      </c>
      <c r="H14" s="1174">
        <v>36031</v>
      </c>
      <c r="I14" s="1175">
        <v>3.2065529545928313</v>
      </c>
      <c r="J14" s="1177"/>
      <c r="K14" s="1167" t="s">
        <v>156</v>
      </c>
      <c r="L14" s="1168">
        <v>1015.516</v>
      </c>
      <c r="M14" s="1168">
        <v>247.20400000000001</v>
      </c>
      <c r="N14" s="1169">
        <v>4.108007961036229</v>
      </c>
      <c r="O14" s="1177"/>
      <c r="P14" s="1167" t="s">
        <v>147</v>
      </c>
      <c r="Q14" s="1168">
        <v>519.69600000000003</v>
      </c>
      <c r="R14" s="1168">
        <v>119.398</v>
      </c>
      <c r="S14" s="1169">
        <v>4.3526357225414163</v>
      </c>
    </row>
    <row r="15" spans="1:27" ht="15.75">
      <c r="A15" s="1167" t="s">
        <v>138</v>
      </c>
      <c r="B15" s="1168">
        <v>2595.7489999999998</v>
      </c>
      <c r="C15" s="1168">
        <v>9488</v>
      </c>
      <c r="D15" s="1169">
        <v>3.6000119272327846</v>
      </c>
      <c r="E15" s="1185"/>
      <c r="F15"/>
      <c r="G15"/>
      <c r="H15"/>
      <c r="I15"/>
      <c r="J15" s="1177"/>
      <c r="K15" s="1167" t="s">
        <v>147</v>
      </c>
      <c r="L15" s="1168">
        <v>971.56500000000005</v>
      </c>
      <c r="M15" s="1168">
        <v>189.78899999999999</v>
      </c>
      <c r="N15" s="1169">
        <v>5.1191849896463975</v>
      </c>
      <c r="O15" s="1177"/>
      <c r="P15" s="1167" t="s">
        <v>158</v>
      </c>
      <c r="Q15" s="1168">
        <v>459.041</v>
      </c>
      <c r="R15" s="1168">
        <v>100.372</v>
      </c>
      <c r="S15" s="1169">
        <v>4.5733969632965366</v>
      </c>
      <c r="U15" s="1080"/>
      <c r="V15" s="1080"/>
      <c r="W15" s="1080"/>
      <c r="X15" s="1080"/>
    </row>
    <row r="16" spans="1:27" ht="15.75">
      <c r="A16" s="1167" t="s">
        <v>141</v>
      </c>
      <c r="B16" s="1168">
        <v>2083.4160000000002</v>
      </c>
      <c r="C16" s="1168">
        <v>1989</v>
      </c>
      <c r="D16" s="1169">
        <v>3.875589221204895</v>
      </c>
      <c r="E16" s="1185"/>
      <c r="F16"/>
      <c r="G16"/>
      <c r="H16"/>
      <c r="I16"/>
      <c r="J16" s="1177"/>
      <c r="K16" s="1167" t="s">
        <v>146</v>
      </c>
      <c r="L16" s="1168">
        <v>882.67499999999995</v>
      </c>
      <c r="M16" s="1168">
        <v>240.839</v>
      </c>
      <c r="N16" s="1169">
        <v>3.6650002698898434</v>
      </c>
      <c r="O16" s="1177"/>
      <c r="P16" s="1167" t="s">
        <v>152</v>
      </c>
      <c r="Q16" s="1168">
        <v>283.976</v>
      </c>
      <c r="R16" s="1168">
        <v>52.156999999999996</v>
      </c>
      <c r="S16" s="1169">
        <v>5.4446383035834121</v>
      </c>
      <c r="U16" s="1080"/>
      <c r="V16" s="1080"/>
      <c r="W16" s="1080"/>
      <c r="X16" s="1080"/>
    </row>
    <row r="17" spans="1:24" ht="16.5" thickBot="1">
      <c r="A17" s="1167" t="s">
        <v>152</v>
      </c>
      <c r="B17" s="1168">
        <v>1692.4960000000001</v>
      </c>
      <c r="C17" s="1168">
        <v>989</v>
      </c>
      <c r="D17" s="1169">
        <v>3.5658219634083652</v>
      </c>
      <c r="E17" s="1184"/>
      <c r="J17" s="1177"/>
      <c r="K17" s="1167" t="s">
        <v>138</v>
      </c>
      <c r="L17" s="1168">
        <v>763.49</v>
      </c>
      <c r="M17" s="1168">
        <v>221.13800000000001</v>
      </c>
      <c r="N17" s="1169">
        <v>3.4525499914080799</v>
      </c>
      <c r="O17" s="1177"/>
      <c r="P17" s="1167" t="s">
        <v>159</v>
      </c>
      <c r="Q17" s="1168">
        <v>196.73599999999999</v>
      </c>
      <c r="R17" s="1168">
        <v>52.22</v>
      </c>
      <c r="S17" s="1169">
        <v>3.767445423209498</v>
      </c>
      <c r="U17" s="1080"/>
      <c r="V17" s="1080"/>
      <c r="W17" s="1080"/>
      <c r="X17" s="1080"/>
    </row>
    <row r="18" spans="1:24" ht="16.5" thickBot="1">
      <c r="A18" s="1173" t="s">
        <v>259</v>
      </c>
      <c r="B18" s="1174">
        <v>67582.388999999996</v>
      </c>
      <c r="C18" s="1174">
        <v>99625</v>
      </c>
      <c r="D18" s="1175">
        <v>2.8032816648465473</v>
      </c>
      <c r="E18" s="1189"/>
      <c r="K18" s="1167" t="s">
        <v>499</v>
      </c>
      <c r="L18" s="1168">
        <v>531.17100000000005</v>
      </c>
      <c r="M18" s="1168">
        <v>17.715</v>
      </c>
      <c r="N18" s="1169">
        <v>29.984250635055041</v>
      </c>
      <c r="O18" s="1177"/>
      <c r="P18" s="1167" t="s">
        <v>156</v>
      </c>
      <c r="Q18" s="1168">
        <v>188.70500000000001</v>
      </c>
      <c r="R18" s="1168">
        <v>45.000999999999998</v>
      </c>
      <c r="S18" s="1169">
        <v>4.1933512588609148</v>
      </c>
      <c r="U18" s="1080"/>
      <c r="V18" s="1080"/>
      <c r="W18" s="1080"/>
      <c r="X18" s="1080"/>
    </row>
    <row r="19" spans="1:24" ht="16.5" thickBot="1">
      <c r="A19"/>
      <c r="B19"/>
      <c r="C19"/>
      <c r="D19"/>
      <c r="E19" s="1190"/>
      <c r="J19" s="1177"/>
      <c r="K19" s="1167" t="s">
        <v>159</v>
      </c>
      <c r="L19" s="1168">
        <v>457.74299999999999</v>
      </c>
      <c r="M19" s="1168">
        <v>130.99199999999999</v>
      </c>
      <c r="N19" s="1169">
        <v>3.4944347746427264</v>
      </c>
      <c r="O19" s="1177"/>
      <c r="P19" s="1167" t="s">
        <v>151</v>
      </c>
      <c r="Q19" s="1168">
        <v>155.25899999999999</v>
      </c>
      <c r="R19" s="1168">
        <v>28.105</v>
      </c>
      <c r="S19" s="1169">
        <v>5.5242483543853398</v>
      </c>
      <c r="U19" s="1080"/>
      <c r="V19" s="1080"/>
      <c r="W19" s="1080"/>
      <c r="X19" s="1080"/>
    </row>
    <row r="20" spans="1:24" ht="15" customHeight="1" thickBot="1">
      <c r="A20"/>
      <c r="B20"/>
      <c r="C20"/>
      <c r="D20"/>
      <c r="E20" s="1190"/>
      <c r="F20" s="1080"/>
      <c r="G20" s="1080"/>
      <c r="H20" s="1080"/>
      <c r="J20" s="1177"/>
      <c r="K20" s="1167" t="s">
        <v>151</v>
      </c>
      <c r="L20" s="1168">
        <v>386.738</v>
      </c>
      <c r="M20" s="1168">
        <v>73.501000000000005</v>
      </c>
      <c r="N20" s="1169">
        <v>5.2616699092529347</v>
      </c>
      <c r="O20" s="1177"/>
      <c r="P20" s="1173" t="s">
        <v>259</v>
      </c>
      <c r="Q20" s="1174">
        <v>14786.968000000001</v>
      </c>
      <c r="R20" s="1174">
        <v>3076.8009999999999</v>
      </c>
      <c r="S20" s="1175">
        <v>4.8059552762755864</v>
      </c>
      <c r="U20" s="1080"/>
      <c r="V20" s="1080"/>
      <c r="W20" s="1080"/>
      <c r="X20" s="1080"/>
    </row>
    <row r="21" spans="1:24" ht="15.75">
      <c r="A21"/>
      <c r="B21"/>
      <c r="C21"/>
      <c r="D21"/>
      <c r="F21" s="1080"/>
      <c r="G21" s="1080"/>
      <c r="H21" s="1080"/>
      <c r="J21" s="1177"/>
      <c r="K21" s="1167" t="s">
        <v>139</v>
      </c>
      <c r="L21" s="1168">
        <v>376.72899999999998</v>
      </c>
      <c r="M21" s="1168">
        <v>57.712000000000003</v>
      </c>
      <c r="N21" s="1169">
        <v>6.5277411976711939</v>
      </c>
      <c r="P21"/>
      <c r="Q21"/>
      <c r="R21"/>
      <c r="S21"/>
    </row>
    <row r="22" spans="1:24" ht="15.75">
      <c r="A22"/>
      <c r="B22"/>
      <c r="C22"/>
      <c r="D22"/>
      <c r="E22" s="1080"/>
      <c r="F22" s="1080"/>
      <c r="G22" s="1080"/>
      <c r="H22" s="1080"/>
      <c r="I22" s="1080"/>
      <c r="J22" s="1080"/>
      <c r="K22" s="1167" t="s">
        <v>153</v>
      </c>
      <c r="L22" s="1168">
        <v>323.80599999999998</v>
      </c>
      <c r="M22" s="1168">
        <v>85.051000000000002</v>
      </c>
      <c r="N22" s="1169">
        <v>3.8071980341207037</v>
      </c>
      <c r="P22"/>
      <c r="Q22"/>
      <c r="R22"/>
      <c r="S22"/>
    </row>
    <row r="23" spans="1:24" ht="15.75">
      <c r="E23" s="1080"/>
      <c r="F23" s="1080"/>
      <c r="G23" s="1080"/>
      <c r="H23" s="1080"/>
      <c r="I23" s="1080"/>
      <c r="J23" s="1080"/>
      <c r="K23" s="1167" t="s">
        <v>287</v>
      </c>
      <c r="L23" s="1168">
        <v>303.94400000000002</v>
      </c>
      <c r="M23" s="1168">
        <v>82.632000000000005</v>
      </c>
      <c r="N23" s="1169">
        <v>3.6782844418627167</v>
      </c>
      <c r="P23"/>
      <c r="Q23"/>
      <c r="R23"/>
      <c r="S23"/>
    </row>
    <row r="24" spans="1:24" ht="16.5" thickBot="1">
      <c r="A24"/>
      <c r="B24"/>
      <c r="C24"/>
      <c r="D24"/>
      <c r="E24" s="1080"/>
      <c r="F24" s="1080"/>
      <c r="G24" s="1080"/>
      <c r="H24" s="1080"/>
      <c r="I24" s="1080"/>
      <c r="J24" s="1080"/>
      <c r="K24" s="1167" t="s">
        <v>405</v>
      </c>
      <c r="L24" s="1168">
        <v>299.69200000000001</v>
      </c>
      <c r="M24" s="1168">
        <v>14.853</v>
      </c>
      <c r="N24" s="1169">
        <v>20.177203258600958</v>
      </c>
      <c r="O24"/>
      <c r="P24"/>
      <c r="Q24"/>
      <c r="R24"/>
      <c r="S24"/>
      <c r="T24"/>
    </row>
    <row r="25" spans="1:24" ht="16.5" thickBot="1">
      <c r="A25"/>
      <c r="B25"/>
      <c r="C25"/>
      <c r="D25"/>
      <c r="E25" s="1080"/>
      <c r="F25" s="1080"/>
      <c r="G25" s="1080"/>
      <c r="H25" s="1080"/>
      <c r="I25" s="1080"/>
      <c r="J25" s="1080"/>
      <c r="K25" s="1173" t="s">
        <v>259</v>
      </c>
      <c r="L25" s="1174">
        <v>30767.154999999999</v>
      </c>
      <c r="M25" s="1174">
        <v>6263.8059999999996</v>
      </c>
      <c r="N25" s="1175">
        <v>4.911894621257427</v>
      </c>
      <c r="O25"/>
      <c r="P25"/>
      <c r="Q25"/>
      <c r="R25"/>
      <c r="S25"/>
      <c r="T25"/>
    </row>
    <row r="26" spans="1:24">
      <c r="A26"/>
      <c r="B26"/>
      <c r="C26"/>
      <c r="D26"/>
      <c r="E26"/>
      <c r="F26"/>
      <c r="G26"/>
      <c r="H26"/>
      <c r="I26"/>
      <c r="J26" s="1080"/>
      <c r="K26"/>
      <c r="L26"/>
      <c r="M26"/>
      <c r="N26"/>
      <c r="O26"/>
      <c r="P26"/>
      <c r="Q26"/>
      <c r="R26"/>
      <c r="S26"/>
      <c r="T26"/>
    </row>
    <row r="27" spans="1:24">
      <c r="E27"/>
      <c r="F27"/>
      <c r="G27"/>
      <c r="H27"/>
      <c r="I27"/>
      <c r="J27" s="1080"/>
      <c r="K27"/>
      <c r="L27"/>
      <c r="M27"/>
      <c r="N27"/>
      <c r="O27"/>
      <c r="P27"/>
      <c r="Q27"/>
      <c r="R27"/>
      <c r="S27"/>
      <c r="T27"/>
    </row>
    <row r="28" spans="1:24">
      <c r="A28"/>
      <c r="B28"/>
      <c r="C28"/>
      <c r="D28"/>
      <c r="E28"/>
      <c r="F28"/>
      <c r="G28"/>
      <c r="H28"/>
      <c r="I28"/>
      <c r="J28" s="1080"/>
      <c r="O28"/>
      <c r="P28"/>
      <c r="Q28"/>
      <c r="R28"/>
      <c r="S28"/>
      <c r="T28"/>
    </row>
    <row r="29" spans="1:24">
      <c r="A29"/>
      <c r="B29"/>
      <c r="C29"/>
      <c r="D29"/>
      <c r="E29"/>
      <c r="F29"/>
      <c r="G29"/>
      <c r="H29"/>
      <c r="I29"/>
      <c r="J29" s="1080"/>
      <c r="K29"/>
      <c r="L29"/>
      <c r="M29"/>
      <c r="N29"/>
      <c r="O29"/>
      <c r="P29"/>
      <c r="Q29"/>
      <c r="R29"/>
      <c r="S29"/>
      <c r="T29"/>
    </row>
    <row r="30" spans="1:24">
      <c r="A30"/>
      <c r="B30"/>
      <c r="C30"/>
      <c r="D30"/>
      <c r="E30"/>
      <c r="F30"/>
      <c r="G30"/>
      <c r="H30"/>
      <c r="I30"/>
      <c r="J30"/>
      <c r="K30"/>
      <c r="L30"/>
      <c r="M30"/>
      <c r="N30"/>
      <c r="O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80"/>
      <c r="B152" s="1080"/>
      <c r="C152" s="1080"/>
      <c r="D152" s="1080"/>
      <c r="E152" s="1080"/>
      <c r="F152" s="1080"/>
      <c r="G152" s="1080"/>
      <c r="H152" s="1080"/>
      <c r="I152" s="1080"/>
      <c r="J152" s="1080"/>
      <c r="K152" s="1080"/>
    </row>
    <row r="153" spans="1:12">
      <c r="A153" s="1080"/>
      <c r="B153" s="1080"/>
      <c r="C153" s="1080"/>
      <c r="D153" s="1080"/>
      <c r="E153" s="1080"/>
      <c r="F153" s="1080"/>
      <c r="G153" s="1080"/>
      <c r="H153" s="1080"/>
      <c r="I153" s="1080"/>
      <c r="J153" s="1080"/>
      <c r="K153" s="1080"/>
    </row>
    <row r="154" spans="1:12">
      <c r="A154" s="1080"/>
      <c r="B154" s="1080"/>
      <c r="C154" s="1080"/>
      <c r="D154" s="1080"/>
      <c r="E154" s="1080"/>
      <c r="F154" s="1080"/>
      <c r="G154" s="1080"/>
      <c r="H154" s="1080"/>
      <c r="I154" s="1080"/>
      <c r="J154" s="1080"/>
      <c r="K154" s="1080"/>
    </row>
    <row r="155" spans="1:12">
      <c r="A155" s="1080"/>
      <c r="B155" s="1080"/>
      <c r="C155" s="1080"/>
      <c r="D155" s="1080"/>
      <c r="E155" s="1080"/>
      <c r="F155" s="1080"/>
      <c r="G155" s="1080"/>
      <c r="H155" s="1080"/>
      <c r="I155" s="1080"/>
      <c r="J155" s="1080"/>
      <c r="K155" s="1080"/>
    </row>
    <row r="156" spans="1:12">
      <c r="A156" s="1080"/>
      <c r="B156" s="1080"/>
      <c r="C156" s="1080"/>
      <c r="D156" s="1080"/>
      <c r="E156" s="1080"/>
      <c r="F156" s="1080"/>
      <c r="G156" s="1080"/>
      <c r="H156" s="1080"/>
      <c r="I156" s="1080"/>
      <c r="J156" s="1080"/>
      <c r="K156" s="1080"/>
    </row>
    <row r="157" spans="1:12">
      <c r="A157" s="1080"/>
      <c r="B157" s="1080"/>
      <c r="C157" s="1080"/>
      <c r="D157" s="1080"/>
      <c r="E157" s="1080"/>
      <c r="F157" s="1080"/>
      <c r="G157" s="1080"/>
      <c r="H157" s="1080"/>
      <c r="I157" s="1080"/>
      <c r="J157" s="1080"/>
      <c r="K157" s="1080"/>
    </row>
    <row r="158" spans="1:12">
      <c r="A158" s="1080"/>
      <c r="B158" s="1080"/>
      <c r="C158" s="1080"/>
      <c r="D158" s="1080"/>
      <c r="E158" s="1080"/>
      <c r="F158" s="1080"/>
      <c r="G158" s="1080"/>
      <c r="H158" s="1080"/>
      <c r="I158" s="1080"/>
      <c r="J158" s="1080"/>
      <c r="K158" s="1080"/>
    </row>
    <row r="159" spans="1:12">
      <c r="A159" s="1080"/>
      <c r="B159" s="1080"/>
      <c r="C159" s="1080"/>
      <c r="D159" s="1080"/>
      <c r="E159" s="1080"/>
      <c r="F159" s="1080"/>
      <c r="G159" s="1080"/>
      <c r="H159" s="1080"/>
      <c r="I159" s="1080"/>
      <c r="J159" s="1080"/>
      <c r="K159" s="1080"/>
    </row>
    <row r="160" spans="1:12">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29">
    <sortCondition descending="1" ref="Q8:Q29"/>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463" t="s">
        <v>505</v>
      </c>
      <c r="B5" s="1463"/>
      <c r="C5" s="1463"/>
      <c r="D5" s="1463"/>
      <c r="E5" s="1463"/>
      <c r="F5" s="1463"/>
      <c r="H5" s="1106" t="s">
        <v>267</v>
      </c>
      <c r="K5"/>
      <c r="L5"/>
      <c r="M5"/>
      <c r="N5"/>
      <c r="O5"/>
      <c r="P5"/>
    </row>
    <row r="6" spans="1:20" ht="15.75" customHeight="1" thickBot="1">
      <c r="A6" s="1464" t="s">
        <v>116</v>
      </c>
      <c r="B6" s="1466" t="s">
        <v>504</v>
      </c>
      <c r="C6" s="1467"/>
      <c r="D6" s="1468"/>
      <c r="E6" s="1469" t="s">
        <v>507</v>
      </c>
      <c r="F6" s="1471" t="s">
        <v>509</v>
      </c>
      <c r="K6"/>
      <c r="L6"/>
      <c r="M6"/>
      <c r="N6"/>
      <c r="O6"/>
      <c r="P6"/>
    </row>
    <row r="7" spans="1:20" ht="21" customHeight="1" thickBot="1">
      <c r="A7" s="1465"/>
      <c r="B7" s="1107" t="s">
        <v>254</v>
      </c>
      <c r="C7" s="1107" t="s">
        <v>257</v>
      </c>
      <c r="D7" s="1107" t="s">
        <v>258</v>
      </c>
      <c r="E7" s="1470"/>
      <c r="F7" s="1472"/>
      <c r="K7"/>
      <c r="L7"/>
      <c r="M7"/>
      <c r="N7"/>
      <c r="O7"/>
      <c r="P7"/>
    </row>
    <row r="8" spans="1:20" ht="17.25" customHeight="1" thickBot="1">
      <c r="A8" s="1108" t="s">
        <v>117</v>
      </c>
      <c r="B8" s="1109">
        <v>13318.300999999999</v>
      </c>
      <c r="C8" s="1110">
        <v>8053.9229999999998</v>
      </c>
      <c r="D8" s="1111">
        <f t="shared" ref="D8:D13" si="0">(C8/B8)*100</f>
        <v>60.472600821981729</v>
      </c>
      <c r="E8" s="1110">
        <v>14246.71</v>
      </c>
      <c r="F8" s="1111">
        <f t="shared" ref="F8:F13" si="1">((B8-E8)/E8)*100</f>
        <v>-6.5166554243049779</v>
      </c>
      <c r="H8" s="1112" t="s">
        <v>118</v>
      </c>
      <c r="K8"/>
      <c r="L8"/>
      <c r="M8"/>
      <c r="N8"/>
      <c r="O8"/>
      <c r="P8"/>
    </row>
    <row r="9" spans="1:20" ht="18" customHeight="1" thickBot="1">
      <c r="A9" s="1108" t="s">
        <v>119</v>
      </c>
      <c r="B9" s="1113">
        <v>43838</v>
      </c>
      <c r="C9" s="1110">
        <v>16424</v>
      </c>
      <c r="D9" s="1111">
        <f t="shared" si="0"/>
        <v>37.465212829052419</v>
      </c>
      <c r="E9" s="1114">
        <v>53568</v>
      </c>
      <c r="F9" s="1111">
        <f t="shared" si="1"/>
        <v>-18.163829151732376</v>
      </c>
      <c r="H9" s="1115">
        <f>B9-E9</f>
        <v>-9730</v>
      </c>
      <c r="K9"/>
      <c r="L9"/>
      <c r="M9"/>
      <c r="N9"/>
      <c r="O9"/>
      <c r="P9"/>
      <c r="Q9" s="1080"/>
      <c r="R9" s="1080"/>
      <c r="S9" s="1080"/>
      <c r="T9" s="1080"/>
    </row>
    <row r="10" spans="1:20" ht="15" customHeight="1" thickBot="1">
      <c r="A10" s="1116" t="s">
        <v>249</v>
      </c>
      <c r="B10" s="1113">
        <v>14079</v>
      </c>
      <c r="C10" s="1117">
        <v>0</v>
      </c>
      <c r="D10" s="1118">
        <f t="shared" si="0"/>
        <v>0</v>
      </c>
      <c r="E10" s="1117">
        <v>12047</v>
      </c>
      <c r="F10" s="1118">
        <f t="shared" si="1"/>
        <v>16.86726985971611</v>
      </c>
      <c r="K10"/>
      <c r="L10"/>
      <c r="M10"/>
      <c r="N10"/>
      <c r="O10"/>
      <c r="P10" s="1080"/>
      <c r="Q10" s="1080"/>
      <c r="R10" s="1080"/>
      <c r="S10" s="1080"/>
      <c r="T10" s="1080"/>
    </row>
    <row r="11" spans="1:20" ht="17.25" customHeight="1" thickBot="1">
      <c r="A11" s="1108" t="s">
        <v>120</v>
      </c>
      <c r="B11" s="1113">
        <v>253731.44399999999</v>
      </c>
      <c r="C11" s="1119">
        <v>21590.07</v>
      </c>
      <c r="D11" s="1111">
        <f t="shared" si="0"/>
        <v>8.5090242106532141</v>
      </c>
      <c r="E11" s="1119">
        <v>267391.217</v>
      </c>
      <c r="F11" s="1111">
        <f t="shared" si="1"/>
        <v>-5.1085346606579138</v>
      </c>
      <c r="J11" s="1120"/>
      <c r="K11"/>
      <c r="L11"/>
      <c r="M11"/>
      <c r="N11"/>
      <c r="O11"/>
      <c r="P11" s="1080"/>
      <c r="Q11" s="1080"/>
      <c r="R11" s="1080"/>
      <c r="S11" s="1080"/>
      <c r="T11" s="1080"/>
    </row>
    <row r="12" spans="1:20" ht="15" customHeight="1" thickBot="1">
      <c r="A12" s="1121" t="s">
        <v>121</v>
      </c>
      <c r="B12" s="1113">
        <v>107981.53</v>
      </c>
      <c r="C12" s="1122">
        <v>21967.544000000002</v>
      </c>
      <c r="D12" s="1111">
        <f t="shared" si="0"/>
        <v>20.343797684659592</v>
      </c>
      <c r="E12" s="1122">
        <v>107528.6</v>
      </c>
      <c r="F12" s="1111">
        <f t="shared" si="1"/>
        <v>0.42121816893365388</v>
      </c>
      <c r="K12"/>
      <c r="L12"/>
      <c r="M12"/>
      <c r="N12"/>
      <c r="O12"/>
      <c r="P12" s="1080"/>
      <c r="Q12" s="1080"/>
      <c r="R12" s="1080"/>
      <c r="S12" s="1080"/>
      <c r="T12" s="1080"/>
    </row>
    <row r="13" spans="1:20" ht="15" customHeight="1" thickBot="1">
      <c r="A13" s="1121" t="s">
        <v>122</v>
      </c>
      <c r="B13" s="1113">
        <f>B11+B12</f>
        <v>361712.97399999999</v>
      </c>
      <c r="C13" s="1122">
        <f>C11+C12</f>
        <v>43557.614000000001</v>
      </c>
      <c r="D13" s="1123">
        <f t="shared" si="0"/>
        <v>12.042038060818909</v>
      </c>
      <c r="E13" s="1122">
        <f>E11+E12</f>
        <v>374919.81700000004</v>
      </c>
      <c r="F13" s="1123">
        <f t="shared" si="1"/>
        <v>-3.5225780023252411</v>
      </c>
      <c r="K13"/>
      <c r="L13"/>
      <c r="M13"/>
      <c r="N13"/>
      <c r="O13"/>
      <c r="P13" s="1080"/>
      <c r="Q13" s="1080"/>
      <c r="R13" s="1080"/>
      <c r="S13" s="1080"/>
      <c r="T13" s="1080"/>
    </row>
    <row r="14" spans="1:20">
      <c r="E14" s="1124"/>
      <c r="K14"/>
      <c r="L14"/>
      <c r="M14"/>
      <c r="N14"/>
      <c r="O14"/>
      <c r="P14" s="1080"/>
      <c r="Q14" s="1080"/>
      <c r="R14" s="1080"/>
      <c r="S14" s="1080"/>
      <c r="T14" s="1080"/>
    </row>
    <row r="15" spans="1:20">
      <c r="K15"/>
      <c r="L15"/>
      <c r="M15"/>
      <c r="N15"/>
      <c r="O15"/>
      <c r="P15" s="1080"/>
      <c r="Q15" s="1080"/>
      <c r="R15" s="1080"/>
      <c r="S15" s="1080"/>
      <c r="T15" s="1080"/>
    </row>
    <row r="16" spans="1:20" ht="15.75">
      <c r="A16" s="1125" t="s">
        <v>250</v>
      </c>
      <c r="K16"/>
      <c r="L16"/>
      <c r="M16"/>
      <c r="N16"/>
      <c r="O16"/>
      <c r="P16" s="1080"/>
      <c r="Q16" s="1080"/>
      <c r="R16" s="1080"/>
      <c r="S16" s="1080"/>
      <c r="T16" s="1080"/>
    </row>
    <row r="17" spans="1:20">
      <c r="K17"/>
      <c r="L17"/>
      <c r="M17"/>
      <c r="N17"/>
      <c r="O17" s="1080"/>
      <c r="P17" s="1080"/>
      <c r="Q17" s="1080"/>
      <c r="R17" s="1080"/>
      <c r="S17" s="1080"/>
      <c r="T17" s="1080"/>
    </row>
    <row r="18" spans="1:20" ht="33" customHeight="1" thickBot="1">
      <c r="A18" s="1463" t="s">
        <v>506</v>
      </c>
      <c r="B18" s="1463"/>
      <c r="C18" s="1463"/>
      <c r="D18" s="1463"/>
      <c r="E18" s="1463"/>
      <c r="F18" s="1463"/>
      <c r="K18"/>
      <c r="L18"/>
      <c r="M18"/>
      <c r="N18"/>
      <c r="O18" s="1080"/>
      <c r="P18" s="1080"/>
      <c r="Q18" s="1080"/>
      <c r="R18" s="1080"/>
      <c r="S18" s="1080"/>
      <c r="T18" s="1080"/>
    </row>
    <row r="19" spans="1:20" ht="16.5" customHeight="1" thickBot="1">
      <c r="A19" s="1473" t="s">
        <v>498</v>
      </c>
      <c r="B19" s="1466" t="s">
        <v>504</v>
      </c>
      <c r="C19" s="1467"/>
      <c r="D19" s="1468"/>
      <c r="E19" s="1469" t="s">
        <v>507</v>
      </c>
      <c r="F19" s="1471" t="s">
        <v>508</v>
      </c>
      <c r="K19"/>
      <c r="L19"/>
      <c r="M19"/>
      <c r="N19"/>
      <c r="O19" s="1080"/>
      <c r="P19" s="1080"/>
      <c r="Q19" s="1080"/>
      <c r="R19" s="1080"/>
      <c r="S19" s="1080"/>
      <c r="T19" s="1080"/>
    </row>
    <row r="20" spans="1:20" ht="21" customHeight="1" thickBot="1">
      <c r="A20" s="1474"/>
      <c r="B20" s="1126" t="s">
        <v>254</v>
      </c>
      <c r="C20" s="1126" t="s">
        <v>366</v>
      </c>
      <c r="D20" s="1126" t="s">
        <v>367</v>
      </c>
      <c r="E20" s="1475"/>
      <c r="F20" s="1476"/>
      <c r="K20"/>
      <c r="L20"/>
      <c r="M20"/>
      <c r="N20"/>
      <c r="O20" s="1080"/>
      <c r="P20" s="1080"/>
      <c r="Q20" s="1080"/>
      <c r="R20" s="1080"/>
      <c r="S20" s="1080"/>
      <c r="T20" s="1080"/>
    </row>
    <row r="21" spans="1:20" ht="15.75" thickBot="1">
      <c r="A21" s="1127" t="s">
        <v>117</v>
      </c>
      <c r="B21" s="1113">
        <v>69043.524000000005</v>
      </c>
      <c r="C21" s="1128">
        <v>0</v>
      </c>
      <c r="D21" s="1129">
        <f t="shared" ref="D21:D26" si="2">(C21/B21)*100</f>
        <v>0</v>
      </c>
      <c r="E21" s="1122">
        <v>51405.213000000003</v>
      </c>
      <c r="F21" s="1129">
        <f t="shared" ref="F21:F26" si="3">((B21-E21)/E21)*100</f>
        <v>34.312300194145678</v>
      </c>
      <c r="H21" s="1112" t="s">
        <v>124</v>
      </c>
      <c r="K21"/>
      <c r="L21"/>
      <c r="M21"/>
      <c r="N21"/>
      <c r="O21" s="1080"/>
      <c r="P21" s="1080"/>
      <c r="Q21" s="1080"/>
      <c r="R21" s="1080"/>
      <c r="S21" s="1080"/>
      <c r="T21" s="1080"/>
    </row>
    <row r="22" spans="1:20" ht="15.75" thickBot="1">
      <c r="A22" s="1127" t="s">
        <v>119</v>
      </c>
      <c r="B22" s="1113">
        <v>255617</v>
      </c>
      <c r="C22" s="1128">
        <v>0</v>
      </c>
      <c r="D22" s="1111">
        <f t="shared" si="2"/>
        <v>0</v>
      </c>
      <c r="E22" s="1122">
        <v>186842</v>
      </c>
      <c r="F22" s="1111">
        <f t="shared" si="3"/>
        <v>36.809175667141218</v>
      </c>
      <c r="H22" s="1115">
        <f>B22-E22</f>
        <v>68775</v>
      </c>
      <c r="K22" s="1080"/>
      <c r="L22" s="1080"/>
      <c r="M22" s="1080"/>
      <c r="O22" s="1080"/>
      <c r="P22" s="1080"/>
      <c r="Q22" s="1080"/>
      <c r="R22" s="1080"/>
      <c r="S22" s="1080"/>
      <c r="T22" s="1080"/>
    </row>
    <row r="23" spans="1:20" ht="15.75" thickBot="1">
      <c r="A23" s="1130" t="s">
        <v>249</v>
      </c>
      <c r="B23" s="1113">
        <v>76691</v>
      </c>
      <c r="C23" s="1131">
        <v>0</v>
      </c>
      <c r="D23" s="1111">
        <f t="shared" si="2"/>
        <v>0</v>
      </c>
      <c r="E23" s="1117">
        <v>43472</v>
      </c>
      <c r="F23" s="1111">
        <f t="shared" si="3"/>
        <v>76.4147037173353</v>
      </c>
      <c r="N23" s="1080"/>
      <c r="O23" s="1080"/>
      <c r="P23" s="1080"/>
      <c r="Q23" s="1080"/>
      <c r="R23" s="1080"/>
      <c r="S23" s="1080"/>
      <c r="T23" s="1080"/>
    </row>
    <row r="24" spans="1:20" ht="15.75" thickBot="1">
      <c r="A24" s="1127" t="s">
        <v>120</v>
      </c>
      <c r="B24" s="1113">
        <v>14362.022999999999</v>
      </c>
      <c r="C24" s="1132">
        <v>198.68600000000001</v>
      </c>
      <c r="D24" s="1118">
        <f t="shared" si="2"/>
        <v>1.383412350753094</v>
      </c>
      <c r="E24" s="1122">
        <v>15035.19</v>
      </c>
      <c r="F24" s="1118">
        <f t="shared" si="3"/>
        <v>-4.4772763097772703</v>
      </c>
      <c r="N24" s="1080"/>
      <c r="O24" s="1080"/>
      <c r="P24" s="1080"/>
      <c r="Q24" s="1080"/>
      <c r="R24" s="1080"/>
      <c r="S24" s="1080"/>
      <c r="T24" s="1080"/>
    </row>
    <row r="25" spans="1:20" ht="15.75" thickBot="1">
      <c r="A25" s="1127" t="s">
        <v>121</v>
      </c>
      <c r="B25" s="1113">
        <v>10834.967000000001</v>
      </c>
      <c r="C25" s="1132">
        <v>964.452</v>
      </c>
      <c r="D25" s="1111">
        <f t="shared" si="2"/>
        <v>8.9012915313909122</v>
      </c>
      <c r="E25" s="1122">
        <v>7391.2460000000001</v>
      </c>
      <c r="F25" s="1111">
        <f t="shared" si="3"/>
        <v>46.591887213603769</v>
      </c>
      <c r="N25" s="1080"/>
      <c r="O25" s="1080"/>
      <c r="P25" s="1080"/>
      <c r="Q25" s="1080"/>
      <c r="R25" s="1080"/>
      <c r="S25" s="1080"/>
      <c r="T25" s="1080"/>
    </row>
    <row r="26" spans="1:20" ht="15.75" thickBot="1">
      <c r="A26" s="1127" t="s">
        <v>122</v>
      </c>
      <c r="B26" s="1113">
        <f>B24+B25</f>
        <v>25196.989999999998</v>
      </c>
      <c r="C26" s="1122">
        <f>C24+C25</f>
        <v>1163.1379999999999</v>
      </c>
      <c r="D26" s="1123">
        <f t="shared" si="2"/>
        <v>4.616178360986769</v>
      </c>
      <c r="E26" s="1122">
        <f>E24+E25</f>
        <v>22426.436000000002</v>
      </c>
      <c r="F26" s="1123">
        <f t="shared" si="3"/>
        <v>12.353964758377106</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462"/>
      <c r="D30" s="1462"/>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462"/>
      <c r="C41" s="1462"/>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9.85546875" style="1120" bestFit="1"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1149"/>
    </row>
    <row r="2" spans="1:24" ht="28.5" customHeight="1">
      <c r="A2" s="1478" t="s">
        <v>502</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row>
    <row r="3" spans="1:24" ht="15.75" customHeight="1">
      <c r="A3" s="1480" t="s">
        <v>503</v>
      </c>
      <c r="B3" s="1480"/>
      <c r="C3" s="1480"/>
      <c r="D3" s="1480"/>
      <c r="E3" s="1480"/>
      <c r="F3" s="1480"/>
      <c r="P3" s="1136"/>
    </row>
    <row r="4" spans="1:24" ht="4.5" customHeight="1">
      <c r="A4" s="1150"/>
      <c r="B4" s="1150"/>
      <c r="C4" s="1151"/>
      <c r="D4" s="1151"/>
    </row>
    <row r="5" spans="1:24" ht="15.75" thickBot="1">
      <c r="A5" s="1152" t="s">
        <v>125</v>
      </c>
      <c r="B5" s="1477" t="s">
        <v>126</v>
      </c>
      <c r="C5" s="1477"/>
      <c r="D5" s="1153"/>
      <c r="E5" s="1153"/>
      <c r="F5" s="1152" t="s">
        <v>127</v>
      </c>
      <c r="G5" s="1154" t="s">
        <v>128</v>
      </c>
      <c r="H5" s="1155"/>
      <c r="I5" s="1153"/>
      <c r="J5" s="1153"/>
      <c r="K5" s="1152" t="s">
        <v>129</v>
      </c>
      <c r="L5" s="1156" t="s">
        <v>130</v>
      </c>
      <c r="M5" s="1153"/>
      <c r="N5" s="1157"/>
      <c r="O5" s="1080"/>
      <c r="P5" s="1152" t="s">
        <v>131</v>
      </c>
      <c r="Q5" s="1156" t="s">
        <v>132</v>
      </c>
      <c r="R5" s="1153"/>
    </row>
    <row r="6" spans="1:24" ht="30.75" thickBot="1">
      <c r="A6" s="1158" t="s">
        <v>133</v>
      </c>
      <c r="B6" s="1159" t="s">
        <v>134</v>
      </c>
      <c r="C6" s="1160" t="s">
        <v>135</v>
      </c>
      <c r="D6" s="1161" t="s">
        <v>136</v>
      </c>
      <c r="F6" s="1158" t="s">
        <v>133</v>
      </c>
      <c r="G6" s="1159" t="s">
        <v>134</v>
      </c>
      <c r="H6" s="1162" t="s">
        <v>135</v>
      </c>
      <c r="I6" s="1161" t="s">
        <v>136</v>
      </c>
      <c r="K6" s="1163" t="s">
        <v>133</v>
      </c>
      <c r="L6" s="1164" t="s">
        <v>134</v>
      </c>
      <c r="M6" s="1165" t="s">
        <v>137</v>
      </c>
      <c r="N6" s="1166" t="s">
        <v>136</v>
      </c>
      <c r="O6" s="1080"/>
      <c r="P6" s="1163" t="s">
        <v>133</v>
      </c>
      <c r="Q6" s="1164" t="s">
        <v>134</v>
      </c>
      <c r="R6" s="1165" t="s">
        <v>137</v>
      </c>
      <c r="S6" s="1166" t="s">
        <v>136</v>
      </c>
    </row>
    <row r="7" spans="1:24" ht="15.75">
      <c r="A7" s="1170" t="s">
        <v>370</v>
      </c>
      <c r="B7" s="1171">
        <v>24053.898000000001</v>
      </c>
      <c r="C7" s="1171">
        <v>10880</v>
      </c>
      <c r="D7" s="1172">
        <v>4.2843022599282632</v>
      </c>
      <c r="F7" s="1170" t="s">
        <v>138</v>
      </c>
      <c r="G7" s="1171">
        <v>1591.1679999999999</v>
      </c>
      <c r="H7" s="1171">
        <v>7318</v>
      </c>
      <c r="I7" s="1172">
        <v>3.2989813837672419</v>
      </c>
      <c r="K7" s="1167" t="s">
        <v>138</v>
      </c>
      <c r="L7" s="1168">
        <v>367092.62</v>
      </c>
      <c r="M7" s="1168">
        <v>63026.572999999997</v>
      </c>
      <c r="N7" s="1169">
        <v>5.8244102848492174</v>
      </c>
      <c r="O7" s="1080"/>
      <c r="P7" s="1167" t="s">
        <v>139</v>
      </c>
      <c r="Q7" s="1168">
        <v>124430.337</v>
      </c>
      <c r="R7" s="1168">
        <v>21431.643</v>
      </c>
      <c r="S7" s="1169">
        <v>5.8059168398801715</v>
      </c>
    </row>
    <row r="8" spans="1:24" ht="15.75">
      <c r="A8" s="1167" t="s">
        <v>138</v>
      </c>
      <c r="B8" s="1168">
        <v>6311.0870000000004</v>
      </c>
      <c r="C8" s="1168">
        <v>13755</v>
      </c>
      <c r="D8" s="1169">
        <v>3.5076365491690393</v>
      </c>
      <c r="F8" s="1167" t="s">
        <v>140</v>
      </c>
      <c r="G8" s="1168">
        <v>649.64800000000002</v>
      </c>
      <c r="H8" s="1168">
        <v>3215</v>
      </c>
      <c r="I8" s="1208">
        <v>2.8677219715897553</v>
      </c>
      <c r="K8" s="1167" t="s">
        <v>141</v>
      </c>
      <c r="L8" s="1168">
        <v>315670.22100000002</v>
      </c>
      <c r="M8" s="1168">
        <v>56817.881999999998</v>
      </c>
      <c r="N8" s="1169">
        <v>5.5558252065784508</v>
      </c>
      <c r="O8" s="1080"/>
      <c r="P8" s="1167" t="s">
        <v>141</v>
      </c>
      <c r="Q8" s="1168">
        <v>66867.89</v>
      </c>
      <c r="R8" s="1168">
        <v>12861.486999999999</v>
      </c>
      <c r="S8" s="1169">
        <v>5.1990792355502906</v>
      </c>
    </row>
    <row r="9" spans="1:24" ht="15.75">
      <c r="A9" s="1167" t="s">
        <v>148</v>
      </c>
      <c r="B9" s="1168">
        <v>5030.57</v>
      </c>
      <c r="C9" s="1168">
        <v>2961</v>
      </c>
      <c r="D9" s="1169">
        <v>3.1705026662607869</v>
      </c>
      <c r="F9" s="1167" t="s">
        <v>159</v>
      </c>
      <c r="G9" s="1168">
        <v>428.19299999999998</v>
      </c>
      <c r="H9" s="1168">
        <v>2572</v>
      </c>
      <c r="I9" s="1169">
        <v>2.4706910777859199</v>
      </c>
      <c r="K9" s="1167" t="s">
        <v>371</v>
      </c>
      <c r="L9" s="1168">
        <v>131172.96299999999</v>
      </c>
      <c r="M9" s="1168">
        <v>26176.964</v>
      </c>
      <c r="N9" s="1169">
        <v>5.0110075026271188</v>
      </c>
      <c r="O9" s="1080"/>
      <c r="P9" s="1167" t="s">
        <v>140</v>
      </c>
      <c r="Q9" s="1168">
        <v>53969.402999999998</v>
      </c>
      <c r="R9" s="1168">
        <v>10230.459999999999</v>
      </c>
      <c r="S9" s="1169">
        <v>5.275364255370727</v>
      </c>
    </row>
    <row r="10" spans="1:24" ht="16.5" thickBot="1">
      <c r="A10" s="1167" t="s">
        <v>402</v>
      </c>
      <c r="B10" s="1168">
        <v>4886.4480000000003</v>
      </c>
      <c r="C10" s="1168">
        <v>2131</v>
      </c>
      <c r="D10" s="1169">
        <v>4.7065994228539072</v>
      </c>
      <c r="F10" s="1167" t="s">
        <v>371</v>
      </c>
      <c r="G10" s="1168">
        <v>112.994</v>
      </c>
      <c r="H10" s="1168">
        <v>688</v>
      </c>
      <c r="I10" s="1169">
        <v>2.9089177221707341</v>
      </c>
      <c r="K10" s="1167" t="s">
        <v>140</v>
      </c>
      <c r="L10" s="1168">
        <v>105211.667</v>
      </c>
      <c r="M10" s="1168">
        <v>15804.195</v>
      </c>
      <c r="N10" s="1169">
        <v>6.6571987374238297</v>
      </c>
      <c r="O10" s="1080"/>
      <c r="P10" s="1167" t="s">
        <v>145</v>
      </c>
      <c r="Q10" s="1168">
        <v>48597.341</v>
      </c>
      <c r="R10" s="1168">
        <v>6233.8789999999999</v>
      </c>
      <c r="S10" s="1169">
        <v>7.79568243143635</v>
      </c>
    </row>
    <row r="11" spans="1:24" ht="16.5" thickBot="1">
      <c r="A11" s="1167" t="s">
        <v>308</v>
      </c>
      <c r="B11" s="1168">
        <v>2332.02</v>
      </c>
      <c r="C11" s="1168">
        <v>1087</v>
      </c>
      <c r="D11" s="1169">
        <v>4.1418518821109762</v>
      </c>
      <c r="F11" s="1173" t="s">
        <v>259</v>
      </c>
      <c r="G11" s="1174">
        <v>2853.886</v>
      </c>
      <c r="H11" s="1174">
        <v>14079</v>
      </c>
      <c r="I11" s="1175">
        <v>3.0336833086539965</v>
      </c>
      <c r="K11" s="1167" t="s">
        <v>147</v>
      </c>
      <c r="L11" s="1168">
        <v>78233.462</v>
      </c>
      <c r="M11" s="1168">
        <v>10960.995000000001</v>
      </c>
      <c r="N11" s="1169">
        <v>7.1374416282463402</v>
      </c>
      <c r="O11" s="1080"/>
      <c r="P11" s="1167" t="s">
        <v>142</v>
      </c>
      <c r="Q11" s="1168">
        <v>44915.858999999997</v>
      </c>
      <c r="R11" s="1168">
        <v>7145.7250000000004</v>
      </c>
      <c r="S11" s="1169">
        <v>6.2856965528340361</v>
      </c>
    </row>
    <row r="12" spans="1:24" ht="15.75">
      <c r="A12" s="1167" t="s">
        <v>146</v>
      </c>
      <c r="B12" s="1168">
        <v>1786.5070000000001</v>
      </c>
      <c r="C12" s="1168">
        <v>2163</v>
      </c>
      <c r="D12" s="1169">
        <v>3.248543025524556</v>
      </c>
      <c r="F12"/>
      <c r="G12"/>
      <c r="H12"/>
      <c r="I12"/>
      <c r="K12" s="1167" t="s">
        <v>145</v>
      </c>
      <c r="L12" s="1168">
        <v>62732.385000000002</v>
      </c>
      <c r="M12" s="1168">
        <v>7370.3760000000002</v>
      </c>
      <c r="N12" s="1169">
        <v>8.5114226194158888</v>
      </c>
      <c r="O12" s="1080"/>
      <c r="P12" s="1167" t="s">
        <v>275</v>
      </c>
      <c r="Q12" s="1168">
        <v>39182.400000000001</v>
      </c>
      <c r="R12" s="1168">
        <v>7205.1289999999999</v>
      </c>
      <c r="S12" s="1169">
        <v>5.4381260904558406</v>
      </c>
    </row>
    <row r="13" spans="1:24" ht="15.75">
      <c r="A13" s="1167" t="s">
        <v>151</v>
      </c>
      <c r="B13" s="1168">
        <v>1063.643</v>
      </c>
      <c r="C13" s="1168">
        <v>632</v>
      </c>
      <c r="D13" s="1169">
        <v>2.9912818738908995</v>
      </c>
      <c r="K13" s="1167" t="s">
        <v>139</v>
      </c>
      <c r="L13" s="1168">
        <v>56317.169000000002</v>
      </c>
      <c r="M13" s="1168">
        <v>8286.2880000000005</v>
      </c>
      <c r="N13" s="1169">
        <v>6.7964291127703982</v>
      </c>
      <c r="O13" s="1080"/>
      <c r="P13" s="1167" t="s">
        <v>138</v>
      </c>
      <c r="Q13" s="1168">
        <v>33818.864000000001</v>
      </c>
      <c r="R13" s="1168">
        <v>6308.2960000000003</v>
      </c>
      <c r="S13" s="1169">
        <v>5.3610141312329036</v>
      </c>
    </row>
    <row r="14" spans="1:24" ht="15.75">
      <c r="A14" s="1167" t="s">
        <v>375</v>
      </c>
      <c r="B14" s="1168">
        <v>912.45500000000004</v>
      </c>
      <c r="C14" s="1168">
        <v>419</v>
      </c>
      <c r="D14" s="1169">
        <v>4.3149220911261912</v>
      </c>
      <c r="F14" s="1080"/>
      <c r="K14" s="1167" t="s">
        <v>143</v>
      </c>
      <c r="L14" s="1168">
        <v>56076.006999999998</v>
      </c>
      <c r="M14" s="1168">
        <v>9819.9779999999992</v>
      </c>
      <c r="N14" s="1169">
        <v>5.7104004713656185</v>
      </c>
      <c r="O14" s="1080"/>
      <c r="P14" s="1167" t="s">
        <v>371</v>
      </c>
      <c r="Q14" s="1168">
        <v>32614.11</v>
      </c>
      <c r="R14" s="1168">
        <v>6280.5290000000005</v>
      </c>
      <c r="S14" s="1169">
        <v>5.1928921910877248</v>
      </c>
    </row>
    <row r="15" spans="1:24" ht="15.75">
      <c r="A15" s="1167" t="s">
        <v>491</v>
      </c>
      <c r="B15" s="1168">
        <v>874.6</v>
      </c>
      <c r="C15" s="1168">
        <v>412</v>
      </c>
      <c r="D15" s="1169">
        <v>4.1747016706443913</v>
      </c>
      <c r="E15" s="1176"/>
      <c r="F15" s="1080"/>
      <c r="K15" s="1167" t="s">
        <v>148</v>
      </c>
      <c r="L15" s="1168">
        <v>48345.985999999997</v>
      </c>
      <c r="M15" s="1168">
        <v>8106.5349999999999</v>
      </c>
      <c r="N15" s="1169">
        <v>5.9638286888294445</v>
      </c>
      <c r="O15" s="1080"/>
      <c r="P15" s="1167" t="s">
        <v>147</v>
      </c>
      <c r="Q15" s="1168">
        <v>23512.32</v>
      </c>
      <c r="R15" s="1168">
        <v>4556.0320000000002</v>
      </c>
      <c r="S15" s="1169">
        <v>5.1607012417823226</v>
      </c>
    </row>
    <row r="16" spans="1:24" ht="15.75">
      <c r="A16" s="1167" t="s">
        <v>140</v>
      </c>
      <c r="B16" s="1168">
        <v>776.60299999999995</v>
      </c>
      <c r="C16" s="1168">
        <v>3282</v>
      </c>
      <c r="D16" s="1169">
        <v>2.9301571850074324</v>
      </c>
      <c r="E16" s="1177"/>
      <c r="F16" s="1080"/>
      <c r="K16" s="1167" t="s">
        <v>155</v>
      </c>
      <c r="L16" s="1168">
        <v>45472.409</v>
      </c>
      <c r="M16" s="1168">
        <v>8754.152</v>
      </c>
      <c r="N16" s="1169">
        <v>5.1943819344238022</v>
      </c>
      <c r="O16" s="1080"/>
      <c r="P16" s="1167" t="s">
        <v>148</v>
      </c>
      <c r="Q16" s="1168">
        <v>13894.933999999999</v>
      </c>
      <c r="R16" s="1168">
        <v>2386.3739999999998</v>
      </c>
      <c r="S16" s="1169">
        <v>5.8226137227442134</v>
      </c>
    </row>
    <row r="17" spans="1:19" ht="15.75">
      <c r="A17" s="1167" t="s">
        <v>150</v>
      </c>
      <c r="B17" s="1168">
        <v>534.08600000000001</v>
      </c>
      <c r="C17" s="1168">
        <v>247</v>
      </c>
      <c r="D17" s="1169">
        <v>3.3501188661610937</v>
      </c>
      <c r="K17" s="1167" t="s">
        <v>286</v>
      </c>
      <c r="L17" s="1168">
        <v>38501.186000000002</v>
      </c>
      <c r="M17" s="1168">
        <v>4610.9620000000004</v>
      </c>
      <c r="N17" s="1169">
        <v>8.3499248096167342</v>
      </c>
      <c r="O17" s="1080"/>
      <c r="P17" s="1167" t="s">
        <v>154</v>
      </c>
      <c r="Q17" s="1168">
        <v>11454.038</v>
      </c>
      <c r="R17" s="1168">
        <v>2389.7460000000001</v>
      </c>
      <c r="S17" s="1169">
        <v>4.7929938997701012</v>
      </c>
    </row>
    <row r="18" spans="1:19" ht="15.75">
      <c r="A18" s="1167" t="s">
        <v>144</v>
      </c>
      <c r="B18" s="1168">
        <v>510.858</v>
      </c>
      <c r="C18" s="1168">
        <v>1066</v>
      </c>
      <c r="D18" s="1169">
        <v>2.9447829420275653</v>
      </c>
      <c r="K18" s="1167" t="s">
        <v>152</v>
      </c>
      <c r="L18" s="1168">
        <v>31813.469000000001</v>
      </c>
      <c r="M18" s="1168">
        <v>5081.9709999999995</v>
      </c>
      <c r="N18" s="1169">
        <v>6.26006504169347</v>
      </c>
      <c r="O18" s="1080"/>
      <c r="P18" s="1167" t="s">
        <v>152</v>
      </c>
      <c r="Q18" s="1168">
        <v>8727.6290000000008</v>
      </c>
      <c r="R18" s="1168">
        <v>1921.989</v>
      </c>
      <c r="S18" s="1169">
        <v>4.5409359783016452</v>
      </c>
    </row>
    <row r="19" spans="1:19" ht="15.75">
      <c r="A19" s="1167" t="s">
        <v>141</v>
      </c>
      <c r="B19" s="1168">
        <v>435.654</v>
      </c>
      <c r="C19" s="1168">
        <v>309</v>
      </c>
      <c r="D19" s="1169">
        <v>4.4956349452046309</v>
      </c>
      <c r="K19" s="1167" t="s">
        <v>146</v>
      </c>
      <c r="L19" s="1168">
        <v>22863.224999999999</v>
      </c>
      <c r="M19" s="1168">
        <v>4850.7889999999998</v>
      </c>
      <c r="N19" s="1169">
        <v>4.7133002486811941</v>
      </c>
      <c r="O19" s="1080"/>
      <c r="P19" s="1167" t="s">
        <v>156</v>
      </c>
      <c r="Q19" s="1168">
        <v>8414.1110000000008</v>
      </c>
      <c r="R19" s="1168">
        <v>1742.2260000000001</v>
      </c>
      <c r="S19" s="1169">
        <v>4.8295175252808766</v>
      </c>
    </row>
    <row r="20" spans="1:19" ht="15.75">
      <c r="A20" s="1167" t="s">
        <v>159</v>
      </c>
      <c r="B20" s="1168">
        <v>428.19299999999998</v>
      </c>
      <c r="C20" s="1168">
        <v>2572</v>
      </c>
      <c r="D20" s="1169">
        <v>2.4706910777859199</v>
      </c>
      <c r="K20" s="1167" t="s">
        <v>153</v>
      </c>
      <c r="L20" s="1168">
        <v>20063.337</v>
      </c>
      <c r="M20" s="1168">
        <v>3642.2359999999999</v>
      </c>
      <c r="N20" s="1169">
        <v>5.508521962882142</v>
      </c>
      <c r="O20" s="1080"/>
      <c r="P20" s="1167" t="s">
        <v>286</v>
      </c>
      <c r="Q20" s="1168">
        <v>8188.2039999999997</v>
      </c>
      <c r="R20" s="1168">
        <v>1343.259</v>
      </c>
      <c r="S20" s="1169">
        <v>6.0957745304516848</v>
      </c>
    </row>
    <row r="21" spans="1:19" ht="15.75">
      <c r="A21" s="1167" t="s">
        <v>156</v>
      </c>
      <c r="B21" s="1168">
        <v>363.05</v>
      </c>
      <c r="C21" s="1168">
        <v>280</v>
      </c>
      <c r="D21" s="1169">
        <v>2.6752094555261627</v>
      </c>
      <c r="K21" s="1167" t="s">
        <v>156</v>
      </c>
      <c r="L21" s="1168">
        <v>20010.013999999999</v>
      </c>
      <c r="M21" s="1168">
        <v>4947.1329999999998</v>
      </c>
      <c r="N21" s="1169">
        <v>4.0447697686720776</v>
      </c>
      <c r="O21" s="1080"/>
      <c r="P21" s="1167" t="s">
        <v>157</v>
      </c>
      <c r="Q21" s="1168">
        <v>7599.4809999999998</v>
      </c>
      <c r="R21" s="1168">
        <v>1416.268</v>
      </c>
      <c r="S21" s="1169">
        <v>5.365849542600694</v>
      </c>
    </row>
    <row r="22" spans="1:19" ht="15.75">
      <c r="A22" s="1167" t="s">
        <v>153</v>
      </c>
      <c r="B22" s="1168">
        <v>304.25700000000001</v>
      </c>
      <c r="C22" s="1168">
        <v>254</v>
      </c>
      <c r="D22" s="1169">
        <v>3.4788131717356507</v>
      </c>
      <c r="H22" s="1104"/>
      <c r="K22" s="1167" t="s">
        <v>285</v>
      </c>
      <c r="L22" s="1168">
        <v>17381.646000000001</v>
      </c>
      <c r="M22" s="1168">
        <v>2887.8319999999999</v>
      </c>
      <c r="N22" s="1169">
        <v>6.0189256161715781</v>
      </c>
      <c r="O22" s="1080"/>
      <c r="P22" s="1167" t="s">
        <v>155</v>
      </c>
      <c r="Q22" s="1168">
        <v>7027.6289999999999</v>
      </c>
      <c r="R22" s="1168">
        <v>1436.95</v>
      </c>
      <c r="S22" s="1169">
        <v>4.8906565990465918</v>
      </c>
    </row>
    <row r="23" spans="1:19" ht="15.75">
      <c r="A23" s="1167" t="s">
        <v>287</v>
      </c>
      <c r="B23" s="1168">
        <v>268.34199999999998</v>
      </c>
      <c r="C23" s="1168">
        <v>279</v>
      </c>
      <c r="D23" s="1169">
        <v>3.3101670243998713</v>
      </c>
      <c r="H23" s="1104"/>
      <c r="K23" s="1167" t="s">
        <v>142</v>
      </c>
      <c r="L23" s="1168">
        <v>15150.825000000001</v>
      </c>
      <c r="M23" s="1168">
        <v>2236.5889999999999</v>
      </c>
      <c r="N23" s="1169">
        <v>6.774076506680486</v>
      </c>
      <c r="O23" s="1080"/>
      <c r="P23" s="1167" t="s">
        <v>285</v>
      </c>
      <c r="Q23" s="1168">
        <v>6566.6850000000004</v>
      </c>
      <c r="R23" s="1168">
        <v>1178.3240000000001</v>
      </c>
      <c r="S23" s="1169">
        <v>5.572902699087857</v>
      </c>
    </row>
    <row r="24" spans="1:19" ht="15.75">
      <c r="A24" s="1167" t="s">
        <v>451</v>
      </c>
      <c r="B24" s="1168">
        <v>210.7</v>
      </c>
      <c r="C24" s="1168">
        <v>50</v>
      </c>
      <c r="D24" s="1169">
        <v>13.593548387096773</v>
      </c>
      <c r="H24" s="1104"/>
      <c r="K24" s="1167" t="s">
        <v>287</v>
      </c>
      <c r="L24" s="1168">
        <v>14586.757</v>
      </c>
      <c r="M24" s="1168">
        <v>2794.3679999999999</v>
      </c>
      <c r="N24" s="1169">
        <v>5.2200558408913933</v>
      </c>
      <c r="O24" s="1080"/>
      <c r="P24" s="1167" t="s">
        <v>143</v>
      </c>
      <c r="Q24" s="1168">
        <v>5719.357</v>
      </c>
      <c r="R24" s="1168">
        <v>1390.095</v>
      </c>
      <c r="S24" s="1169">
        <v>4.1143641261928137</v>
      </c>
    </row>
    <row r="25" spans="1:19" ht="15.75">
      <c r="A25" s="1167" t="s">
        <v>500</v>
      </c>
      <c r="B25" s="1168">
        <v>167.43</v>
      </c>
      <c r="C25" s="1168">
        <v>64</v>
      </c>
      <c r="D25" s="1169">
        <v>4.8001720183486238</v>
      </c>
      <c r="H25" s="1104"/>
      <c r="K25" s="1167" t="s">
        <v>151</v>
      </c>
      <c r="L25" s="1168">
        <v>10283.674000000001</v>
      </c>
      <c r="M25" s="1168">
        <v>1900.873</v>
      </c>
      <c r="N25" s="1169">
        <v>5.4099742591956437</v>
      </c>
      <c r="O25" s="1080"/>
      <c r="P25" s="1167" t="s">
        <v>413</v>
      </c>
      <c r="Q25" s="1168">
        <v>5097.95</v>
      </c>
      <c r="R25" s="1168">
        <v>942.62300000000005</v>
      </c>
      <c r="S25" s="1169">
        <v>5.4082597178299272</v>
      </c>
    </row>
    <row r="26" spans="1:19" ht="16.5" thickBot="1">
      <c r="A26" s="1167" t="s">
        <v>285</v>
      </c>
      <c r="B26" s="1168">
        <v>166.6</v>
      </c>
      <c r="C26" s="1168">
        <v>119</v>
      </c>
      <c r="D26" s="1169">
        <v>2.8712751839787667</v>
      </c>
      <c r="H26" s="1104"/>
      <c r="K26" s="1167" t="s">
        <v>144</v>
      </c>
      <c r="L26" s="1168">
        <v>8685.9140000000007</v>
      </c>
      <c r="M26" s="1168">
        <v>2250.7820000000002</v>
      </c>
      <c r="N26" s="1169">
        <v>3.8590649827482184</v>
      </c>
      <c r="O26" s="1080"/>
      <c r="P26" s="1167" t="s">
        <v>158</v>
      </c>
      <c r="Q26" s="1168">
        <v>4871.0940000000001</v>
      </c>
      <c r="R26" s="1168">
        <v>1494.1959999999999</v>
      </c>
      <c r="S26" s="1169">
        <v>3.2600100656138822</v>
      </c>
    </row>
    <row r="27" spans="1:19" ht="16.5" thickBot="1">
      <c r="A27" s="1167" t="s">
        <v>501</v>
      </c>
      <c r="B27" s="1168">
        <v>149.80000000000001</v>
      </c>
      <c r="C27" s="1168">
        <v>68</v>
      </c>
      <c r="D27" s="1169">
        <v>4.4058823529411768</v>
      </c>
      <c r="H27" s="1104"/>
      <c r="K27" s="1173" t="s">
        <v>259</v>
      </c>
      <c r="L27" s="1174">
        <v>1485777.9979999999</v>
      </c>
      <c r="M27" s="1174">
        <v>253731.44399999999</v>
      </c>
      <c r="N27" s="1175">
        <v>5.8557109618624956</v>
      </c>
      <c r="O27" s="1080"/>
      <c r="P27" s="1167" t="s">
        <v>151</v>
      </c>
      <c r="Q27" s="1168">
        <v>4273.6090000000004</v>
      </c>
      <c r="R27" s="1168">
        <v>843.28899999999999</v>
      </c>
      <c r="S27" s="1169">
        <v>5.0677869627138508</v>
      </c>
    </row>
    <row r="28" spans="1:19" ht="15.75">
      <c r="A28" s="1167" t="s">
        <v>154</v>
      </c>
      <c r="B28" s="1168">
        <v>140.54599999999999</v>
      </c>
      <c r="C28" s="1168">
        <v>120</v>
      </c>
      <c r="D28" s="1169">
        <v>3.84215418261345</v>
      </c>
      <c r="H28" s="1104"/>
      <c r="K28"/>
      <c r="L28"/>
      <c r="M28"/>
      <c r="N28"/>
      <c r="O28" s="1080"/>
      <c r="P28" s="1167" t="s">
        <v>159</v>
      </c>
      <c r="Q28" s="1168">
        <v>3959.7910000000002</v>
      </c>
      <c r="R28" s="1168">
        <v>1073.029</v>
      </c>
      <c r="S28" s="1169">
        <v>3.6902926202367321</v>
      </c>
    </row>
    <row r="29" spans="1:19" ht="16.5" thickBot="1">
      <c r="A29" s="1186" t="s">
        <v>371</v>
      </c>
      <c r="B29" s="1187">
        <v>112.994</v>
      </c>
      <c r="C29" s="1187">
        <v>688</v>
      </c>
      <c r="D29" s="1188">
        <v>2.9089177221707341</v>
      </c>
      <c r="H29" s="1104"/>
      <c r="K29"/>
      <c r="L29"/>
      <c r="M29"/>
      <c r="N29"/>
      <c r="O29" s="1080"/>
      <c r="P29" s="1167" t="s">
        <v>153</v>
      </c>
      <c r="Q29" s="1168">
        <v>3451.0369999999998</v>
      </c>
      <c r="R29" s="1168">
        <v>694.16300000000001</v>
      </c>
      <c r="S29" s="1169">
        <v>4.9715081328160675</v>
      </c>
    </row>
    <row r="30" spans="1:19" ht="16.5" thickBot="1">
      <c r="A30" s="1173" t="s">
        <v>259</v>
      </c>
      <c r="B30" s="1174">
        <v>51820.341</v>
      </c>
      <c r="C30" s="1174">
        <v>43838</v>
      </c>
      <c r="D30" s="1175">
        <v>3.8909122867849288</v>
      </c>
      <c r="E30" s="1080"/>
      <c r="F30" s="1080"/>
      <c r="G30" s="1080"/>
      <c r="H30" s="1080"/>
      <c r="I30" s="1080"/>
      <c r="J30" s="1080"/>
      <c r="K30"/>
      <c r="L30"/>
      <c r="M30"/>
      <c r="N30"/>
      <c r="O30" s="1080"/>
      <c r="P30" s="1167" t="s">
        <v>411</v>
      </c>
      <c r="Q30" s="1168">
        <v>2847.1109999999999</v>
      </c>
      <c r="R30" s="1168">
        <v>517.875</v>
      </c>
      <c r="S30" s="1169">
        <v>5.4976799420709632</v>
      </c>
    </row>
    <row r="31" spans="1:19" ht="15.75">
      <c r="A31" s="1080"/>
      <c r="B31" s="1080"/>
      <c r="C31" s="1080"/>
      <c r="D31" s="1080"/>
      <c r="E31" s="1080"/>
      <c r="F31" s="1080"/>
      <c r="G31" s="1080"/>
      <c r="H31" s="1080"/>
      <c r="I31" s="1080"/>
      <c r="J31" s="1080"/>
      <c r="O31" s="1080"/>
      <c r="P31" s="1167" t="s">
        <v>471</v>
      </c>
      <c r="Q31" s="1168">
        <v>2531.643</v>
      </c>
      <c r="R31" s="1168">
        <v>405.58699999999999</v>
      </c>
      <c r="S31" s="1169">
        <v>6.2419234344296051</v>
      </c>
    </row>
    <row r="32" spans="1:19" ht="15.75">
      <c r="A32" s="1080"/>
      <c r="B32" s="1080"/>
      <c r="C32" s="1080"/>
      <c r="D32" s="1080"/>
      <c r="E32" s="1080"/>
      <c r="F32" s="1080"/>
      <c r="G32" s="1080"/>
      <c r="H32" s="1080"/>
      <c r="I32" s="1080"/>
      <c r="J32" s="1080"/>
      <c r="K32"/>
      <c r="L32"/>
      <c r="M32"/>
      <c r="N32"/>
      <c r="O32" s="1080"/>
      <c r="P32" s="1167" t="s">
        <v>149</v>
      </c>
      <c r="Q32" s="1168">
        <v>2304.5070000000001</v>
      </c>
      <c r="R32" s="1168">
        <v>659.43499999999995</v>
      </c>
      <c r="S32" s="1169">
        <v>3.4946689211218698</v>
      </c>
    </row>
    <row r="33" spans="1:19" ht="15.75">
      <c r="A33" s="1178" t="s">
        <v>369</v>
      </c>
      <c r="B33" s="1178"/>
      <c r="C33" s="1080"/>
      <c r="D33" s="1080"/>
      <c r="E33" s="1080"/>
      <c r="F33" s="1080"/>
      <c r="G33" s="1080"/>
      <c r="H33" s="1080"/>
      <c r="I33" s="1080"/>
      <c r="J33" s="1080"/>
      <c r="K33"/>
      <c r="L33"/>
      <c r="M33"/>
      <c r="N33"/>
      <c r="O33" s="1080"/>
      <c r="P33" s="1167" t="s">
        <v>375</v>
      </c>
      <c r="Q33" s="1168">
        <v>2183.7550000000001</v>
      </c>
      <c r="R33" s="1168">
        <v>494.05799999999999</v>
      </c>
      <c r="S33" s="1169">
        <v>4.4200377283638765</v>
      </c>
    </row>
    <row r="34" spans="1:19" ht="15.75">
      <c r="A34" s="1133"/>
      <c r="C34" s="1080"/>
      <c r="D34" s="1080"/>
      <c r="E34" s="1080"/>
      <c r="F34" s="1080"/>
      <c r="G34" s="1080"/>
      <c r="H34" s="1080"/>
      <c r="I34" s="1080"/>
      <c r="J34" s="1080"/>
      <c r="O34" s="1080"/>
      <c r="P34" s="1167" t="s">
        <v>287</v>
      </c>
      <c r="Q34" s="1168">
        <v>1893.0820000000001</v>
      </c>
      <c r="R34" s="1168">
        <v>278.81299999999999</v>
      </c>
      <c r="S34" s="1169">
        <v>6.7897910068755767</v>
      </c>
    </row>
    <row r="35" spans="1:19" ht="16.5" thickBot="1">
      <c r="A35" s="1080"/>
      <c r="B35" s="1080"/>
      <c r="C35" s="1080"/>
      <c r="D35" s="1080"/>
      <c r="E35" s="1080"/>
      <c r="F35" s="1080"/>
      <c r="G35" s="1080"/>
      <c r="H35" s="1080"/>
      <c r="I35" s="1080"/>
      <c r="J35" s="1080"/>
      <c r="K35"/>
      <c r="L35"/>
      <c r="M35"/>
      <c r="N35"/>
      <c r="O35" s="1080"/>
      <c r="P35" s="1167" t="s">
        <v>409</v>
      </c>
      <c r="Q35" s="1168">
        <v>1653.35</v>
      </c>
      <c r="R35" s="1168">
        <v>299.827</v>
      </c>
      <c r="S35" s="1169">
        <v>5.5143466065431062</v>
      </c>
    </row>
    <row r="36" spans="1:19" ht="16.5" thickBot="1">
      <c r="A36"/>
      <c r="B36"/>
      <c r="C36"/>
      <c r="D36"/>
      <c r="E36"/>
      <c r="F36"/>
      <c r="G36"/>
      <c r="H36"/>
      <c r="I36"/>
      <c r="J36"/>
      <c r="K36"/>
      <c r="L36"/>
      <c r="M36"/>
      <c r="N36"/>
      <c r="O36" s="1080"/>
      <c r="P36" s="1173" t="s">
        <v>259</v>
      </c>
      <c r="Q36" s="1174">
        <v>590764.84100000001</v>
      </c>
      <c r="R36" s="1174">
        <v>107981.53</v>
      </c>
      <c r="S36" s="1175">
        <v>5.4709804630477086</v>
      </c>
    </row>
    <row r="37" spans="1:19" ht="17.25" customHeight="1">
      <c r="A37"/>
      <c r="B37"/>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80"/>
      <c r="R75" s="1080"/>
    </row>
    <row r="76" spans="1:19">
      <c r="A76"/>
      <c r="B76"/>
      <c r="C76"/>
      <c r="D76"/>
      <c r="E76"/>
      <c r="F76"/>
      <c r="G76"/>
      <c r="H76"/>
      <c r="I76"/>
      <c r="J76"/>
      <c r="K76"/>
      <c r="L76"/>
      <c r="M76"/>
      <c r="N76"/>
      <c r="O76"/>
      <c r="P76"/>
      <c r="Q76" s="1080"/>
      <c r="R76" s="1080"/>
    </row>
    <row r="77" spans="1:19">
      <c r="A77"/>
      <c r="B77"/>
      <c r="C77"/>
      <c r="D77"/>
      <c r="E77"/>
      <c r="F77"/>
      <c r="G77"/>
      <c r="H77"/>
      <c r="I77"/>
      <c r="J77"/>
      <c r="K77"/>
      <c r="L77"/>
      <c r="M77"/>
      <c r="N77"/>
      <c r="O77"/>
      <c r="P77"/>
      <c r="Q77" s="1080"/>
      <c r="R77" s="1080"/>
    </row>
    <row r="78" spans="1:19">
      <c r="A78"/>
      <c r="B78"/>
      <c r="C78"/>
      <c r="D78"/>
      <c r="E78"/>
      <c r="F78"/>
      <c r="G78"/>
      <c r="H78"/>
      <c r="I78"/>
      <c r="J78"/>
      <c r="K78"/>
      <c r="L78"/>
      <c r="M78"/>
      <c r="N78"/>
      <c r="O78"/>
      <c r="P78"/>
      <c r="Q78" s="1080"/>
      <c r="R78" s="1080"/>
    </row>
    <row r="79" spans="1:19">
      <c r="A79"/>
      <c r="B79"/>
      <c r="C79"/>
      <c r="D79"/>
      <c r="E79"/>
      <c r="F79"/>
      <c r="G79"/>
      <c r="H79"/>
      <c r="I79"/>
      <c r="J79"/>
      <c r="K79"/>
      <c r="L79"/>
      <c r="M79"/>
      <c r="N79"/>
      <c r="O79"/>
      <c r="P79"/>
      <c r="Q79" s="1080"/>
      <c r="R79" s="1080"/>
    </row>
    <row r="80" spans="1:19">
      <c r="A80"/>
      <c r="B80"/>
      <c r="C80"/>
      <c r="D80"/>
      <c r="E80"/>
      <c r="F80"/>
      <c r="G80"/>
      <c r="H80"/>
      <c r="I80"/>
      <c r="J80"/>
      <c r="K80"/>
      <c r="L80"/>
      <c r="M80"/>
      <c r="N80"/>
      <c r="O80"/>
      <c r="P80"/>
      <c r="Q80" s="1080"/>
      <c r="R80" s="1080"/>
    </row>
    <row r="81" spans="1:18">
      <c r="A81"/>
      <c r="B81"/>
      <c r="C81"/>
      <c r="D81"/>
      <c r="E81"/>
      <c r="F81"/>
      <c r="G81"/>
      <c r="H81"/>
      <c r="I81"/>
      <c r="J81"/>
      <c r="K81"/>
      <c r="L81"/>
      <c r="M81"/>
      <c r="N81"/>
      <c r="O81"/>
      <c r="P81"/>
      <c r="Q81" s="1080"/>
      <c r="R81" s="1080"/>
    </row>
    <row r="82" spans="1:18">
      <c r="A82"/>
      <c r="B82"/>
      <c r="C82"/>
      <c r="D82"/>
      <c r="E82"/>
      <c r="F82"/>
      <c r="G82"/>
      <c r="H82"/>
      <c r="I82"/>
      <c r="J82"/>
      <c r="K82"/>
      <c r="L82"/>
      <c r="M82"/>
      <c r="N82"/>
      <c r="O82"/>
      <c r="P82"/>
      <c r="Q82" s="1080"/>
      <c r="R82" s="1080"/>
    </row>
    <row r="83" spans="1:18">
      <c r="A83"/>
      <c r="B83"/>
      <c r="C83"/>
      <c r="D83"/>
      <c r="E83"/>
      <c r="F83"/>
      <c r="G83"/>
      <c r="H83"/>
      <c r="I83"/>
      <c r="J83"/>
      <c r="K83"/>
      <c r="L83"/>
      <c r="M83"/>
      <c r="N83"/>
      <c r="O83"/>
      <c r="P83"/>
      <c r="Q83" s="1080"/>
      <c r="R83" s="1080"/>
    </row>
    <row r="84" spans="1:18">
      <c r="A84"/>
      <c r="B84"/>
      <c r="C84"/>
      <c r="D84"/>
      <c r="E84"/>
      <c r="F84"/>
      <c r="G84"/>
      <c r="H84"/>
      <c r="I84"/>
      <c r="J84"/>
      <c r="K84"/>
      <c r="L84"/>
      <c r="M84"/>
      <c r="N84"/>
      <c r="O84"/>
      <c r="P84"/>
      <c r="Q84" s="1080"/>
      <c r="R84" s="1080"/>
    </row>
    <row r="85" spans="1:18">
      <c r="A85"/>
      <c r="B85"/>
      <c r="C85"/>
      <c r="D85"/>
      <c r="E85"/>
      <c r="F85"/>
      <c r="G85"/>
      <c r="H85"/>
      <c r="I85"/>
      <c r="J85"/>
      <c r="K85"/>
      <c r="L85"/>
      <c r="M85"/>
      <c r="N85"/>
      <c r="O85"/>
      <c r="P85"/>
      <c r="Q85" s="1080"/>
      <c r="R85" s="1080"/>
    </row>
    <row r="86" spans="1:18">
      <c r="A86"/>
      <c r="B86"/>
      <c r="C86"/>
      <c r="D86"/>
      <c r="E86"/>
      <c r="F86"/>
      <c r="G86"/>
      <c r="H86"/>
      <c r="I86"/>
      <c r="J86"/>
      <c r="K86"/>
      <c r="L86"/>
      <c r="M86"/>
      <c r="N86"/>
      <c r="O86"/>
      <c r="P86"/>
      <c r="Q86" s="1080"/>
      <c r="R86" s="1080"/>
    </row>
    <row r="87" spans="1:18">
      <c r="A87"/>
      <c r="B87"/>
      <c r="C87"/>
      <c r="D87"/>
      <c r="E87"/>
      <c r="F87"/>
      <c r="G87"/>
      <c r="H87"/>
      <c r="I87"/>
      <c r="J87"/>
      <c r="K87"/>
      <c r="L87"/>
      <c r="M87"/>
      <c r="N87"/>
      <c r="O87"/>
      <c r="P87"/>
      <c r="Q87" s="1080"/>
      <c r="R87" s="1080"/>
    </row>
    <row r="88" spans="1:18">
      <c r="A88"/>
      <c r="B88"/>
      <c r="C88"/>
      <c r="D88"/>
      <c r="E88"/>
      <c r="F88"/>
      <c r="G88"/>
      <c r="H88"/>
      <c r="I88"/>
      <c r="J88"/>
      <c r="K88"/>
      <c r="L88"/>
      <c r="M88"/>
      <c r="N88"/>
      <c r="O88"/>
      <c r="P88"/>
      <c r="Q88" s="1080"/>
      <c r="R88" s="1080"/>
    </row>
    <row r="89" spans="1:18">
      <c r="A89"/>
      <c r="B89"/>
      <c r="C89"/>
      <c r="D89"/>
      <c r="E89"/>
      <c r="F89"/>
      <c r="G89"/>
      <c r="H89"/>
      <c r="I89"/>
      <c r="J89"/>
      <c r="K89"/>
      <c r="L89"/>
      <c r="M89"/>
      <c r="N89"/>
      <c r="O89"/>
      <c r="P89"/>
      <c r="Q89" s="1080"/>
      <c r="R89" s="1080"/>
    </row>
    <row r="90" spans="1:18">
      <c r="A90"/>
      <c r="B90"/>
      <c r="C90"/>
      <c r="D90"/>
      <c r="E90"/>
      <c r="F90"/>
      <c r="G90"/>
      <c r="H90"/>
      <c r="I90"/>
      <c r="J90"/>
      <c r="K90"/>
      <c r="L90"/>
      <c r="M90"/>
      <c r="N90"/>
      <c r="O90"/>
      <c r="P90"/>
      <c r="Q90" s="1080"/>
      <c r="R90" s="1080"/>
    </row>
    <row r="91" spans="1:18">
      <c r="A91"/>
      <c r="B91"/>
      <c r="C91"/>
      <c r="D91"/>
      <c r="E91"/>
      <c r="F91"/>
      <c r="G91"/>
      <c r="H91"/>
      <c r="I91"/>
      <c r="J91"/>
      <c r="K91"/>
      <c r="L91"/>
      <c r="M91"/>
      <c r="N91"/>
      <c r="O91"/>
      <c r="P91"/>
      <c r="Q91" s="1080"/>
      <c r="R91" s="1080"/>
    </row>
    <row r="92" spans="1:18">
      <c r="A92"/>
      <c r="B92"/>
      <c r="C92"/>
      <c r="D92"/>
      <c r="E92"/>
      <c r="F92"/>
      <c r="G92"/>
      <c r="H92"/>
      <c r="I92"/>
      <c r="J92"/>
      <c r="K92"/>
      <c r="L92"/>
      <c r="M92"/>
      <c r="N92"/>
      <c r="O92"/>
      <c r="P92"/>
      <c r="Q92" s="1080"/>
      <c r="R92" s="1080"/>
    </row>
    <row r="93" spans="1:18">
      <c r="A93"/>
      <c r="B93"/>
      <c r="C93"/>
      <c r="D93"/>
      <c r="E93"/>
      <c r="F93"/>
      <c r="G93"/>
      <c r="H93"/>
      <c r="I93"/>
      <c r="J93"/>
      <c r="K93"/>
      <c r="L93"/>
      <c r="M93"/>
      <c r="N93"/>
      <c r="O93"/>
      <c r="P93"/>
      <c r="Q93" s="1080"/>
      <c r="R93" s="1080"/>
    </row>
    <row r="94" spans="1:18">
      <c r="A94"/>
      <c r="B94"/>
      <c r="C94"/>
      <c r="D94"/>
      <c r="E94"/>
      <c r="F94"/>
      <c r="G94"/>
      <c r="H94"/>
      <c r="I94"/>
      <c r="J94"/>
      <c r="K94"/>
      <c r="L94"/>
      <c r="M94"/>
      <c r="N94"/>
      <c r="O94"/>
      <c r="P94"/>
      <c r="Q94" s="1080"/>
      <c r="R94" s="1080"/>
    </row>
    <row r="95" spans="1:18">
      <c r="A95"/>
      <c r="B95"/>
      <c r="C95"/>
      <c r="D95"/>
      <c r="E95"/>
      <c r="F95"/>
      <c r="G95"/>
      <c r="H95"/>
      <c r="I95"/>
      <c r="J95"/>
      <c r="K95"/>
      <c r="L95"/>
      <c r="M95"/>
      <c r="N95"/>
      <c r="O95"/>
      <c r="P95"/>
      <c r="Q95" s="1080"/>
      <c r="R95" s="1080"/>
    </row>
    <row r="96" spans="1:18">
      <c r="A96"/>
      <c r="B96"/>
      <c r="C96"/>
      <c r="D96"/>
      <c r="E96"/>
      <c r="F96"/>
      <c r="G96"/>
      <c r="H96"/>
      <c r="I96"/>
      <c r="J96"/>
      <c r="K96"/>
      <c r="L96"/>
      <c r="M96"/>
      <c r="N96"/>
      <c r="O96"/>
      <c r="P96"/>
      <c r="Q96" s="1080"/>
      <c r="R96" s="108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478" t="s">
        <v>510</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row>
    <row r="3" spans="1:27" ht="18" customHeight="1">
      <c r="A3" s="1479" t="s">
        <v>503</v>
      </c>
      <c r="B3" s="1479"/>
      <c r="C3" s="1479"/>
      <c r="D3" s="1479"/>
      <c r="E3" s="1479"/>
      <c r="F3" s="1479"/>
      <c r="G3" s="1479"/>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43614.97</v>
      </c>
      <c r="C8" s="1168">
        <v>45811</v>
      </c>
      <c r="D8" s="1169">
        <v>2.7212728939757285</v>
      </c>
      <c r="E8" s="1184"/>
      <c r="F8" s="1167" t="s">
        <v>371</v>
      </c>
      <c r="G8" s="1168">
        <v>6917.857</v>
      </c>
      <c r="H8" s="1168">
        <v>20205</v>
      </c>
      <c r="I8" s="1169">
        <v>4.5505391296568671</v>
      </c>
      <c r="J8" s="1177"/>
      <c r="K8" s="1170" t="s">
        <v>141</v>
      </c>
      <c r="L8" s="1171">
        <v>22227.696</v>
      </c>
      <c r="M8" s="1171">
        <v>4766.8100000000004</v>
      </c>
      <c r="N8" s="1172">
        <v>4.6630127905244807</v>
      </c>
      <c r="O8" s="1177"/>
      <c r="P8" s="1170" t="s">
        <v>143</v>
      </c>
      <c r="Q8" s="1171">
        <v>7816.0990000000002</v>
      </c>
      <c r="R8" s="1171">
        <v>1504.4970000000001</v>
      </c>
      <c r="S8" s="1172">
        <v>5.1951575842291478</v>
      </c>
    </row>
    <row r="9" spans="1:27" ht="15.75">
      <c r="A9" s="1167" t="s">
        <v>151</v>
      </c>
      <c r="B9" s="1168">
        <v>36068.824999999997</v>
      </c>
      <c r="C9" s="1168">
        <v>26601</v>
      </c>
      <c r="D9" s="1169">
        <v>2.438303734390241</v>
      </c>
      <c r="E9" s="1185"/>
      <c r="F9" s="1167" t="s">
        <v>156</v>
      </c>
      <c r="G9" s="1168">
        <v>5484.0050000000001</v>
      </c>
      <c r="H9" s="1168">
        <v>27481</v>
      </c>
      <c r="I9" s="1169">
        <v>2.951156891192602</v>
      </c>
      <c r="J9" s="1177"/>
      <c r="K9" s="1167" t="s">
        <v>143</v>
      </c>
      <c r="L9" s="1168">
        <v>10919.285</v>
      </c>
      <c r="M9" s="1168">
        <v>1928.511</v>
      </c>
      <c r="N9" s="1169">
        <v>5.6620288917200892</v>
      </c>
      <c r="O9" s="1177"/>
      <c r="P9" s="1167" t="s">
        <v>155</v>
      </c>
      <c r="Q9" s="1168">
        <v>7804.4620000000004</v>
      </c>
      <c r="R9" s="1168">
        <v>1556.2170000000001</v>
      </c>
      <c r="S9" s="1169">
        <v>5.0150216839939414</v>
      </c>
    </row>
    <row r="10" spans="1:27" ht="15.75">
      <c r="A10" s="1167" t="s">
        <v>371</v>
      </c>
      <c r="B10" s="1168">
        <v>21333.569</v>
      </c>
      <c r="C10" s="1168">
        <v>48186</v>
      </c>
      <c r="D10" s="1169">
        <v>3.9597948527195324</v>
      </c>
      <c r="E10" s="1184"/>
      <c r="F10" s="1167" t="s">
        <v>138</v>
      </c>
      <c r="G10" s="1168">
        <v>2036.5519999999999</v>
      </c>
      <c r="H10" s="1168">
        <v>8460</v>
      </c>
      <c r="I10" s="1169">
        <v>3.4144555285438845</v>
      </c>
      <c r="J10" s="1177"/>
      <c r="K10" s="1167" t="s">
        <v>158</v>
      </c>
      <c r="L10" s="1168">
        <v>6729.4809999999998</v>
      </c>
      <c r="M10" s="1168">
        <v>1083.077</v>
      </c>
      <c r="N10" s="1169">
        <v>6.2132987774645754</v>
      </c>
      <c r="O10" s="1177"/>
      <c r="P10" s="1167" t="s">
        <v>371</v>
      </c>
      <c r="Q10" s="1168">
        <v>7044.9179999999997</v>
      </c>
      <c r="R10" s="1168">
        <v>1345.7940000000001</v>
      </c>
      <c r="S10" s="1169">
        <v>5.2347669851403698</v>
      </c>
    </row>
    <row r="11" spans="1:27" ht="15.75">
      <c r="A11" s="1167" t="s">
        <v>160</v>
      </c>
      <c r="B11" s="1168">
        <v>16752.59</v>
      </c>
      <c r="C11" s="1168">
        <v>28931</v>
      </c>
      <c r="D11" s="1169">
        <v>2.2710504675471648</v>
      </c>
      <c r="E11" s="1185"/>
      <c r="F11" s="1167" t="s">
        <v>153</v>
      </c>
      <c r="G11" s="1168">
        <v>1629.606</v>
      </c>
      <c r="H11" s="1168">
        <v>7717</v>
      </c>
      <c r="I11" s="1169">
        <v>2.9390177700266742</v>
      </c>
      <c r="J11" s="1177"/>
      <c r="K11" s="1167" t="s">
        <v>371</v>
      </c>
      <c r="L11" s="1168">
        <v>6018.848</v>
      </c>
      <c r="M11" s="1168">
        <v>863.18899999999996</v>
      </c>
      <c r="N11" s="1169">
        <v>6.9728043336974874</v>
      </c>
      <c r="O11" s="1177"/>
      <c r="P11" s="1167" t="s">
        <v>141</v>
      </c>
      <c r="Q11" s="1168">
        <v>6492.116</v>
      </c>
      <c r="R11" s="1168">
        <v>1900.194</v>
      </c>
      <c r="S11" s="1169">
        <v>3.4165543097178501</v>
      </c>
    </row>
    <row r="12" spans="1:27" ht="15.75">
      <c r="A12" s="1167" t="s">
        <v>156</v>
      </c>
      <c r="B12" s="1168">
        <v>16401.867999999999</v>
      </c>
      <c r="C12" s="1168">
        <v>40540</v>
      </c>
      <c r="D12" s="1169">
        <v>2.606608557570167</v>
      </c>
      <c r="E12" s="1185"/>
      <c r="F12" s="1167" t="s">
        <v>160</v>
      </c>
      <c r="G12" s="1168">
        <v>1076.0940000000001</v>
      </c>
      <c r="H12" s="1168">
        <v>8466</v>
      </c>
      <c r="I12" s="1169">
        <v>2.1928075673781122</v>
      </c>
      <c r="J12" s="1177"/>
      <c r="K12" s="1167" t="s">
        <v>159</v>
      </c>
      <c r="L12" s="1168">
        <v>4439.2879999999996</v>
      </c>
      <c r="M12" s="1168">
        <v>1180.6120000000001</v>
      </c>
      <c r="N12" s="1169">
        <v>3.7601582907847786</v>
      </c>
      <c r="O12" s="1177"/>
      <c r="P12" s="1167" t="s">
        <v>140</v>
      </c>
      <c r="Q12" s="1168">
        <v>3420.1860000000001</v>
      </c>
      <c r="R12" s="1168">
        <v>578.02099999999996</v>
      </c>
      <c r="S12" s="1169">
        <v>5.9170618368536791</v>
      </c>
    </row>
    <row r="13" spans="1:27" ht="15.75">
      <c r="A13" s="1167" t="s">
        <v>143</v>
      </c>
      <c r="B13" s="1168">
        <v>16137.754000000001</v>
      </c>
      <c r="C13" s="1168">
        <v>15468</v>
      </c>
      <c r="D13" s="1169">
        <v>2.5426567181487134</v>
      </c>
      <c r="E13" s="1185"/>
      <c r="F13" s="1167" t="s">
        <v>155</v>
      </c>
      <c r="G13" s="1168">
        <v>513.36900000000003</v>
      </c>
      <c r="H13" s="1168">
        <v>2270</v>
      </c>
      <c r="I13" s="1169">
        <v>3.5022888368888196</v>
      </c>
      <c r="J13" s="1177"/>
      <c r="K13" s="1167" t="s">
        <v>156</v>
      </c>
      <c r="L13" s="1168">
        <v>3401.8040000000001</v>
      </c>
      <c r="M13" s="1168">
        <v>779.27200000000005</v>
      </c>
      <c r="N13" s="1169">
        <v>4.3653615169029552</v>
      </c>
      <c r="O13" s="1177"/>
      <c r="P13" s="1167" t="s">
        <v>138</v>
      </c>
      <c r="Q13" s="1168">
        <v>1814.9960000000001</v>
      </c>
      <c r="R13" s="1168">
        <v>483.73</v>
      </c>
      <c r="S13" s="1169">
        <v>3.7520848407169289</v>
      </c>
    </row>
    <row r="14" spans="1:27" ht="15.75">
      <c r="A14" s="1167" t="s">
        <v>157</v>
      </c>
      <c r="B14" s="1168">
        <v>15533.165000000001</v>
      </c>
      <c r="C14" s="1168">
        <v>19611</v>
      </c>
      <c r="D14" s="1169">
        <v>2.5632374303607324</v>
      </c>
      <c r="E14" s="1185"/>
      <c r="F14" s="1167" t="s">
        <v>143</v>
      </c>
      <c r="G14" s="1168">
        <v>260.95999999999998</v>
      </c>
      <c r="H14" s="1168">
        <v>880</v>
      </c>
      <c r="I14" s="1169">
        <v>4.089897501802338</v>
      </c>
      <c r="J14" s="1177"/>
      <c r="K14" s="1167" t="s">
        <v>140</v>
      </c>
      <c r="L14" s="1168">
        <v>3289.4360000000001</v>
      </c>
      <c r="M14" s="1168">
        <v>712.45</v>
      </c>
      <c r="N14" s="1169">
        <v>4.6170762860551617</v>
      </c>
      <c r="O14" s="1177"/>
      <c r="P14" s="1167" t="s">
        <v>159</v>
      </c>
      <c r="Q14" s="1168">
        <v>1663.4480000000001</v>
      </c>
      <c r="R14" s="1168">
        <v>492.71600000000001</v>
      </c>
      <c r="S14" s="1169">
        <v>3.3760787147159825</v>
      </c>
    </row>
    <row r="15" spans="1:27" ht="16.5" thickBot="1">
      <c r="A15" s="1167" t="s">
        <v>141</v>
      </c>
      <c r="B15" s="1168">
        <v>6294.1750000000002</v>
      </c>
      <c r="C15" s="1168">
        <v>5224</v>
      </c>
      <c r="D15" s="1169">
        <v>2.9171450036590754</v>
      </c>
      <c r="E15" s="1185"/>
      <c r="F15" s="1167" t="s">
        <v>158</v>
      </c>
      <c r="G15" s="1168">
        <v>134.4</v>
      </c>
      <c r="H15" s="1168">
        <v>582</v>
      </c>
      <c r="I15" s="1169">
        <v>3.560264900662252</v>
      </c>
      <c r="J15" s="1177"/>
      <c r="K15" s="1167" t="s">
        <v>155</v>
      </c>
      <c r="L15" s="1168">
        <v>2441.884</v>
      </c>
      <c r="M15" s="1168">
        <v>506.96899999999999</v>
      </c>
      <c r="N15" s="1169">
        <v>4.8166337586716352</v>
      </c>
      <c r="O15" s="1177"/>
      <c r="P15" s="1186" t="s">
        <v>156</v>
      </c>
      <c r="Q15" s="1187">
        <v>1535.0820000000001</v>
      </c>
      <c r="R15" s="1187">
        <v>597.72299999999996</v>
      </c>
      <c r="S15" s="1188">
        <v>2.5682163811665273</v>
      </c>
      <c r="U15" s="1080"/>
      <c r="V15" s="1080"/>
      <c r="W15" s="1080"/>
      <c r="X15" s="1080"/>
    </row>
    <row r="16" spans="1:27" ht="16.5" thickBot="1">
      <c r="A16" s="1167" t="s">
        <v>152</v>
      </c>
      <c r="B16" s="1168">
        <v>4757.2870000000003</v>
      </c>
      <c r="C16" s="1168">
        <v>2795</v>
      </c>
      <c r="D16" s="1169">
        <v>3.606021396811248</v>
      </c>
      <c r="E16" s="1185"/>
      <c r="F16" s="1173" t="s">
        <v>259</v>
      </c>
      <c r="G16" s="1174">
        <v>18191.993999999999</v>
      </c>
      <c r="H16" s="1174">
        <v>76691</v>
      </c>
      <c r="I16" s="1175">
        <v>3.4252883215554486</v>
      </c>
      <c r="J16" s="1177"/>
      <c r="K16" s="1167" t="s">
        <v>152</v>
      </c>
      <c r="L16" s="1168">
        <v>2232.8389999999999</v>
      </c>
      <c r="M16" s="1168">
        <v>313.08800000000002</v>
      </c>
      <c r="N16" s="1169">
        <v>7.1316658575224849</v>
      </c>
      <c r="O16" s="1177"/>
      <c r="P16" s="1186" t="s">
        <v>139</v>
      </c>
      <c r="Q16" s="1187">
        <v>1312.857</v>
      </c>
      <c r="R16" s="1187">
        <v>445.83499999999998</v>
      </c>
      <c r="S16" s="1188">
        <v>2.9447149730281383</v>
      </c>
      <c r="U16" s="1080"/>
      <c r="V16" s="1080"/>
      <c r="W16" s="1080"/>
      <c r="X16" s="1080"/>
    </row>
    <row r="17" spans="1:24" ht="15.75">
      <c r="A17" s="1167" t="s">
        <v>138</v>
      </c>
      <c r="B17" s="1168">
        <v>3988.2420000000002</v>
      </c>
      <c r="C17" s="1168">
        <v>13987</v>
      </c>
      <c r="D17" s="1169">
        <v>3.6525740933914221</v>
      </c>
      <c r="E17" s="1184"/>
      <c r="F17"/>
      <c r="G17"/>
      <c r="H17"/>
      <c r="I17"/>
      <c r="J17" s="1177"/>
      <c r="K17" s="1167" t="s">
        <v>151</v>
      </c>
      <c r="L17" s="1168">
        <v>2052.86</v>
      </c>
      <c r="M17" s="1168">
        <v>444.39499999999998</v>
      </c>
      <c r="N17" s="1169">
        <v>4.6194489136916488</v>
      </c>
      <c r="O17" s="1177"/>
      <c r="P17" s="1167" t="s">
        <v>152</v>
      </c>
      <c r="Q17" s="1168">
        <v>1166.819</v>
      </c>
      <c r="R17" s="1168">
        <v>320.97399999999999</v>
      </c>
      <c r="S17" s="1169">
        <v>3.6352445992510298</v>
      </c>
      <c r="U17" s="1080"/>
      <c r="V17" s="1080"/>
      <c r="W17" s="1080"/>
      <c r="X17" s="1080"/>
    </row>
    <row r="18" spans="1:24" ht="15.75">
      <c r="A18" s="1167" t="s">
        <v>146</v>
      </c>
      <c r="B18" s="1168">
        <v>1591.721</v>
      </c>
      <c r="C18" s="1168">
        <v>677</v>
      </c>
      <c r="D18" s="1169">
        <v>3.6883044960248772</v>
      </c>
      <c r="E18" s="1189"/>
      <c r="F18"/>
      <c r="G18"/>
      <c r="H18"/>
      <c r="I18"/>
      <c r="K18" s="1186" t="s">
        <v>138</v>
      </c>
      <c r="L18" s="1187">
        <v>1660.675</v>
      </c>
      <c r="M18" s="1187">
        <v>474.16300000000001</v>
      </c>
      <c r="N18" s="1188">
        <v>3.502329367749065</v>
      </c>
      <c r="O18" s="1177"/>
      <c r="P18" s="1167" t="s">
        <v>450</v>
      </c>
      <c r="Q18" s="1168">
        <v>998.447</v>
      </c>
      <c r="R18" s="1168">
        <v>192.48099999999999</v>
      </c>
      <c r="S18" s="1169">
        <v>5.1872496506148664</v>
      </c>
      <c r="U18" s="1080"/>
      <c r="V18" s="1080"/>
      <c r="W18" s="1080"/>
      <c r="X18" s="1080"/>
    </row>
    <row r="19" spans="1:24" ht="15.75">
      <c r="A19" s="1167" t="s">
        <v>140</v>
      </c>
      <c r="B19" s="1168">
        <v>1317.6010000000001</v>
      </c>
      <c r="C19" s="1168">
        <v>1813</v>
      </c>
      <c r="D19" s="1169">
        <v>1.6588683796710719</v>
      </c>
      <c r="E19" s="1190"/>
      <c r="J19" s="1177"/>
      <c r="K19" s="1167" t="s">
        <v>499</v>
      </c>
      <c r="L19" s="1168">
        <v>1305.1690000000001</v>
      </c>
      <c r="M19" s="1168">
        <v>64.012</v>
      </c>
      <c r="N19" s="1169">
        <v>20.389442604511654</v>
      </c>
      <c r="O19" s="1177"/>
      <c r="P19" s="1167" t="s">
        <v>158</v>
      </c>
      <c r="Q19" s="1168">
        <v>919.55799999999999</v>
      </c>
      <c r="R19" s="1168">
        <v>167.8</v>
      </c>
      <c r="S19" s="1169">
        <v>5.480083432657926</v>
      </c>
      <c r="U19" s="1080"/>
      <c r="V19" s="1080"/>
      <c r="W19" s="1080"/>
      <c r="X19" s="1080"/>
    </row>
    <row r="20" spans="1:24" ht="15" customHeight="1">
      <c r="A20" s="1167" t="s">
        <v>158</v>
      </c>
      <c r="B20" s="1168">
        <v>1137.7550000000001</v>
      </c>
      <c r="C20" s="1168">
        <v>2038</v>
      </c>
      <c r="D20" s="1169">
        <v>3.3972571244296876</v>
      </c>
      <c r="E20" s="1190"/>
      <c r="F20" s="1080"/>
      <c r="G20" s="1080"/>
      <c r="H20" s="1080"/>
      <c r="J20" s="1177"/>
      <c r="K20" s="1167" t="s">
        <v>146</v>
      </c>
      <c r="L20" s="1168">
        <v>1197.2360000000001</v>
      </c>
      <c r="M20" s="1168">
        <v>297.89</v>
      </c>
      <c r="N20" s="1169">
        <v>4.0190540132263592</v>
      </c>
      <c r="O20" s="1177"/>
      <c r="P20" s="1167" t="s">
        <v>147</v>
      </c>
      <c r="Q20" s="1168">
        <v>827.15499999999997</v>
      </c>
      <c r="R20" s="1168">
        <v>293.62700000000001</v>
      </c>
      <c r="S20" s="1169">
        <v>2.8170263633793895</v>
      </c>
      <c r="U20" s="1080"/>
      <c r="V20" s="1080"/>
      <c r="W20" s="1080"/>
      <c r="X20" s="1080"/>
    </row>
    <row r="21" spans="1:24" ht="16.5" thickBot="1">
      <c r="A21" s="1167" t="s">
        <v>155</v>
      </c>
      <c r="B21" s="1168">
        <v>565.67399999999998</v>
      </c>
      <c r="C21" s="1168">
        <v>2301</v>
      </c>
      <c r="D21" s="1169">
        <v>3.4934105702604894</v>
      </c>
      <c r="E21" s="1191"/>
      <c r="F21" s="1080"/>
      <c r="G21" s="1080"/>
      <c r="H21" s="1080"/>
      <c r="J21" s="1177"/>
      <c r="K21" s="1167" t="s">
        <v>139</v>
      </c>
      <c r="L21" s="1168">
        <v>829.45500000000004</v>
      </c>
      <c r="M21" s="1168">
        <v>194.59200000000001</v>
      </c>
      <c r="N21" s="1169">
        <v>4.262533917118895</v>
      </c>
      <c r="P21" s="1167" t="s">
        <v>151</v>
      </c>
      <c r="Q21" s="1168">
        <v>563.28099999999995</v>
      </c>
      <c r="R21" s="1168">
        <v>109.608</v>
      </c>
      <c r="S21" s="1169">
        <v>5.1390500693380039</v>
      </c>
    </row>
    <row r="22" spans="1:24" ht="16.5" thickBot="1">
      <c r="A22" s="1173" t="s">
        <v>259</v>
      </c>
      <c r="B22" s="1174">
        <v>186914.28400000001</v>
      </c>
      <c r="C22" s="1174">
        <v>255617</v>
      </c>
      <c r="D22" s="1175">
        <v>2.7071950151327733</v>
      </c>
      <c r="E22" s="1080"/>
      <c r="F22" s="1080"/>
      <c r="G22" s="1080"/>
      <c r="H22" s="1080"/>
      <c r="I22" s="1080"/>
      <c r="J22" s="1080"/>
      <c r="K22" s="1167" t="s">
        <v>285</v>
      </c>
      <c r="L22" s="1168">
        <v>773.00400000000002</v>
      </c>
      <c r="M22" s="1168">
        <v>295.483</v>
      </c>
      <c r="N22" s="1169">
        <v>2.6160692831736512</v>
      </c>
      <c r="P22" s="1167" t="s">
        <v>361</v>
      </c>
      <c r="Q22" s="1168">
        <v>508.714</v>
      </c>
      <c r="R22" s="1168">
        <v>110.14</v>
      </c>
      <c r="S22" s="1169">
        <v>4.6187942618485565</v>
      </c>
    </row>
    <row r="23" spans="1:24" ht="15.75">
      <c r="A23"/>
      <c r="B23"/>
      <c r="C23"/>
      <c r="D23"/>
      <c r="E23" s="1080"/>
      <c r="F23" s="1080"/>
      <c r="G23" s="1080"/>
      <c r="H23" s="1080"/>
      <c r="I23" s="1080"/>
      <c r="J23" s="1080"/>
      <c r="K23" s="1167" t="s">
        <v>153</v>
      </c>
      <c r="L23" s="1168">
        <v>633.41</v>
      </c>
      <c r="M23" s="1168">
        <v>187.226</v>
      </c>
      <c r="N23" s="1169">
        <v>3.3831305481076344</v>
      </c>
      <c r="P23" s="1186" t="s">
        <v>285</v>
      </c>
      <c r="Q23" s="1187">
        <v>487.72800000000001</v>
      </c>
      <c r="R23" s="1187">
        <v>74.037000000000006</v>
      </c>
      <c r="S23" s="1188">
        <v>6.5876251063657358</v>
      </c>
    </row>
    <row r="24" spans="1:24" ht="16.5" thickBot="1">
      <c r="A24"/>
      <c r="B24"/>
      <c r="C24"/>
      <c r="D24"/>
      <c r="E24" s="1080"/>
      <c r="F24" s="1080"/>
      <c r="G24" s="1080"/>
      <c r="H24" s="1080"/>
      <c r="I24" s="1080"/>
      <c r="J24" s="1080"/>
      <c r="K24" s="1186" t="s">
        <v>405</v>
      </c>
      <c r="L24" s="1187">
        <v>599.28099999999995</v>
      </c>
      <c r="M24" s="1187">
        <v>26.681999999999999</v>
      </c>
      <c r="N24" s="1188">
        <v>22.460122929315641</v>
      </c>
      <c r="P24" s="1167" t="s">
        <v>375</v>
      </c>
      <c r="Q24" s="1168">
        <v>411.298</v>
      </c>
      <c r="R24" s="1168">
        <v>347.279</v>
      </c>
      <c r="S24" s="1169">
        <v>1.1843445759749367</v>
      </c>
    </row>
    <row r="25" spans="1:24" ht="16.5" thickBot="1">
      <c r="A25"/>
      <c r="B25"/>
      <c r="C25"/>
      <c r="D25"/>
      <c r="E25" s="1080"/>
      <c r="F25" s="1080"/>
      <c r="G25" s="1080"/>
      <c r="H25" s="1080"/>
      <c r="I25" s="1080"/>
      <c r="J25" s="1080"/>
      <c r="K25" s="1173" t="s">
        <v>259</v>
      </c>
      <c r="L25" s="1174">
        <v>72281.409</v>
      </c>
      <c r="M25" s="1174">
        <v>14362.022999999999</v>
      </c>
      <c r="N25" s="1175">
        <v>5.0328152935000876</v>
      </c>
      <c r="P25" s="1186" t="s">
        <v>148</v>
      </c>
      <c r="Q25" s="1187">
        <v>409.66399999999999</v>
      </c>
      <c r="R25" s="1187">
        <v>45.607999999999997</v>
      </c>
      <c r="S25" s="1188">
        <v>8.9822838098579201</v>
      </c>
    </row>
    <row r="26" spans="1:24" ht="16.5" thickBot="1">
      <c r="A26"/>
      <c r="B26"/>
      <c r="C26"/>
      <c r="D26"/>
      <c r="E26" s="1080"/>
      <c r="F26" s="1080"/>
      <c r="G26" s="1080"/>
      <c r="H26" s="1080"/>
      <c r="I26" s="1080"/>
      <c r="J26" s="1080"/>
      <c r="K26"/>
      <c r="L26"/>
      <c r="M26"/>
      <c r="N26"/>
      <c r="P26" s="1186" t="s">
        <v>160</v>
      </c>
      <c r="Q26" s="1187">
        <v>285.81900000000002</v>
      </c>
      <c r="R26" s="1187">
        <v>55.527999999999999</v>
      </c>
      <c r="S26" s="1188">
        <v>5.1472950583489414</v>
      </c>
    </row>
    <row r="27" spans="1:24" ht="16.5" thickBot="1">
      <c r="E27" s="1080"/>
      <c r="F27" s="1080"/>
      <c r="G27" s="1080"/>
      <c r="H27" s="1080"/>
      <c r="I27" s="1080"/>
      <c r="J27" s="1080"/>
      <c r="K27"/>
      <c r="L27"/>
      <c r="M27"/>
      <c r="N27"/>
      <c r="O27" s="1080"/>
      <c r="P27" s="1173" t="s">
        <v>259</v>
      </c>
      <c r="Q27" s="1174">
        <v>46039.623</v>
      </c>
      <c r="R27" s="1174">
        <v>10834.967000000001</v>
      </c>
      <c r="S27" s="1175">
        <v>4.2491705789228522</v>
      </c>
    </row>
    <row r="28" spans="1:24">
      <c r="A28" s="1080"/>
      <c r="B28" s="1080"/>
      <c r="C28" s="1080"/>
      <c r="D28" s="1080"/>
      <c r="E28" s="1080"/>
      <c r="F28" s="1080"/>
      <c r="G28" s="1080"/>
      <c r="H28" s="1080"/>
      <c r="I28" s="1080"/>
      <c r="J28" s="1080"/>
      <c r="K28"/>
      <c r="L28"/>
      <c r="M28"/>
      <c r="N28"/>
      <c r="O28" s="1080"/>
      <c r="P28"/>
      <c r="Q28"/>
      <c r="R28"/>
      <c r="S28"/>
    </row>
    <row r="29" spans="1:24">
      <c r="A29" s="1080"/>
      <c r="B29" s="1080"/>
      <c r="C29" s="1080"/>
      <c r="D29" s="1080"/>
      <c r="E29" s="1080"/>
      <c r="F29" s="1080"/>
      <c r="G29" s="1080"/>
      <c r="H29" s="1080"/>
      <c r="I29" s="1080"/>
      <c r="J29" s="1080"/>
      <c r="K29"/>
      <c r="L29"/>
      <c r="M29"/>
      <c r="N29"/>
      <c r="O29" s="1080"/>
      <c r="P29"/>
      <c r="Q29"/>
      <c r="R29"/>
      <c r="S29"/>
    </row>
    <row r="30" spans="1:24">
      <c r="A30"/>
      <c r="B30"/>
      <c r="C30"/>
      <c r="D30"/>
      <c r="E30"/>
      <c r="F30"/>
      <c r="G30"/>
      <c r="H30"/>
      <c r="I30"/>
      <c r="J30"/>
      <c r="K30"/>
      <c r="L30"/>
      <c r="M30"/>
      <c r="N30"/>
      <c r="O30" s="1080"/>
      <c r="P30"/>
      <c r="Q30"/>
      <c r="R30"/>
      <c r="S30"/>
    </row>
    <row r="31" spans="1:24">
      <c r="A31"/>
      <c r="B31"/>
      <c r="C31"/>
      <c r="D31"/>
      <c r="E31"/>
      <c r="F31"/>
      <c r="G31"/>
      <c r="H31"/>
      <c r="I31"/>
      <c r="J31"/>
      <c r="K31"/>
      <c r="O31" s="1080"/>
      <c r="P31"/>
      <c r="Q31"/>
      <c r="R31"/>
      <c r="S31"/>
    </row>
    <row r="32" spans="1:24">
      <c r="A32"/>
      <c r="B32"/>
      <c r="C32"/>
      <c r="D32"/>
      <c r="E32"/>
      <c r="F32"/>
      <c r="G32"/>
      <c r="H32"/>
      <c r="I32"/>
      <c r="J32"/>
      <c r="K32"/>
      <c r="L32"/>
      <c r="M32"/>
      <c r="N32"/>
      <c r="O32" s="1080"/>
      <c r="P32"/>
      <c r="Q32"/>
      <c r="R32"/>
      <c r="S32"/>
    </row>
    <row r="33" spans="1:19">
      <c r="A33"/>
      <c r="B33"/>
      <c r="C33"/>
      <c r="D33"/>
      <c r="E33"/>
      <c r="F33"/>
      <c r="G33"/>
      <c r="H33"/>
      <c r="I33"/>
      <c r="J33"/>
      <c r="K33"/>
      <c r="L33"/>
      <c r="M33"/>
      <c r="N33"/>
      <c r="O33" s="1080"/>
      <c r="P33"/>
      <c r="Q33"/>
      <c r="R33"/>
      <c r="S33"/>
    </row>
    <row r="34" spans="1:19">
      <c r="A34"/>
      <c r="B34"/>
      <c r="C34"/>
      <c r="D34"/>
      <c r="E34"/>
      <c r="F34"/>
      <c r="G34"/>
      <c r="H34"/>
      <c r="I34"/>
      <c r="J34"/>
      <c r="K34"/>
      <c r="L34"/>
      <c r="M34"/>
      <c r="N34"/>
      <c r="O34" s="1080"/>
      <c r="P34"/>
      <c r="Q34"/>
      <c r="R34"/>
      <c r="S34"/>
    </row>
    <row r="35" spans="1:19">
      <c r="A35"/>
      <c r="B35"/>
      <c r="C35"/>
      <c r="D35"/>
      <c r="E35"/>
      <c r="F35"/>
      <c r="G35"/>
      <c r="H35"/>
      <c r="I35"/>
      <c r="J35"/>
      <c r="K35"/>
      <c r="L35"/>
      <c r="M35"/>
      <c r="N35"/>
      <c r="O35" s="1080"/>
      <c r="P35"/>
      <c r="Q35"/>
      <c r="R35"/>
      <c r="S35"/>
    </row>
    <row r="36" spans="1:19">
      <c r="A36"/>
      <c r="B36"/>
      <c r="C36"/>
      <c r="D36"/>
      <c r="E36"/>
      <c r="F36"/>
      <c r="G36"/>
      <c r="H36"/>
      <c r="I36"/>
      <c r="J36"/>
      <c r="K36"/>
      <c r="L36"/>
      <c r="M36"/>
      <c r="N36"/>
      <c r="O36" s="1080"/>
    </row>
    <row r="37" spans="1:19">
      <c r="A37"/>
      <c r="B37"/>
      <c r="C37"/>
      <c r="D37"/>
      <c r="E37"/>
      <c r="F37"/>
      <c r="G37"/>
      <c r="H37"/>
      <c r="I37"/>
      <c r="J37"/>
      <c r="K37"/>
      <c r="L37"/>
      <c r="M37"/>
      <c r="N37"/>
      <c r="O37" s="1080"/>
    </row>
    <row r="38" spans="1:19">
      <c r="A38"/>
      <c r="B38"/>
      <c r="C38"/>
      <c r="D38"/>
      <c r="E38"/>
      <c r="F38"/>
      <c r="G38"/>
      <c r="H38"/>
      <c r="I38"/>
      <c r="J38"/>
      <c r="K38"/>
      <c r="L38"/>
      <c r="M38"/>
      <c r="N38"/>
      <c r="O38" s="1080"/>
    </row>
    <row r="39" spans="1:19">
      <c r="A39"/>
      <c r="B39"/>
      <c r="C39"/>
      <c r="D39"/>
      <c r="E39"/>
      <c r="F39"/>
      <c r="G39"/>
      <c r="H39"/>
      <c r="I39"/>
      <c r="J39"/>
      <c r="K39"/>
      <c r="L39"/>
      <c r="M39"/>
      <c r="N39"/>
      <c r="O39" s="1080"/>
    </row>
    <row r="40" spans="1:19">
      <c r="A40"/>
      <c r="B40"/>
      <c r="C40"/>
      <c r="D40"/>
      <c r="E40"/>
      <c r="F40"/>
      <c r="G40"/>
      <c r="H40"/>
      <c r="I40"/>
      <c r="J40"/>
      <c r="K40"/>
    </row>
    <row r="41" spans="1:19">
      <c r="A41"/>
      <c r="B41"/>
      <c r="C41"/>
      <c r="D41"/>
      <c r="E41"/>
      <c r="F41"/>
      <c r="G41"/>
      <c r="H41"/>
      <c r="I41"/>
      <c r="J41"/>
      <c r="K41"/>
      <c r="L41" s="1080"/>
    </row>
    <row r="42" spans="1:19">
      <c r="A42"/>
      <c r="B42"/>
      <c r="C42"/>
      <c r="D42"/>
      <c r="E42"/>
      <c r="F42"/>
      <c r="G42"/>
      <c r="H42"/>
      <c r="I42"/>
      <c r="J42"/>
      <c r="K42"/>
      <c r="L42" s="1080"/>
    </row>
    <row r="43" spans="1:19">
      <c r="A43"/>
      <c r="B43"/>
      <c r="C43"/>
      <c r="D43"/>
      <c r="E43"/>
      <c r="F43"/>
      <c r="G43"/>
      <c r="H43"/>
      <c r="I43"/>
      <c r="J43"/>
      <c r="K43"/>
      <c r="L43" s="1080"/>
    </row>
    <row r="44" spans="1:19">
      <c r="A44"/>
      <c r="B44"/>
      <c r="C44"/>
      <c r="D44"/>
      <c r="E44"/>
      <c r="F44"/>
      <c r="G44"/>
      <c r="H44"/>
      <c r="I44"/>
      <c r="J44"/>
      <c r="K44"/>
      <c r="L44" s="1080"/>
    </row>
    <row r="45" spans="1:19">
      <c r="A45"/>
      <c r="B45"/>
      <c r="C45"/>
      <c r="D45"/>
      <c r="E45"/>
      <c r="F45"/>
      <c r="G45"/>
      <c r="H45"/>
      <c r="I45"/>
      <c r="J45"/>
      <c r="K45"/>
      <c r="L45" s="1080"/>
    </row>
    <row r="46" spans="1:19">
      <c r="A46"/>
      <c r="B46"/>
      <c r="C46"/>
      <c r="D46"/>
      <c r="E46"/>
      <c r="F46"/>
      <c r="G46"/>
      <c r="H46"/>
      <c r="I46"/>
      <c r="J46"/>
      <c r="K46"/>
      <c r="L46" s="1080"/>
    </row>
    <row r="47" spans="1:19">
      <c r="A47"/>
      <c r="B47"/>
      <c r="C47"/>
      <c r="D47"/>
      <c r="E47"/>
      <c r="F47"/>
      <c r="G47"/>
      <c r="H47"/>
      <c r="I47"/>
      <c r="J47"/>
      <c r="K47"/>
      <c r="L47" s="1080"/>
    </row>
    <row r="48" spans="1:19">
      <c r="A48"/>
      <c r="B48"/>
      <c r="C48"/>
      <c r="D48"/>
      <c r="E48"/>
      <c r="F48"/>
      <c r="G48"/>
      <c r="H48"/>
      <c r="I48"/>
      <c r="J48"/>
      <c r="K48"/>
      <c r="L48" s="1080"/>
    </row>
    <row r="49" spans="1:12">
      <c r="A49"/>
      <c r="B49"/>
      <c r="C49"/>
      <c r="D49"/>
      <c r="E49"/>
      <c r="F49"/>
      <c r="G49"/>
      <c r="H49"/>
      <c r="I49"/>
      <c r="J49"/>
      <c r="K49"/>
      <c r="L49" s="1080"/>
    </row>
    <row r="50" spans="1:12">
      <c r="A50"/>
      <c r="B50"/>
      <c r="C50"/>
      <c r="D50"/>
      <c r="E50"/>
      <c r="F50"/>
      <c r="G50"/>
      <c r="H50"/>
      <c r="I50"/>
      <c r="J50"/>
      <c r="K50"/>
      <c r="L50" s="1080"/>
    </row>
    <row r="51" spans="1:12">
      <c r="A51"/>
      <c r="B51"/>
      <c r="C51"/>
      <c r="D51"/>
      <c r="E51"/>
      <c r="F51"/>
      <c r="G51"/>
      <c r="H51"/>
      <c r="I51"/>
      <c r="J51"/>
      <c r="K51"/>
      <c r="L51" s="1080"/>
    </row>
    <row r="52" spans="1:12">
      <c r="A52"/>
      <c r="B52"/>
      <c r="C52"/>
      <c r="D52"/>
      <c r="E52"/>
      <c r="F52"/>
      <c r="G52"/>
      <c r="H52"/>
      <c r="I52"/>
      <c r="J52"/>
      <c r="K52"/>
      <c r="L52" s="1080"/>
    </row>
    <row r="53" spans="1:12">
      <c r="A53"/>
      <c r="B53"/>
      <c r="C53"/>
      <c r="D53"/>
      <c r="E53"/>
      <c r="F53"/>
      <c r="G53"/>
      <c r="H53"/>
      <c r="I53"/>
      <c r="J53"/>
      <c r="K53"/>
      <c r="L53" s="1080"/>
    </row>
    <row r="54" spans="1:12">
      <c r="A54"/>
      <c r="B54"/>
      <c r="C54"/>
      <c r="D54"/>
      <c r="E54"/>
      <c r="F54"/>
      <c r="G54"/>
      <c r="H54"/>
      <c r="I54"/>
      <c r="J54"/>
      <c r="K54"/>
      <c r="L54" s="1080"/>
    </row>
    <row r="55" spans="1:12">
      <c r="A55"/>
      <c r="B55"/>
      <c r="C55"/>
      <c r="D55"/>
      <c r="E55"/>
      <c r="F55"/>
      <c r="G55"/>
      <c r="H55"/>
      <c r="I55"/>
      <c r="J55"/>
      <c r="K55"/>
      <c r="L55" s="1080"/>
    </row>
    <row r="56" spans="1:12">
      <c r="A56"/>
      <c r="B56"/>
      <c r="C56"/>
      <c r="D56"/>
      <c r="E56"/>
      <c r="F56"/>
      <c r="G56"/>
      <c r="H56"/>
      <c r="I56"/>
      <c r="J56"/>
      <c r="K56"/>
      <c r="L56" s="1080"/>
    </row>
    <row r="57" spans="1:12">
      <c r="A57"/>
      <c r="B57"/>
      <c r="C57"/>
      <c r="D57"/>
      <c r="E57"/>
      <c r="F57"/>
      <c r="G57"/>
      <c r="H57"/>
      <c r="I57"/>
      <c r="J57"/>
      <c r="K57"/>
      <c r="L57" s="1080"/>
    </row>
    <row r="58" spans="1:12">
      <c r="A58"/>
      <c r="B58"/>
      <c r="C58"/>
      <c r="D58"/>
      <c r="E58"/>
      <c r="F58"/>
      <c r="G58"/>
      <c r="H58"/>
      <c r="I58"/>
      <c r="J58"/>
      <c r="K58"/>
      <c r="L58" s="1080"/>
    </row>
    <row r="59" spans="1:12">
      <c r="A59"/>
      <c r="B59"/>
      <c r="C59"/>
      <c r="D59"/>
      <c r="E59"/>
      <c r="F59"/>
      <c r="G59"/>
      <c r="H59"/>
      <c r="I59"/>
      <c r="J59"/>
      <c r="K59"/>
      <c r="L59" s="1080"/>
    </row>
    <row r="60" spans="1:12">
      <c r="A60"/>
      <c r="B60"/>
      <c r="C60"/>
      <c r="D60"/>
      <c r="E60"/>
      <c r="F60"/>
      <c r="G60"/>
      <c r="H60"/>
      <c r="I60"/>
      <c r="J60"/>
      <c r="K60"/>
      <c r="L60" s="1080"/>
    </row>
    <row r="61" spans="1:12">
      <c r="A61"/>
      <c r="B61"/>
      <c r="C61"/>
      <c r="D61"/>
      <c r="E61"/>
      <c r="F61"/>
      <c r="G61"/>
      <c r="H61"/>
      <c r="I61"/>
      <c r="J61"/>
      <c r="K61"/>
      <c r="L61" s="1080"/>
    </row>
    <row r="62" spans="1:12">
      <c r="A62"/>
      <c r="B62"/>
      <c r="C62"/>
      <c r="D62"/>
      <c r="E62"/>
      <c r="F62"/>
      <c r="G62"/>
      <c r="H62"/>
      <c r="I62"/>
      <c r="J62"/>
      <c r="K62"/>
      <c r="L62" s="1080"/>
    </row>
    <row r="63" spans="1:12">
      <c r="A63"/>
      <c r="B63"/>
      <c r="C63"/>
      <c r="D63"/>
      <c r="E63"/>
      <c r="F63"/>
      <c r="G63"/>
      <c r="H63"/>
      <c r="I63"/>
      <c r="J63"/>
      <c r="K63"/>
      <c r="L63" s="1080"/>
    </row>
    <row r="64" spans="1:12">
      <c r="A64"/>
      <c r="B64"/>
      <c r="C64"/>
      <c r="D64"/>
      <c r="E64"/>
      <c r="F64"/>
      <c r="G64"/>
      <c r="H64"/>
      <c r="I64"/>
      <c r="J64"/>
      <c r="K64"/>
      <c r="L64" s="1080"/>
    </row>
    <row r="65" spans="1:12">
      <c r="A65"/>
      <c r="B65"/>
      <c r="C65"/>
      <c r="D65"/>
      <c r="E65"/>
      <c r="F65"/>
      <c r="G65"/>
      <c r="H65"/>
      <c r="I65"/>
      <c r="J65"/>
      <c r="K65"/>
      <c r="L65" s="1080"/>
    </row>
    <row r="66" spans="1:12">
      <c r="A66"/>
      <c r="B66"/>
      <c r="C66"/>
      <c r="D66"/>
      <c r="E66"/>
      <c r="F66"/>
      <c r="G66"/>
      <c r="H66"/>
      <c r="I66"/>
      <c r="J66"/>
      <c r="K66"/>
      <c r="L66" s="1080"/>
    </row>
    <row r="67" spans="1:12">
      <c r="A67"/>
      <c r="B67"/>
      <c r="C67"/>
      <c r="D67"/>
      <c r="E67"/>
      <c r="F67"/>
      <c r="G67"/>
      <c r="H67"/>
      <c r="I67"/>
      <c r="J67"/>
      <c r="K67"/>
      <c r="L67" s="1080"/>
    </row>
    <row r="68" spans="1:12">
      <c r="A68"/>
      <c r="B68"/>
      <c r="C68"/>
      <c r="D68"/>
      <c r="E68"/>
      <c r="F68"/>
      <c r="G68"/>
      <c r="H68"/>
      <c r="I68"/>
      <c r="J68"/>
      <c r="K68"/>
      <c r="L68" s="1080"/>
    </row>
    <row r="69" spans="1:12">
      <c r="A69"/>
      <c r="B69"/>
      <c r="C69"/>
      <c r="D69"/>
      <c r="E69"/>
      <c r="F69"/>
      <c r="G69"/>
      <c r="H69"/>
      <c r="I69"/>
      <c r="J69"/>
      <c r="K69"/>
      <c r="L69" s="1080"/>
    </row>
    <row r="70" spans="1:12">
      <c r="A70"/>
      <c r="B70"/>
      <c r="C70"/>
      <c r="D70"/>
      <c r="E70"/>
      <c r="F70"/>
      <c r="G70"/>
      <c r="H70"/>
      <c r="I70"/>
      <c r="J70"/>
      <c r="K70"/>
      <c r="L70" s="1080"/>
    </row>
    <row r="71" spans="1:12">
      <c r="A71"/>
      <c r="B71"/>
      <c r="C71"/>
      <c r="D71"/>
      <c r="E71"/>
      <c r="F71"/>
      <c r="G71"/>
      <c r="H71"/>
      <c r="I71"/>
      <c r="J71"/>
      <c r="K71"/>
      <c r="L71" s="1080"/>
    </row>
    <row r="72" spans="1:12">
      <c r="A72"/>
      <c r="B72"/>
      <c r="C72"/>
      <c r="D72"/>
      <c r="E72"/>
      <c r="F72"/>
      <c r="G72"/>
      <c r="H72"/>
      <c r="I72"/>
      <c r="J72"/>
      <c r="K72"/>
      <c r="L72" s="10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80"/>
      <c r="B152" s="1080"/>
      <c r="C152" s="1080"/>
      <c r="D152" s="1080"/>
      <c r="E152" s="1080"/>
      <c r="F152" s="1080"/>
      <c r="G152" s="1080"/>
      <c r="H152" s="1080"/>
      <c r="I152" s="1080"/>
      <c r="J152" s="1080"/>
      <c r="K152" s="1080"/>
    </row>
    <row r="153" spans="1:11">
      <c r="A153" s="1080"/>
      <c r="B153" s="1080"/>
      <c r="C153" s="1080"/>
      <c r="D153" s="1080"/>
      <c r="E153" s="1080"/>
      <c r="F153" s="1080"/>
      <c r="G153" s="1080"/>
      <c r="H153" s="1080"/>
      <c r="I153" s="1080"/>
      <c r="J153" s="1080"/>
      <c r="K153" s="1080"/>
    </row>
    <row r="154" spans="1:11">
      <c r="A154" s="1080"/>
      <c r="B154" s="1080"/>
      <c r="C154" s="1080"/>
      <c r="D154" s="1080"/>
      <c r="E154" s="1080"/>
      <c r="F154" s="1080"/>
      <c r="G154" s="1080"/>
      <c r="H154" s="1080"/>
      <c r="I154" s="1080"/>
      <c r="J154" s="1080"/>
      <c r="K154" s="1080"/>
    </row>
    <row r="155" spans="1:11">
      <c r="A155" s="1080"/>
      <c r="B155" s="1080"/>
      <c r="C155" s="1080"/>
      <c r="D155" s="1080"/>
      <c r="E155" s="1080"/>
      <c r="F155" s="1080"/>
      <c r="G155" s="1080"/>
      <c r="H155" s="1080"/>
      <c r="I155" s="1080"/>
      <c r="J155" s="1080"/>
      <c r="K155" s="1080"/>
    </row>
    <row r="156" spans="1:11">
      <c r="A156" s="1080"/>
      <c r="B156" s="1080"/>
      <c r="C156" s="1080"/>
      <c r="D156" s="1080"/>
      <c r="E156" s="1080"/>
      <c r="F156" s="1080"/>
      <c r="G156" s="1080"/>
      <c r="H156" s="1080"/>
      <c r="I156" s="1080"/>
      <c r="J156" s="1080"/>
      <c r="K156" s="1080"/>
    </row>
    <row r="157" spans="1:11">
      <c r="A157" s="1080"/>
      <c r="B157" s="1080"/>
      <c r="C157" s="1080"/>
      <c r="D157" s="1080"/>
      <c r="E157" s="1080"/>
      <c r="F157" s="1080"/>
      <c r="G157" s="1080"/>
      <c r="H157" s="1080"/>
      <c r="I157" s="1080"/>
      <c r="J157" s="1080"/>
      <c r="K157" s="1080"/>
    </row>
    <row r="158" spans="1:11">
      <c r="A158" s="1080"/>
      <c r="B158" s="1080"/>
      <c r="C158" s="1080"/>
      <c r="D158" s="1080"/>
      <c r="E158" s="1080"/>
      <c r="F158" s="1080"/>
      <c r="G158" s="1080"/>
      <c r="H158" s="1080"/>
      <c r="I158" s="1080"/>
      <c r="J158" s="1080"/>
      <c r="K158" s="1080"/>
    </row>
    <row r="159" spans="1:11">
      <c r="A159" s="1080"/>
      <c r="B159" s="1080"/>
      <c r="C159" s="1080"/>
      <c r="D159" s="1080"/>
      <c r="E159" s="1080"/>
      <c r="F159" s="1080"/>
      <c r="G159" s="1080"/>
      <c r="H159" s="1080"/>
      <c r="I159" s="1080"/>
      <c r="J159" s="1080"/>
      <c r="K159" s="1080"/>
    </row>
    <row r="160" spans="1:11">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Q7" sqref="Q6:Q7"/>
    </sheetView>
  </sheetViews>
  <sheetFormatPr defaultRowHeight="15.75"/>
  <cols>
    <col min="1" max="1" width="25.140625" style="970" customWidth="1"/>
    <col min="2" max="2" width="11.28515625" style="970" customWidth="1"/>
    <col min="3" max="4" width="12" style="970" bestFit="1" customWidth="1"/>
    <col min="5" max="5" width="8.85546875" style="970" bestFit="1" customWidth="1"/>
    <col min="6" max="6" width="12.140625" style="970" bestFit="1" customWidth="1"/>
    <col min="7" max="7" width="9.85546875" style="970" bestFit="1" customWidth="1"/>
    <col min="8" max="8" width="11.5703125" style="970" bestFit="1" customWidth="1"/>
    <col min="9" max="9" width="13" style="970" customWidth="1"/>
    <col min="10" max="10" width="14" style="970" customWidth="1"/>
    <col min="11" max="11" width="11.7109375" style="970" customWidth="1"/>
    <col min="12" max="12" width="13.140625" style="970" customWidth="1"/>
    <col min="13" max="16384" width="9.140625" style="970"/>
  </cols>
  <sheetData>
    <row r="1" spans="1:18" ht="31.5" customHeight="1">
      <c r="A1" s="1404" t="s">
        <v>64</v>
      </c>
      <c r="B1" s="1404"/>
      <c r="C1" s="1404"/>
      <c r="D1" s="1404"/>
      <c r="E1" s="1404"/>
      <c r="F1" s="1404"/>
      <c r="G1" s="1404"/>
      <c r="H1" s="1404"/>
      <c r="I1" s="1404"/>
      <c r="J1" s="1404"/>
      <c r="K1" s="1404"/>
      <c r="L1" s="1404"/>
      <c r="M1" s="907"/>
    </row>
    <row r="2" spans="1:18" ht="31.5" customHeight="1" thickBot="1">
      <c r="A2" s="1403" t="s">
        <v>541</v>
      </c>
      <c r="B2" s="1403"/>
      <c r="C2" s="1403"/>
      <c r="D2" s="1403"/>
      <c r="E2" s="1403"/>
      <c r="F2" s="1403"/>
      <c r="G2" s="1403"/>
      <c r="H2" s="1403"/>
      <c r="I2" s="1403"/>
      <c r="J2" s="1403"/>
      <c r="K2" s="696"/>
      <c r="L2" s="696"/>
      <c r="M2" s="907"/>
    </row>
    <row r="3" spans="1:18" ht="16.5" thickBot="1">
      <c r="A3" s="971"/>
      <c r="B3" s="972"/>
      <c r="C3" s="972"/>
      <c r="D3" s="972"/>
      <c r="E3" s="973" t="s">
        <v>4</v>
      </c>
      <c r="F3" s="974"/>
      <c r="G3" s="972"/>
      <c r="H3" s="972"/>
      <c r="I3" s="972"/>
      <c r="J3" s="972"/>
      <c r="K3" s="972"/>
      <c r="L3" s="975"/>
      <c r="M3" s="976"/>
    </row>
    <row r="4" spans="1:18" ht="39" customHeight="1" thickBot="1">
      <c r="A4" s="908"/>
      <c r="B4" s="1410" t="s">
        <v>72</v>
      </c>
      <c r="C4" s="1411"/>
      <c r="D4" s="1411"/>
      <c r="E4" s="1411"/>
      <c r="F4" s="1411"/>
      <c r="G4" s="1412"/>
      <c r="H4" s="1406" t="s">
        <v>51</v>
      </c>
      <c r="I4" s="1407"/>
      <c r="J4" s="1413" t="s">
        <v>479</v>
      </c>
      <c r="K4" s="1408" t="s">
        <v>52</v>
      </c>
      <c r="L4" s="1409"/>
      <c r="M4" s="976"/>
    </row>
    <row r="5" spans="1:18" ht="31.5">
      <c r="A5" s="909" t="s">
        <v>53</v>
      </c>
      <c r="B5" s="910" t="s">
        <v>54</v>
      </c>
      <c r="C5" s="911" t="s">
        <v>61</v>
      </c>
      <c r="D5" s="911" t="s">
        <v>62</v>
      </c>
      <c r="E5" s="912"/>
      <c r="F5" s="913" t="s">
        <v>374</v>
      </c>
      <c r="G5" s="914"/>
      <c r="H5" s="915" t="s">
        <v>55</v>
      </c>
      <c r="I5" s="916" t="s">
        <v>66</v>
      </c>
      <c r="J5" s="1414"/>
      <c r="K5" s="917" t="s">
        <v>50</v>
      </c>
      <c r="L5" s="918" t="s">
        <v>58</v>
      </c>
      <c r="M5" s="976"/>
      <c r="O5" s="976"/>
    </row>
    <row r="6" spans="1:18" ht="21" customHeight="1" thickBot="1">
      <c r="A6" s="919"/>
      <c r="B6" s="1246" t="s">
        <v>528</v>
      </c>
      <c r="C6" s="1246" t="s">
        <v>528</v>
      </c>
      <c r="D6" s="1246" t="s">
        <v>528</v>
      </c>
      <c r="E6" s="920" t="s">
        <v>98</v>
      </c>
      <c r="F6" s="921" t="s">
        <v>373</v>
      </c>
      <c r="G6" s="922" t="s">
        <v>56</v>
      </c>
      <c r="H6" s="1246" t="s">
        <v>528</v>
      </c>
      <c r="I6" s="923" t="s">
        <v>65</v>
      </c>
      <c r="J6" s="924"/>
      <c r="K6" s="1246" t="s">
        <v>528</v>
      </c>
      <c r="L6" s="925" t="s">
        <v>57</v>
      </c>
      <c r="M6" s="976"/>
    </row>
    <row r="7" spans="1:18" ht="28.5" customHeight="1" thickBot="1">
      <c r="A7" s="978" t="s">
        <v>18</v>
      </c>
      <c r="B7" s="926">
        <v>9.6968067178800261</v>
      </c>
      <c r="C7" s="927">
        <v>18719.704088571478</v>
      </c>
      <c r="D7" s="927">
        <v>19094.098170342906</v>
      </c>
      <c r="E7" s="928">
        <v>-0.32261400306189569</v>
      </c>
      <c r="F7" s="929">
        <v>-4.0170846756784755</v>
      </c>
      <c r="G7" s="930">
        <v>-11.257934654162156</v>
      </c>
      <c r="H7" s="931">
        <v>307.28268530774324</v>
      </c>
      <c r="I7" s="928">
        <v>-0.56303052755859118</v>
      </c>
      <c r="J7" s="931">
        <v>-8.8179829524025042</v>
      </c>
      <c r="K7" s="932">
        <v>100</v>
      </c>
      <c r="L7" s="933" t="s">
        <v>19</v>
      </c>
    </row>
    <row r="8" spans="1:18" ht="25.5" customHeight="1">
      <c r="A8" s="979" t="s">
        <v>75</v>
      </c>
      <c r="B8" s="934">
        <v>8.7256952705577593</v>
      </c>
      <c r="C8" s="935">
        <v>16188.673971350199</v>
      </c>
      <c r="D8" s="935">
        <v>16512.447450777203</v>
      </c>
      <c r="E8" s="936">
        <v>-10.15853987417999</v>
      </c>
      <c r="F8" s="937">
        <v>-13.966784130143676</v>
      </c>
      <c r="G8" s="938">
        <v>-24.482449701907882</v>
      </c>
      <c r="H8" s="939">
        <v>192.98</v>
      </c>
      <c r="I8" s="937">
        <v>-12.148710166919576</v>
      </c>
      <c r="J8" s="940">
        <v>-66.666666666666657</v>
      </c>
      <c r="K8" s="940">
        <v>8.2726671078755795E-2</v>
      </c>
      <c r="L8" s="941">
        <v>-0.14356887089906728</v>
      </c>
    </row>
    <row r="9" spans="1:18" ht="24" customHeight="1">
      <c r="A9" s="980" t="s">
        <v>76</v>
      </c>
      <c r="B9" s="942">
        <v>10.59732364587892</v>
      </c>
      <c r="C9" s="943">
        <v>19882.408341236245</v>
      </c>
      <c r="D9" s="943">
        <v>20280.05650806097</v>
      </c>
      <c r="E9" s="944">
        <v>-1.8079493837849712E-2</v>
      </c>
      <c r="F9" s="945">
        <v>-1.3410885663156122</v>
      </c>
      <c r="G9" s="946">
        <v>-9.9965407169466509</v>
      </c>
      <c r="H9" s="947">
        <v>342.10428678866884</v>
      </c>
      <c r="I9" s="948">
        <v>-8.8926387521955363E-2</v>
      </c>
      <c r="J9" s="949">
        <v>-16.42572805363503</v>
      </c>
      <c r="K9" s="949">
        <v>32.999669093315688</v>
      </c>
      <c r="L9" s="950">
        <v>-3.0039516353559534</v>
      </c>
      <c r="R9" s="976"/>
    </row>
    <row r="10" spans="1:18" ht="24" customHeight="1">
      <c r="A10" s="980" t="s">
        <v>77</v>
      </c>
      <c r="B10" s="942">
        <v>10.168422679085106</v>
      </c>
      <c r="C10" s="943">
        <v>19077.716095844477</v>
      </c>
      <c r="D10" s="943">
        <v>19459.270417761367</v>
      </c>
      <c r="E10" s="944">
        <v>-6.7149303021436804E-2</v>
      </c>
      <c r="F10" s="945">
        <v>-4.4914809909706639</v>
      </c>
      <c r="G10" s="946">
        <v>-12.999090184083094</v>
      </c>
      <c r="H10" s="951">
        <v>389.72172073342739</v>
      </c>
      <c r="I10" s="945">
        <v>0.81887749537357246</v>
      </c>
      <c r="J10" s="952">
        <v>-8.8688946015424168</v>
      </c>
      <c r="K10" s="952">
        <v>5.8653209794837853</v>
      </c>
      <c r="L10" s="953">
        <v>-3.2767424744255536E-3</v>
      </c>
    </row>
    <row r="11" spans="1:18" ht="24" customHeight="1">
      <c r="A11" s="980" t="s">
        <v>78</v>
      </c>
      <c r="B11" s="954" t="s">
        <v>73</v>
      </c>
      <c r="C11" s="955" t="s">
        <v>516</v>
      </c>
      <c r="D11" s="955" t="s">
        <v>516</v>
      </c>
      <c r="E11" s="956" t="s">
        <v>73</v>
      </c>
      <c r="F11" s="957" t="s">
        <v>73</v>
      </c>
      <c r="G11" s="958" t="s">
        <v>73</v>
      </c>
      <c r="H11" s="959" t="s">
        <v>516</v>
      </c>
      <c r="I11" s="956" t="s">
        <v>73</v>
      </c>
      <c r="J11" s="960" t="s">
        <v>73</v>
      </c>
      <c r="K11" s="960">
        <v>8.2726671078755792E-3</v>
      </c>
      <c r="L11" s="961" t="s">
        <v>73</v>
      </c>
    </row>
    <row r="12" spans="1:18" ht="24" customHeight="1">
      <c r="A12" s="980" t="s">
        <v>71</v>
      </c>
      <c r="B12" s="942">
        <v>8.0221456930821322</v>
      </c>
      <c r="C12" s="943">
        <v>16472.578425219985</v>
      </c>
      <c r="D12" s="943">
        <v>16802.029993724384</v>
      </c>
      <c r="E12" s="944">
        <v>0.11785257911312984</v>
      </c>
      <c r="F12" s="945">
        <v>-5.1078256149363082</v>
      </c>
      <c r="G12" s="946">
        <v>-15.528823509899613</v>
      </c>
      <c r="H12" s="951">
        <v>275.53830947511932</v>
      </c>
      <c r="I12" s="945">
        <v>-0.47286044826481871</v>
      </c>
      <c r="J12" s="952">
        <v>-5.4564983888292158</v>
      </c>
      <c r="K12" s="952">
        <v>36.408007941760424</v>
      </c>
      <c r="L12" s="953">
        <v>1.2944830115348793</v>
      </c>
    </row>
    <row r="13" spans="1:18" ht="24" customHeight="1" thickBot="1">
      <c r="A13" s="981" t="s">
        <v>79</v>
      </c>
      <c r="B13" s="962">
        <v>10.326976778291753</v>
      </c>
      <c r="C13" s="963">
        <v>19936.248606740835</v>
      </c>
      <c r="D13" s="963">
        <v>20334.973578875652</v>
      </c>
      <c r="E13" s="964">
        <v>-0.62934623949742097</v>
      </c>
      <c r="F13" s="965">
        <v>-5.3639376202598523</v>
      </c>
      <c r="G13" s="966">
        <v>-8.3486991651534126</v>
      </c>
      <c r="H13" s="967">
        <v>288.32186030893217</v>
      </c>
      <c r="I13" s="965">
        <v>0.77540508394243168</v>
      </c>
      <c r="J13" s="968">
        <v>-0.73333333333333328</v>
      </c>
      <c r="K13" s="968">
        <v>24.636002647253473</v>
      </c>
      <c r="L13" s="969">
        <v>2.0064484494711685</v>
      </c>
    </row>
    <row r="14" spans="1:18">
      <c r="A14" s="982"/>
      <c r="B14" s="983"/>
    </row>
    <row r="15" spans="1:18" ht="46.5" customHeight="1">
      <c r="A15" s="1405" t="s">
        <v>488</v>
      </c>
      <c r="B15" s="1405"/>
      <c r="C15" s="1405"/>
      <c r="D15" s="1405"/>
      <c r="E15" s="1405"/>
      <c r="F15" s="1405"/>
      <c r="G15" s="1405"/>
      <c r="H15" s="1405"/>
      <c r="I15" s="1405"/>
      <c r="J15" s="1405"/>
      <c r="K15" s="1405"/>
      <c r="L15" s="1405"/>
    </row>
    <row r="16" spans="1:18" ht="33.75" customHeight="1">
      <c r="A16" s="1405" t="s">
        <v>489</v>
      </c>
      <c r="B16" s="1405"/>
      <c r="C16" s="1405"/>
      <c r="D16" s="1405"/>
      <c r="E16" s="1405"/>
      <c r="F16" s="1405"/>
      <c r="G16" s="1405"/>
      <c r="H16" s="1405"/>
      <c r="I16" s="1405"/>
      <c r="J16" s="1405"/>
      <c r="K16" s="1405"/>
      <c r="L16" s="1405"/>
    </row>
    <row r="17" spans="1:12">
      <c r="A17" s="1405" t="s">
        <v>115</v>
      </c>
      <c r="B17" s="1405"/>
      <c r="C17" s="1405"/>
      <c r="D17" s="1405"/>
      <c r="E17" s="1405"/>
      <c r="F17" s="1405"/>
      <c r="G17" s="1405"/>
      <c r="H17" s="1405"/>
      <c r="I17" s="1405"/>
      <c r="J17" s="1405"/>
      <c r="K17" s="1405"/>
      <c r="L17" s="1405"/>
    </row>
    <row r="18" spans="1:12">
      <c r="A18" s="984" t="s">
        <v>490</v>
      </c>
      <c r="B18" s="984"/>
      <c r="C18" s="984"/>
      <c r="D18" s="984"/>
      <c r="E18" s="984"/>
      <c r="F18" s="984"/>
      <c r="G18" s="984"/>
    </row>
    <row r="19" spans="1:12">
      <c r="A19" s="984"/>
    </row>
    <row r="23" spans="1:12">
      <c r="A23" s="1403"/>
      <c r="B23" s="1403"/>
      <c r="C23" s="1403"/>
      <c r="D23" s="1403"/>
      <c r="E23" s="1403"/>
      <c r="F23" s="1403"/>
      <c r="G23" s="1403"/>
      <c r="H23" s="1403"/>
      <c r="I23" s="1403"/>
      <c r="J23" s="140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481" t="s">
        <v>452</v>
      </c>
      <c r="B5" s="1481"/>
      <c r="C5" s="1481"/>
      <c r="D5" s="1481"/>
      <c r="E5" s="1481"/>
      <c r="F5" s="1481"/>
      <c r="H5" s="474" t="s">
        <v>267</v>
      </c>
    </row>
    <row r="6" spans="1:20" ht="15.75" customHeight="1" thickBot="1">
      <c r="A6" s="1482" t="s">
        <v>116</v>
      </c>
      <c r="B6" s="1484" t="s">
        <v>453</v>
      </c>
      <c r="C6" s="1485"/>
      <c r="D6" s="1486"/>
      <c r="E6" s="1487" t="s">
        <v>454</v>
      </c>
      <c r="F6" s="1489" t="s">
        <v>455</v>
      </c>
    </row>
    <row r="7" spans="1:20" ht="21" customHeight="1" thickBot="1">
      <c r="A7" s="1483"/>
      <c r="B7" s="782" t="s">
        <v>254</v>
      </c>
      <c r="C7" s="782" t="s">
        <v>257</v>
      </c>
      <c r="D7" s="782" t="s">
        <v>258</v>
      </c>
      <c r="E7" s="1488"/>
      <c r="F7" s="1490"/>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481" t="s">
        <v>458</v>
      </c>
      <c r="B18" s="1481"/>
      <c r="C18" s="1481"/>
      <c r="D18" s="1481"/>
      <c r="E18" s="1481"/>
      <c r="F18" s="1481"/>
      <c r="K18"/>
      <c r="L18"/>
      <c r="M18"/>
      <c r="O18" s="3"/>
      <c r="P18" s="3"/>
      <c r="Q18" s="3"/>
      <c r="R18" s="3"/>
      <c r="S18" s="3"/>
      <c r="T18" s="3"/>
    </row>
    <row r="19" spans="1:20" ht="16.5" customHeight="1" thickBot="1">
      <c r="A19" s="1492" t="s">
        <v>123</v>
      </c>
      <c r="B19" s="1484" t="s">
        <v>453</v>
      </c>
      <c r="C19" s="1485"/>
      <c r="D19" s="1486"/>
      <c r="E19" s="1487" t="s">
        <v>454</v>
      </c>
      <c r="F19" s="1489" t="s">
        <v>455</v>
      </c>
      <c r="K19"/>
      <c r="L19"/>
      <c r="M19"/>
      <c r="O19" s="3"/>
      <c r="P19" s="3"/>
      <c r="Q19" s="3"/>
      <c r="R19" s="3"/>
      <c r="S19" s="3"/>
      <c r="T19" s="3"/>
    </row>
    <row r="20" spans="1:20" ht="21" customHeight="1" thickBot="1">
      <c r="A20" s="1493"/>
      <c r="B20" s="570" t="s">
        <v>254</v>
      </c>
      <c r="C20" s="570" t="s">
        <v>366</v>
      </c>
      <c r="D20" s="570" t="s">
        <v>367</v>
      </c>
      <c r="E20" s="1494"/>
      <c r="F20" s="1495"/>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491"/>
      <c r="D30" s="149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491"/>
      <c r="C41" s="149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496" t="s">
        <v>456</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row>
    <row r="3" spans="1:24" ht="15.75" customHeight="1">
      <c r="A3" s="1497" t="s">
        <v>457</v>
      </c>
      <c r="B3" s="1497"/>
      <c r="C3" s="1497"/>
      <c r="D3" s="1497"/>
      <c r="E3" s="1497"/>
      <c r="F3" s="1497"/>
      <c r="P3" s="448"/>
    </row>
    <row r="4" spans="1:24" ht="4.5" customHeight="1">
      <c r="A4" s="449"/>
      <c r="B4" s="449"/>
      <c r="C4" s="447"/>
      <c r="D4" s="447"/>
    </row>
    <row r="5" spans="1:24" ht="15.75" thickBot="1">
      <c r="A5" s="450" t="s">
        <v>125</v>
      </c>
      <c r="B5" s="1498" t="s">
        <v>126</v>
      </c>
      <c r="C5" s="14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496" t="s">
        <v>459</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row>
    <row r="3" spans="1:27" ht="18" customHeight="1">
      <c r="A3" s="1499" t="s">
        <v>457</v>
      </c>
      <c r="B3" s="1499"/>
      <c r="C3" s="1499"/>
      <c r="D3" s="1499"/>
      <c r="E3" s="1499"/>
      <c r="F3" s="1499"/>
      <c r="G3" s="149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481" t="s">
        <v>462</v>
      </c>
      <c r="B5" s="1481"/>
      <c r="C5" s="1481"/>
      <c r="D5" s="1481"/>
      <c r="E5" s="1481"/>
      <c r="F5" s="1481"/>
      <c r="H5" s="474" t="s">
        <v>267</v>
      </c>
    </row>
    <row r="6" spans="1:20" ht="15.75" customHeight="1" thickBot="1">
      <c r="A6" s="1482" t="s">
        <v>116</v>
      </c>
      <c r="B6" s="1484" t="s">
        <v>464</v>
      </c>
      <c r="C6" s="1485"/>
      <c r="D6" s="1486"/>
      <c r="E6" s="1487" t="s">
        <v>407</v>
      </c>
      <c r="F6" s="1489" t="s">
        <v>408</v>
      </c>
    </row>
    <row r="7" spans="1:20" ht="21" customHeight="1" thickBot="1">
      <c r="A7" s="1501"/>
      <c r="B7" s="677" t="s">
        <v>254</v>
      </c>
      <c r="C7" s="677" t="s">
        <v>257</v>
      </c>
      <c r="D7" s="677" t="s">
        <v>258</v>
      </c>
      <c r="E7" s="1494"/>
      <c r="F7" s="149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481" t="s">
        <v>463</v>
      </c>
      <c r="B18" s="1481"/>
      <c r="C18" s="1481"/>
      <c r="D18" s="1481"/>
      <c r="E18" s="1481"/>
      <c r="F18" s="1481"/>
      <c r="K18" s="3"/>
      <c r="L18" s="3"/>
      <c r="M18" s="3"/>
      <c r="N18" s="3"/>
      <c r="O18" s="3"/>
      <c r="P18" s="3"/>
      <c r="Q18"/>
      <c r="R18"/>
      <c r="S18"/>
      <c r="T18"/>
    </row>
    <row r="19" spans="1:20" ht="16.5" customHeight="1" thickBot="1">
      <c r="A19" s="1492" t="s">
        <v>123</v>
      </c>
      <c r="B19" s="1484" t="s">
        <v>464</v>
      </c>
      <c r="C19" s="1485"/>
      <c r="D19" s="1486"/>
      <c r="E19" s="1487" t="s">
        <v>407</v>
      </c>
      <c r="F19" s="1489" t="s">
        <v>408</v>
      </c>
      <c r="I19"/>
      <c r="J19"/>
      <c r="K19"/>
      <c r="L19" s="3"/>
      <c r="M19" s="3"/>
      <c r="N19" s="3"/>
      <c r="O19" s="3"/>
      <c r="P19" s="3"/>
      <c r="Q19"/>
      <c r="R19"/>
      <c r="S19"/>
      <c r="T19"/>
    </row>
    <row r="20" spans="1:20" ht="21" customHeight="1" thickBot="1">
      <c r="A20" s="1493"/>
      <c r="B20" s="570" t="s">
        <v>254</v>
      </c>
      <c r="C20" s="570" t="s">
        <v>366</v>
      </c>
      <c r="D20" s="570" t="s">
        <v>367</v>
      </c>
      <c r="E20" s="1494"/>
      <c r="F20" s="149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00"/>
      <c r="B27" s="1500"/>
      <c r="C27" s="1500"/>
      <c r="D27" s="1500"/>
      <c r="E27" s="1500"/>
      <c r="F27" s="150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491"/>
      <c r="D32" s="149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491"/>
      <c r="C43" s="149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496" t="s">
        <v>460</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row>
    <row r="3" spans="1:24" ht="15.75" customHeight="1">
      <c r="A3" s="1497" t="s">
        <v>461</v>
      </c>
      <c r="B3" s="1497"/>
      <c r="C3" s="1497"/>
      <c r="D3" s="1497"/>
      <c r="E3" s="1497"/>
      <c r="F3" s="1497"/>
      <c r="P3" s="448"/>
    </row>
    <row r="4" spans="1:24" ht="4.5" customHeight="1">
      <c r="A4" s="449"/>
      <c r="B4" s="449"/>
      <c r="C4" s="447"/>
      <c r="D4" s="447"/>
    </row>
    <row r="5" spans="1:24" ht="15.75" thickBot="1">
      <c r="A5" s="450" t="s">
        <v>125</v>
      </c>
      <c r="B5" s="1498" t="s">
        <v>126</v>
      </c>
      <c r="C5" s="14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496" t="s">
        <v>465</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row>
    <row r="3" spans="1:27" ht="18" customHeight="1">
      <c r="A3" s="1502" t="s">
        <v>466</v>
      </c>
      <c r="B3" s="1502"/>
      <c r="C3" s="1502"/>
      <c r="D3" s="1502"/>
      <c r="E3" s="1502"/>
      <c r="F3" s="1502"/>
      <c r="G3" s="15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481" t="s">
        <v>444</v>
      </c>
      <c r="B5" s="1481"/>
      <c r="C5" s="1481"/>
      <c r="D5" s="1481"/>
      <c r="E5" s="1481"/>
      <c r="F5" s="1481"/>
      <c r="H5" s="474" t="s">
        <v>267</v>
      </c>
    </row>
    <row r="6" spans="1:20" ht="15.75" customHeight="1" thickBot="1">
      <c r="A6" s="1482" t="s">
        <v>116</v>
      </c>
      <c r="B6" s="1484" t="s">
        <v>443</v>
      </c>
      <c r="C6" s="1485"/>
      <c r="D6" s="1486"/>
      <c r="E6" s="1487" t="s">
        <v>437</v>
      </c>
      <c r="F6" s="1489" t="s">
        <v>438</v>
      </c>
    </row>
    <row r="7" spans="1:20" ht="21" customHeight="1" thickBot="1">
      <c r="A7" s="1501"/>
      <c r="B7" s="677" t="s">
        <v>254</v>
      </c>
      <c r="C7" s="677" t="s">
        <v>257</v>
      </c>
      <c r="D7" s="677" t="s">
        <v>258</v>
      </c>
      <c r="E7" s="1494"/>
      <c r="F7" s="149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481" t="s">
        <v>445</v>
      </c>
      <c r="B18" s="1481"/>
      <c r="C18" s="1481"/>
      <c r="D18" s="1481"/>
      <c r="E18" s="1481"/>
      <c r="F18" s="1481"/>
      <c r="O18" s="3"/>
      <c r="P18" s="3"/>
      <c r="Q18" s="3"/>
      <c r="R18" s="3"/>
      <c r="S18" s="3"/>
      <c r="T18" s="3"/>
    </row>
    <row r="19" spans="1:20" ht="16.5" customHeight="1" thickBot="1">
      <c r="A19" s="1492" t="s">
        <v>123</v>
      </c>
      <c r="B19" s="1484" t="s">
        <v>443</v>
      </c>
      <c r="C19" s="1485"/>
      <c r="D19" s="1486"/>
      <c r="E19" s="1487" t="s">
        <v>437</v>
      </c>
      <c r="F19" s="1489" t="s">
        <v>438</v>
      </c>
      <c r="K19" s="3"/>
      <c r="L19" s="3"/>
      <c r="M19" s="3"/>
      <c r="O19" s="3"/>
      <c r="P19" s="3"/>
      <c r="Q19" s="3"/>
      <c r="R19" s="3"/>
      <c r="S19" s="3"/>
      <c r="T19" s="3"/>
    </row>
    <row r="20" spans="1:20" ht="21" customHeight="1" thickBot="1">
      <c r="A20" s="1493"/>
      <c r="B20" s="570" t="s">
        <v>254</v>
      </c>
      <c r="C20" s="570" t="s">
        <v>366</v>
      </c>
      <c r="D20" s="570" t="s">
        <v>367</v>
      </c>
      <c r="E20" s="1494"/>
      <c r="F20" s="149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00"/>
      <c r="B27" s="1500"/>
      <c r="C27" s="1500"/>
      <c r="D27" s="1500"/>
      <c r="E27" s="1500"/>
      <c r="F27" s="150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491"/>
      <c r="D32" s="149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491"/>
      <c r="C43" s="149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496" t="s">
        <v>436</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row>
    <row r="3" spans="1:24" ht="15.75" customHeight="1">
      <c r="A3" s="1497" t="s">
        <v>435</v>
      </c>
      <c r="B3" s="1497"/>
      <c r="C3" s="1497"/>
      <c r="D3" s="1497"/>
      <c r="E3" s="1497"/>
      <c r="F3" s="1497"/>
      <c r="P3" s="448"/>
    </row>
    <row r="4" spans="1:24" ht="4.5" customHeight="1">
      <c r="A4" s="449"/>
      <c r="B4" s="449"/>
      <c r="C4" s="447"/>
      <c r="D4" s="447"/>
    </row>
    <row r="5" spans="1:24" ht="15.75" thickBot="1">
      <c r="A5" s="450" t="s">
        <v>125</v>
      </c>
      <c r="B5" s="1498" t="s">
        <v>126</v>
      </c>
      <c r="C5" s="14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496" t="s">
        <v>440</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row>
    <row r="3" spans="1:27" ht="18" customHeight="1">
      <c r="A3" s="1502" t="s">
        <v>441</v>
      </c>
      <c r="B3" s="1502"/>
      <c r="C3" s="1502"/>
      <c r="D3" s="1502"/>
      <c r="E3" s="1502"/>
      <c r="F3" s="1502"/>
      <c r="G3" s="15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538" t="s">
        <v>201</v>
      </c>
      <c r="C5" s="1538"/>
      <c r="D5" s="1538"/>
      <c r="E5" s="1538"/>
      <c r="F5" s="1538"/>
      <c r="G5" s="1538"/>
      <c r="H5" s="1538"/>
      <c r="I5" s="1538"/>
      <c r="J5" s="1538"/>
      <c r="K5" s="1538"/>
      <c r="L5" s="1538"/>
    </row>
    <row r="6" spans="2:13" ht="18">
      <c r="B6" s="484"/>
      <c r="C6" s="484"/>
      <c r="D6" s="484"/>
      <c r="E6" s="484"/>
      <c r="F6" s="300" t="s">
        <v>202</v>
      </c>
      <c r="G6" s="484"/>
      <c r="H6" s="484"/>
      <c r="I6" s="484"/>
      <c r="J6" s="484"/>
      <c r="K6" s="484"/>
      <c r="L6" s="484"/>
    </row>
    <row r="7" spans="2:13" s="301" customFormat="1" ht="15">
      <c r="B7" s="1539" t="s">
        <v>203</v>
      </c>
      <c r="C7" s="1541" t="s">
        <v>18</v>
      </c>
      <c r="D7" s="1541" t="s">
        <v>204</v>
      </c>
      <c r="E7" s="1543" t="s">
        <v>205</v>
      </c>
      <c r="F7" s="1544"/>
      <c r="G7" s="1545"/>
      <c r="H7" s="1546" t="s">
        <v>206</v>
      </c>
      <c r="I7" s="1548" t="s">
        <v>207</v>
      </c>
      <c r="J7" s="1549"/>
      <c r="K7" s="1549"/>
      <c r="L7" s="1539"/>
    </row>
    <row r="8" spans="2:13">
      <c r="B8" s="1540"/>
      <c r="C8" s="1542"/>
      <c r="D8" s="1542"/>
      <c r="E8" s="1550" t="s">
        <v>208</v>
      </c>
      <c r="F8" s="1541" t="s">
        <v>209</v>
      </c>
      <c r="G8" s="1541" t="s">
        <v>210</v>
      </c>
      <c r="H8" s="1547"/>
      <c r="I8" s="1550" t="s">
        <v>211</v>
      </c>
      <c r="J8" s="1550" t="s">
        <v>20</v>
      </c>
      <c r="K8" s="1541" t="s">
        <v>212</v>
      </c>
      <c r="L8" s="1550" t="s">
        <v>213</v>
      </c>
    </row>
    <row r="9" spans="2:13">
      <c r="B9" s="1540"/>
      <c r="C9" s="1542"/>
      <c r="D9" s="1542"/>
      <c r="E9" s="1551"/>
      <c r="F9" s="1542"/>
      <c r="G9" s="1542"/>
      <c r="H9" s="1547"/>
      <c r="I9" s="1551"/>
      <c r="J9" s="1551"/>
      <c r="K9" s="1566"/>
      <c r="L9" s="155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537"/>
      <c r="O105" s="1537"/>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537"/>
      <c r="O121" s="1537"/>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537"/>
      <c r="O145" s="1537"/>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537"/>
      <c r="O171" s="1537"/>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571" t="s">
        <v>239</v>
      </c>
      <c r="D177" s="1571"/>
      <c r="E177" s="1571"/>
      <c r="F177" s="1571"/>
      <c r="G177" s="1571"/>
      <c r="H177" s="1571"/>
      <c r="I177" s="1571"/>
      <c r="J177" s="1571"/>
      <c r="K177" s="1571"/>
      <c r="L177" s="157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552" t="s">
        <v>203</v>
      </c>
      <c r="C194" s="1554" t="s">
        <v>18</v>
      </c>
      <c r="D194" s="1554" t="s">
        <v>204</v>
      </c>
      <c r="E194" s="1556" t="s">
        <v>205</v>
      </c>
      <c r="F194" s="1557"/>
      <c r="G194" s="1558"/>
      <c r="H194" s="1559" t="s">
        <v>206</v>
      </c>
      <c r="I194" s="1561" t="s">
        <v>207</v>
      </c>
      <c r="J194" s="1562"/>
      <c r="K194" s="1562"/>
      <c r="L194" s="1563"/>
    </row>
    <row r="195" spans="2:12" ht="12.75" customHeight="1">
      <c r="B195" s="1553"/>
      <c r="C195" s="1555"/>
      <c r="D195" s="1555"/>
      <c r="E195" s="1564" t="s">
        <v>208</v>
      </c>
      <c r="F195" s="1554" t="s">
        <v>209</v>
      </c>
      <c r="G195" s="1554" t="s">
        <v>210</v>
      </c>
      <c r="H195" s="1560"/>
      <c r="I195" s="1564" t="s">
        <v>211</v>
      </c>
      <c r="J195" s="1564" t="s">
        <v>20</v>
      </c>
      <c r="K195" s="1554" t="s">
        <v>212</v>
      </c>
      <c r="L195" s="1569" t="s">
        <v>213</v>
      </c>
    </row>
    <row r="196" spans="2:12" ht="12.75" customHeight="1">
      <c r="B196" s="1553"/>
      <c r="C196" s="1555"/>
      <c r="D196" s="1555"/>
      <c r="E196" s="1565"/>
      <c r="F196" s="1555"/>
      <c r="G196" s="1555"/>
      <c r="H196" s="1560"/>
      <c r="I196" s="1567"/>
      <c r="J196" s="1567"/>
      <c r="K196" s="1568"/>
      <c r="L196" s="157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571" t="s">
        <v>240</v>
      </c>
      <c r="D199" s="1571"/>
      <c r="E199" s="1571"/>
      <c r="F199" s="1571"/>
      <c r="G199" s="1571"/>
      <c r="H199" s="1571"/>
      <c r="I199" s="1571"/>
      <c r="J199" s="1571"/>
      <c r="K199" s="1571"/>
      <c r="L199" s="157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575" t="s">
        <v>203</v>
      </c>
      <c r="C234" s="1554" t="s">
        <v>18</v>
      </c>
      <c r="D234" s="1554" t="s">
        <v>204</v>
      </c>
      <c r="E234" s="1556" t="s">
        <v>205</v>
      </c>
      <c r="F234" s="1557"/>
      <c r="G234" s="1558"/>
      <c r="H234" s="1559" t="s">
        <v>206</v>
      </c>
      <c r="I234" s="1556" t="s">
        <v>207</v>
      </c>
      <c r="J234" s="1557"/>
      <c r="K234" s="1557"/>
      <c r="L234" s="1557"/>
    </row>
    <row r="235" spans="2:12">
      <c r="B235" s="1576"/>
      <c r="C235" s="1555"/>
      <c r="D235" s="1555"/>
      <c r="E235" s="1564" t="s">
        <v>208</v>
      </c>
      <c r="F235" s="1554" t="s">
        <v>209</v>
      </c>
      <c r="G235" s="1554" t="s">
        <v>210</v>
      </c>
      <c r="H235" s="1560"/>
      <c r="I235" s="1564" t="s">
        <v>211</v>
      </c>
      <c r="J235" s="1564" t="s">
        <v>20</v>
      </c>
      <c r="K235" s="1554" t="s">
        <v>212</v>
      </c>
      <c r="L235" s="1561" t="s">
        <v>213</v>
      </c>
    </row>
    <row r="236" spans="2:12">
      <c r="B236" s="1576"/>
      <c r="C236" s="1555"/>
      <c r="D236" s="1555"/>
      <c r="E236" s="1565"/>
      <c r="F236" s="1555"/>
      <c r="G236" s="1555"/>
      <c r="H236" s="1560"/>
      <c r="I236" s="1565"/>
      <c r="J236" s="1565"/>
      <c r="K236" s="1555"/>
      <c r="L236" s="1573"/>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574" t="s">
        <v>214</v>
      </c>
      <c r="D239" s="1574"/>
      <c r="E239" s="1574"/>
      <c r="F239" s="1574"/>
      <c r="G239" s="1574"/>
      <c r="H239" s="1574"/>
      <c r="I239" s="1574"/>
      <c r="J239" s="1574"/>
      <c r="K239" s="1574"/>
      <c r="L239" s="157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571" t="s">
        <v>239</v>
      </c>
      <c r="D256" s="1571"/>
      <c r="E256" s="1571"/>
      <c r="F256" s="1571"/>
      <c r="G256" s="1571"/>
      <c r="H256" s="1571"/>
      <c r="I256" s="1571"/>
      <c r="J256" s="1571"/>
      <c r="K256" s="1571"/>
      <c r="L256" s="157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577" t="s">
        <v>203</v>
      </c>
      <c r="C273" s="1554" t="s">
        <v>18</v>
      </c>
      <c r="D273" s="1554" t="s">
        <v>204</v>
      </c>
      <c r="E273" s="1556" t="s">
        <v>205</v>
      </c>
      <c r="F273" s="1557"/>
      <c r="G273" s="1558"/>
      <c r="H273" s="1559" t="s">
        <v>206</v>
      </c>
      <c r="I273" s="1561" t="s">
        <v>207</v>
      </c>
      <c r="J273" s="1562"/>
      <c r="K273" s="1562"/>
      <c r="L273" s="1562"/>
    </row>
    <row r="274" spans="2:12" ht="11.25" customHeight="1">
      <c r="B274" s="1578"/>
      <c r="C274" s="1555"/>
      <c r="D274" s="1555"/>
      <c r="E274" s="1564" t="s">
        <v>208</v>
      </c>
      <c r="F274" s="1554" t="s">
        <v>209</v>
      </c>
      <c r="G274" s="1554" t="s">
        <v>210</v>
      </c>
      <c r="H274" s="1560"/>
      <c r="I274" s="1564" t="s">
        <v>211</v>
      </c>
      <c r="J274" s="1564" t="s">
        <v>20</v>
      </c>
      <c r="K274" s="1554" t="s">
        <v>212</v>
      </c>
      <c r="L274" s="1561" t="s">
        <v>213</v>
      </c>
    </row>
    <row r="275" spans="2:12" ht="11.25" customHeight="1">
      <c r="B275" s="1578"/>
      <c r="C275" s="1555"/>
      <c r="D275" s="1555"/>
      <c r="E275" s="1565"/>
      <c r="F275" s="1555"/>
      <c r="G275" s="1555"/>
      <c r="H275" s="1560"/>
      <c r="I275" s="1567"/>
      <c r="J275" s="1567"/>
      <c r="K275" s="1568"/>
      <c r="L275" s="1573"/>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571" t="s">
        <v>240</v>
      </c>
      <c r="D278" s="1571"/>
      <c r="E278" s="1571"/>
      <c r="F278" s="1571"/>
      <c r="G278" s="1571"/>
      <c r="H278" s="1571"/>
      <c r="I278" s="1571"/>
      <c r="J278" s="1571"/>
      <c r="K278" s="1571"/>
      <c r="L278" s="157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564" t="s">
        <v>203</v>
      </c>
      <c r="C313" s="1554" t="s">
        <v>18</v>
      </c>
      <c r="D313" s="1554" t="s">
        <v>204</v>
      </c>
      <c r="E313" s="1556" t="s">
        <v>205</v>
      </c>
      <c r="F313" s="1557"/>
      <c r="G313" s="1558"/>
      <c r="H313" s="1554" t="s">
        <v>206</v>
      </c>
      <c r="I313" s="1556" t="s">
        <v>207</v>
      </c>
      <c r="J313" s="1557"/>
      <c r="K313" s="1557"/>
      <c r="L313" s="1558"/>
    </row>
    <row r="314" spans="2:12" ht="11.25" customHeight="1">
      <c r="B314" s="1565"/>
      <c r="C314" s="1555"/>
      <c r="D314" s="1555"/>
      <c r="E314" s="1581" t="s">
        <v>244</v>
      </c>
      <c r="F314" s="1584" t="s">
        <v>245</v>
      </c>
      <c r="G314" s="1584" t="s">
        <v>246</v>
      </c>
      <c r="H314" s="1555"/>
      <c r="I314" s="1564" t="s">
        <v>211</v>
      </c>
      <c r="J314" s="1564" t="s">
        <v>20</v>
      </c>
      <c r="K314" s="1554" t="s">
        <v>212</v>
      </c>
      <c r="L314" s="1564" t="s">
        <v>213</v>
      </c>
    </row>
    <row r="315" spans="2:12" ht="11.25" customHeight="1">
      <c r="B315" s="1567"/>
      <c r="C315" s="1568"/>
      <c r="D315" s="1568"/>
      <c r="E315" s="1583"/>
      <c r="F315" s="1585"/>
      <c r="G315" s="1585"/>
      <c r="H315" s="1568"/>
      <c r="I315" s="1567"/>
      <c r="J315" s="1567"/>
      <c r="K315" s="1568"/>
      <c r="L315" s="156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574" t="s">
        <v>214</v>
      </c>
      <c r="D318" s="1574"/>
      <c r="E318" s="1574"/>
      <c r="F318" s="1574"/>
      <c r="G318" s="1574"/>
      <c r="H318" s="1574"/>
      <c r="I318" s="1574"/>
      <c r="J318" s="1574"/>
      <c r="K318" s="1574"/>
      <c r="L318" s="158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571" t="s">
        <v>239</v>
      </c>
      <c r="D335" s="1571"/>
      <c r="E335" s="1571"/>
      <c r="F335" s="1571"/>
      <c r="G335" s="1571"/>
      <c r="H335" s="1571"/>
      <c r="I335" s="1571"/>
      <c r="J335" s="1571"/>
      <c r="K335" s="1571"/>
      <c r="L335" s="158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579" t="s">
        <v>203</v>
      </c>
      <c r="C352" s="1554" t="s">
        <v>18</v>
      </c>
      <c r="D352" s="1554" t="s">
        <v>204</v>
      </c>
      <c r="E352" s="1556" t="s">
        <v>205</v>
      </c>
      <c r="F352" s="1557"/>
      <c r="G352" s="1558"/>
      <c r="H352" s="1559" t="s">
        <v>206</v>
      </c>
      <c r="I352" s="1561" t="s">
        <v>207</v>
      </c>
      <c r="J352" s="1562"/>
      <c r="K352" s="1562"/>
      <c r="L352" s="1575"/>
    </row>
    <row r="353" spans="2:12" ht="11.25" customHeight="1">
      <c r="B353" s="1580"/>
      <c r="C353" s="1555"/>
      <c r="D353" s="1555"/>
      <c r="E353" s="1581" t="s">
        <v>244</v>
      </c>
      <c r="F353" s="1584" t="s">
        <v>245</v>
      </c>
      <c r="G353" s="1584" t="s">
        <v>246</v>
      </c>
      <c r="H353" s="1560"/>
      <c r="I353" s="1564" t="s">
        <v>211</v>
      </c>
      <c r="J353" s="1564" t="s">
        <v>20</v>
      </c>
      <c r="K353" s="1554" t="s">
        <v>212</v>
      </c>
      <c r="L353" s="1564" t="s">
        <v>213</v>
      </c>
    </row>
    <row r="354" spans="2:12" ht="11.25" customHeight="1">
      <c r="B354" s="1580"/>
      <c r="C354" s="1555"/>
      <c r="D354" s="1555"/>
      <c r="E354" s="1582"/>
      <c r="F354" s="1586"/>
      <c r="G354" s="1586"/>
      <c r="H354" s="1560"/>
      <c r="I354" s="1567"/>
      <c r="J354" s="1567"/>
      <c r="K354" s="1568"/>
      <c r="L354" s="156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571" t="s">
        <v>240</v>
      </c>
      <c r="D357" s="1571"/>
      <c r="E357" s="1571"/>
      <c r="F357" s="1571"/>
      <c r="G357" s="1571"/>
      <c r="H357" s="1571"/>
      <c r="I357" s="1571"/>
      <c r="J357" s="1571"/>
      <c r="K357" s="1571"/>
      <c r="L357" s="158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19" t="s">
        <v>203</v>
      </c>
      <c r="C393" s="1509" t="s">
        <v>18</v>
      </c>
      <c r="D393" s="1509" t="s">
        <v>204</v>
      </c>
      <c r="E393" s="1511" t="s">
        <v>205</v>
      </c>
      <c r="F393" s="1512"/>
      <c r="G393" s="1513"/>
      <c r="H393" s="1514" t="s">
        <v>206</v>
      </c>
      <c r="I393" s="1511" t="s">
        <v>207</v>
      </c>
      <c r="J393" s="1512"/>
      <c r="K393" s="1512"/>
      <c r="L393" s="1513"/>
    </row>
    <row r="394" spans="2:12" ht="11.25" customHeight="1">
      <c r="B394" s="1520"/>
      <c r="C394" s="1510"/>
      <c r="D394" s="1510"/>
      <c r="E394" s="1590" t="s">
        <v>244</v>
      </c>
      <c r="F394" s="1592" t="s">
        <v>245</v>
      </c>
      <c r="G394" s="1592" t="s">
        <v>246</v>
      </c>
      <c r="H394" s="1515"/>
      <c r="I394" s="1519" t="s">
        <v>211</v>
      </c>
      <c r="J394" s="1519" t="s">
        <v>20</v>
      </c>
      <c r="K394" s="1509" t="s">
        <v>212</v>
      </c>
      <c r="L394" s="1519" t="s">
        <v>213</v>
      </c>
    </row>
    <row r="395" spans="2:12" ht="11.25" customHeight="1">
      <c r="B395" s="1520"/>
      <c r="C395" s="1510"/>
      <c r="D395" s="1510"/>
      <c r="E395" s="1591"/>
      <c r="F395" s="1593"/>
      <c r="G395" s="1593"/>
      <c r="H395" s="1515"/>
      <c r="I395" s="1520"/>
      <c r="J395" s="1520"/>
      <c r="K395" s="1510"/>
      <c r="L395" s="152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05" t="s">
        <v>214</v>
      </c>
      <c r="D398" s="1505"/>
      <c r="E398" s="1505"/>
      <c r="F398" s="1505"/>
      <c r="G398" s="1505"/>
      <c r="H398" s="1505"/>
      <c r="I398" s="1505"/>
      <c r="J398" s="1505"/>
      <c r="K398" s="1505"/>
      <c r="L398" s="1589"/>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03" t="s">
        <v>239</v>
      </c>
      <c r="D415" s="1503"/>
      <c r="E415" s="1503"/>
      <c r="F415" s="1503"/>
      <c r="G415" s="1503"/>
      <c r="H415" s="1503"/>
      <c r="I415" s="1503"/>
      <c r="J415" s="1503"/>
      <c r="K415" s="1503"/>
      <c r="L415" s="1594"/>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595" t="s">
        <v>203</v>
      </c>
      <c r="C432" s="1509" t="s">
        <v>18</v>
      </c>
      <c r="D432" s="1509" t="s">
        <v>204</v>
      </c>
      <c r="E432" s="1511" t="s">
        <v>205</v>
      </c>
      <c r="F432" s="1512"/>
      <c r="G432" s="1513"/>
      <c r="H432" s="1514" t="s">
        <v>206</v>
      </c>
      <c r="I432" s="1516" t="s">
        <v>207</v>
      </c>
      <c r="J432" s="1517"/>
      <c r="K432" s="1517"/>
      <c r="L432" s="1597"/>
    </row>
    <row r="433" spans="2:12" ht="11.25" customHeight="1">
      <c r="B433" s="1596"/>
      <c r="C433" s="1510"/>
      <c r="D433" s="1510"/>
      <c r="E433" s="1590" t="s">
        <v>244</v>
      </c>
      <c r="F433" s="1592" t="s">
        <v>245</v>
      </c>
      <c r="G433" s="1592" t="s">
        <v>246</v>
      </c>
      <c r="H433" s="1515"/>
      <c r="I433" s="1519" t="s">
        <v>211</v>
      </c>
      <c r="J433" s="1519" t="s">
        <v>20</v>
      </c>
      <c r="K433" s="1509" t="s">
        <v>212</v>
      </c>
      <c r="L433" s="1519" t="s">
        <v>213</v>
      </c>
    </row>
    <row r="434" spans="2:12" ht="11.25" customHeight="1">
      <c r="B434" s="1596"/>
      <c r="C434" s="1510"/>
      <c r="D434" s="1510"/>
      <c r="E434" s="1591"/>
      <c r="F434" s="1593"/>
      <c r="G434" s="1593"/>
      <c r="H434" s="1515"/>
      <c r="I434" s="1521"/>
      <c r="J434" s="1521"/>
      <c r="K434" s="1598"/>
      <c r="L434" s="152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03" t="s">
        <v>240</v>
      </c>
      <c r="D437" s="1503"/>
      <c r="E437" s="1503"/>
      <c r="F437" s="1503"/>
      <c r="G437" s="1503"/>
      <c r="H437" s="1503"/>
      <c r="I437" s="1503"/>
      <c r="J437" s="1503"/>
      <c r="K437" s="1503"/>
      <c r="L437" s="1594"/>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19" t="s">
        <v>203</v>
      </c>
      <c r="C475" s="1509" t="s">
        <v>18</v>
      </c>
      <c r="D475" s="1509" t="s">
        <v>204</v>
      </c>
      <c r="E475" s="1511" t="s">
        <v>205</v>
      </c>
      <c r="F475" s="1512"/>
      <c r="G475" s="1513"/>
      <c r="H475" s="1514" t="s">
        <v>206</v>
      </c>
      <c r="I475" s="1511" t="s">
        <v>207</v>
      </c>
      <c r="J475" s="1512"/>
      <c r="K475" s="1512"/>
      <c r="L475" s="1513"/>
    </row>
    <row r="476" spans="2:12" ht="11.25" customHeight="1">
      <c r="B476" s="1520"/>
      <c r="C476" s="1510"/>
      <c r="D476" s="1510"/>
      <c r="E476" s="1590" t="s">
        <v>244</v>
      </c>
      <c r="F476" s="1592" t="s">
        <v>245</v>
      </c>
      <c r="G476" s="1592" t="s">
        <v>246</v>
      </c>
      <c r="H476" s="1515"/>
      <c r="I476" s="1519" t="s">
        <v>211</v>
      </c>
      <c r="J476" s="1519" t="s">
        <v>20</v>
      </c>
      <c r="K476" s="1509" t="s">
        <v>212</v>
      </c>
      <c r="L476" s="1519" t="s">
        <v>213</v>
      </c>
    </row>
    <row r="477" spans="2:12" ht="11.25" customHeight="1">
      <c r="B477" s="1520"/>
      <c r="C477" s="1510"/>
      <c r="D477" s="1510"/>
      <c r="E477" s="1591"/>
      <c r="F477" s="1593"/>
      <c r="G477" s="1593"/>
      <c r="H477" s="1515"/>
      <c r="I477" s="1520"/>
      <c r="J477" s="1520"/>
      <c r="K477" s="1510"/>
      <c r="L477" s="152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05" t="s">
        <v>214</v>
      </c>
      <c r="D480" s="1505"/>
      <c r="E480" s="1505"/>
      <c r="F480" s="1505"/>
      <c r="G480" s="1505"/>
      <c r="H480" s="1505"/>
      <c r="I480" s="1505"/>
      <c r="J480" s="1505"/>
      <c r="K480" s="1505"/>
      <c r="L480" s="1589"/>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03" t="s">
        <v>239</v>
      </c>
      <c r="D497" s="1503"/>
      <c r="E497" s="1503"/>
      <c r="F497" s="1503"/>
      <c r="G497" s="1503"/>
      <c r="H497" s="1503"/>
      <c r="I497" s="1503"/>
      <c r="J497" s="1503"/>
      <c r="K497" s="1503"/>
      <c r="L497" s="1594"/>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595" t="s">
        <v>203</v>
      </c>
      <c r="C514" s="1509" t="s">
        <v>18</v>
      </c>
      <c r="D514" s="1509" t="s">
        <v>204</v>
      </c>
      <c r="E514" s="1511" t="s">
        <v>205</v>
      </c>
      <c r="F514" s="1512"/>
      <c r="G514" s="1513"/>
      <c r="H514" s="1514" t="s">
        <v>206</v>
      </c>
      <c r="I514" s="1516" t="s">
        <v>207</v>
      </c>
      <c r="J514" s="1517"/>
      <c r="K514" s="1517"/>
      <c r="L514" s="1597"/>
    </row>
    <row r="515" spans="2:12" ht="11.25" customHeight="1">
      <c r="B515" s="1596"/>
      <c r="C515" s="1510"/>
      <c r="D515" s="1510"/>
      <c r="E515" s="1590" t="s">
        <v>244</v>
      </c>
      <c r="F515" s="1592" t="s">
        <v>245</v>
      </c>
      <c r="G515" s="1592" t="s">
        <v>246</v>
      </c>
      <c r="H515" s="1515"/>
      <c r="I515" s="1519" t="s">
        <v>211</v>
      </c>
      <c r="J515" s="1519" t="s">
        <v>20</v>
      </c>
      <c r="K515" s="1509" t="s">
        <v>212</v>
      </c>
      <c r="L515" s="1519" t="s">
        <v>213</v>
      </c>
    </row>
    <row r="516" spans="2:12" ht="11.25" customHeight="1">
      <c r="B516" s="1596"/>
      <c r="C516" s="1510"/>
      <c r="D516" s="1510"/>
      <c r="E516" s="1591"/>
      <c r="F516" s="1593"/>
      <c r="G516" s="1593"/>
      <c r="H516" s="1515"/>
      <c r="I516" s="1521"/>
      <c r="J516" s="1521"/>
      <c r="K516" s="1598"/>
      <c r="L516" s="152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03" t="s">
        <v>240</v>
      </c>
      <c r="D519" s="1503"/>
      <c r="E519" s="1503"/>
      <c r="F519" s="1503"/>
      <c r="G519" s="1503"/>
      <c r="H519" s="1503"/>
      <c r="I519" s="1503"/>
      <c r="J519" s="1503"/>
      <c r="K519" s="1503"/>
      <c r="L519" s="1594"/>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597" t="s">
        <v>203</v>
      </c>
      <c r="C558" s="1509" t="s">
        <v>18</v>
      </c>
      <c r="D558" s="1509" t="s">
        <v>204</v>
      </c>
      <c r="E558" s="1511" t="s">
        <v>205</v>
      </c>
      <c r="F558" s="1512"/>
      <c r="G558" s="1513"/>
      <c r="H558" s="1514" t="s">
        <v>206</v>
      </c>
      <c r="I558" s="1511" t="s">
        <v>207</v>
      </c>
      <c r="J558" s="1512"/>
      <c r="K558" s="1512"/>
      <c r="L558"/>
    </row>
    <row r="559" spans="2:12" ht="12.75" customHeight="1">
      <c r="B559" s="1601"/>
      <c r="C559" s="1510"/>
      <c r="D559" s="1510"/>
      <c r="E559" s="1519" t="s">
        <v>244</v>
      </c>
      <c r="F559" s="1509" t="s">
        <v>245</v>
      </c>
      <c r="G559" s="1509" t="s">
        <v>246</v>
      </c>
      <c r="H559" s="1515"/>
      <c r="I559" s="1519" t="s">
        <v>211</v>
      </c>
      <c r="J559" s="1519" t="s">
        <v>20</v>
      </c>
      <c r="K559" s="1509" t="s">
        <v>283</v>
      </c>
      <c r="L559"/>
    </row>
    <row r="560" spans="2:12" ht="12.75">
      <c r="B560" s="1601"/>
      <c r="C560" s="1510"/>
      <c r="D560" s="1510"/>
      <c r="E560" s="1520"/>
      <c r="F560" s="1510"/>
      <c r="G560" s="1510"/>
      <c r="H560" s="1515"/>
      <c r="I560" s="1520"/>
      <c r="J560" s="1520"/>
      <c r="K560" s="151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05" t="s">
        <v>214</v>
      </c>
      <c r="D563" s="1505"/>
      <c r="E563" s="1505"/>
      <c r="F563" s="1505"/>
      <c r="G563" s="1505"/>
      <c r="H563" s="1505"/>
      <c r="I563" s="1505"/>
      <c r="J563" s="1505"/>
      <c r="K563" s="150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03" t="s">
        <v>239</v>
      </c>
      <c r="D580" s="1503"/>
      <c r="E580" s="1503"/>
      <c r="F580" s="1503"/>
      <c r="G580" s="1503"/>
      <c r="H580" s="1503"/>
      <c r="I580" s="1503"/>
      <c r="J580" s="1503"/>
      <c r="K580" s="1503"/>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599" t="s">
        <v>203</v>
      </c>
      <c r="C597" s="1509" t="s">
        <v>18</v>
      </c>
      <c r="D597" s="1509" t="s">
        <v>204</v>
      </c>
      <c r="E597" s="1511" t="s">
        <v>205</v>
      </c>
      <c r="F597" s="1512"/>
      <c r="G597" s="1513"/>
      <c r="H597" s="1514" t="s">
        <v>206</v>
      </c>
      <c r="I597" s="1516" t="s">
        <v>207</v>
      </c>
      <c r="J597" s="1517"/>
      <c r="K597" s="1517"/>
      <c r="L597"/>
    </row>
    <row r="598" spans="2:12" ht="12.75" customHeight="1">
      <c r="B598" s="1600"/>
      <c r="C598" s="1510"/>
      <c r="D598" s="1510"/>
      <c r="E598" s="1519" t="s">
        <v>244</v>
      </c>
      <c r="F598" s="1509" t="s">
        <v>245</v>
      </c>
      <c r="G598" s="1509" t="s">
        <v>246</v>
      </c>
      <c r="H598" s="1515"/>
      <c r="I598" s="1519" t="s">
        <v>211</v>
      </c>
      <c r="J598" s="1519" t="s">
        <v>20</v>
      </c>
      <c r="K598" s="1509" t="s">
        <v>212</v>
      </c>
      <c r="L598"/>
    </row>
    <row r="599" spans="2:12" ht="12.75" customHeight="1">
      <c r="B599" s="1600"/>
      <c r="C599" s="1510"/>
      <c r="D599" s="1510"/>
      <c r="E599" s="1520"/>
      <c r="F599" s="1510"/>
      <c r="G599" s="1510"/>
      <c r="H599" s="1515"/>
      <c r="I599" s="1521"/>
      <c r="J599" s="1521"/>
      <c r="K599" s="1598"/>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03" t="s">
        <v>240</v>
      </c>
      <c r="D602" s="1503"/>
      <c r="E602" s="1503"/>
      <c r="F602" s="1503"/>
      <c r="G602" s="1503"/>
      <c r="H602" s="1503"/>
      <c r="I602" s="1503"/>
      <c r="J602" s="1503"/>
      <c r="K602" s="1503"/>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24" t="s">
        <v>368</v>
      </c>
      <c r="C636" s="1524"/>
      <c r="D636" s="1524"/>
      <c r="E636" s="1524"/>
      <c r="F636" s="1524"/>
      <c r="G636" s="1524"/>
      <c r="H636" s="1524"/>
      <c r="I636" s="1524"/>
      <c r="J636" s="1524"/>
      <c r="K636" s="1524"/>
    </row>
    <row r="637" spans="2:12" ht="18.75" thickBot="1">
      <c r="B637" s="557"/>
      <c r="C637" s="557"/>
      <c r="D637" s="557"/>
      <c r="E637" s="557"/>
      <c r="F637" s="558" t="s">
        <v>202</v>
      </c>
      <c r="G637" s="557"/>
      <c r="H637" s="557"/>
      <c r="I637" s="557"/>
      <c r="J637" s="557"/>
      <c r="K637" s="557"/>
    </row>
    <row r="638" spans="2:12" ht="12.75" customHeight="1">
      <c r="B638" s="1525" t="s">
        <v>203</v>
      </c>
      <c r="C638" s="1528" t="s">
        <v>18</v>
      </c>
      <c r="D638" s="1528" t="s">
        <v>204</v>
      </c>
      <c r="E638" s="1602" t="s">
        <v>205</v>
      </c>
      <c r="F638" s="1603"/>
      <c r="G638" s="1604"/>
      <c r="H638" s="1605" t="s">
        <v>206</v>
      </c>
      <c r="I638" s="1602" t="s">
        <v>207</v>
      </c>
      <c r="J638" s="1603"/>
      <c r="K638" s="1606"/>
    </row>
    <row r="639" spans="2:12" ht="11.25" customHeight="1">
      <c r="B639" s="1526"/>
      <c r="C639" s="1510"/>
      <c r="D639" s="1510"/>
      <c r="E639" s="1519" t="s">
        <v>244</v>
      </c>
      <c r="F639" s="1509" t="s">
        <v>245</v>
      </c>
      <c r="G639" s="1509" t="s">
        <v>246</v>
      </c>
      <c r="H639" s="1515"/>
      <c r="I639" s="1519" t="s">
        <v>211</v>
      </c>
      <c r="J639" s="1519" t="s">
        <v>20</v>
      </c>
      <c r="K639" s="1522" t="s">
        <v>283</v>
      </c>
    </row>
    <row r="640" spans="2:12" ht="11.25" customHeight="1">
      <c r="B640" s="1526"/>
      <c r="C640" s="1510"/>
      <c r="D640" s="1510"/>
      <c r="E640" s="1520"/>
      <c r="F640" s="1510"/>
      <c r="G640" s="1510"/>
      <c r="H640" s="1515"/>
      <c r="I640" s="1520"/>
      <c r="J640" s="1520"/>
      <c r="K640" s="1535"/>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505" t="s">
        <v>214</v>
      </c>
      <c r="D643" s="1505"/>
      <c r="E643" s="1505"/>
      <c r="F643" s="1505"/>
      <c r="G643" s="1505"/>
      <c r="H643" s="1505"/>
      <c r="I643" s="1505"/>
      <c r="J643" s="1505"/>
      <c r="K643" s="150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03" t="s">
        <v>239</v>
      </c>
      <c r="D660" s="1503"/>
      <c r="E660" s="1503"/>
      <c r="F660" s="1503"/>
      <c r="G660" s="1503"/>
      <c r="H660" s="1503"/>
      <c r="I660" s="1503"/>
      <c r="J660" s="1503"/>
      <c r="K660" s="150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507" t="s">
        <v>203</v>
      </c>
      <c r="C677" s="1509" t="s">
        <v>18</v>
      </c>
      <c r="D677" s="1509" t="s">
        <v>204</v>
      </c>
      <c r="E677" s="1511" t="s">
        <v>205</v>
      </c>
      <c r="F677" s="1512"/>
      <c r="G677" s="1513"/>
      <c r="H677" s="1514" t="s">
        <v>206</v>
      </c>
      <c r="I677" s="1516" t="s">
        <v>207</v>
      </c>
      <c r="J677" s="1517"/>
      <c r="K677" s="1518"/>
    </row>
    <row r="678" spans="2:14" ht="11.25" customHeight="1">
      <c r="B678" s="1508"/>
      <c r="C678" s="1510"/>
      <c r="D678" s="1510"/>
      <c r="E678" s="1519" t="s">
        <v>244</v>
      </c>
      <c r="F678" s="1509" t="s">
        <v>245</v>
      </c>
      <c r="G678" s="1509" t="s">
        <v>246</v>
      </c>
      <c r="H678" s="1515"/>
      <c r="I678" s="1519" t="s">
        <v>211</v>
      </c>
      <c r="J678" s="1519" t="s">
        <v>20</v>
      </c>
      <c r="K678" s="1522" t="s">
        <v>212</v>
      </c>
    </row>
    <row r="679" spans="2:14" ht="11.25" customHeight="1">
      <c r="B679" s="1508"/>
      <c r="C679" s="1510"/>
      <c r="D679" s="1510"/>
      <c r="E679" s="1520"/>
      <c r="F679" s="1510"/>
      <c r="G679" s="1510"/>
      <c r="H679" s="1515"/>
      <c r="I679" s="1521"/>
      <c r="J679" s="1521"/>
      <c r="K679" s="1523"/>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03" t="s">
        <v>240</v>
      </c>
      <c r="D682" s="1503"/>
      <c r="E682" s="1503"/>
      <c r="F682" s="1503"/>
      <c r="G682" s="1503"/>
      <c r="H682" s="1503"/>
      <c r="I682" s="1503"/>
      <c r="J682" s="1503"/>
      <c r="K682" s="150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24" t="s">
        <v>415</v>
      </c>
      <c r="C715" s="1524"/>
      <c r="D715" s="1524"/>
      <c r="E715" s="1524"/>
      <c r="F715" s="1524"/>
      <c r="G715" s="1524"/>
      <c r="H715" s="1524"/>
      <c r="I715" s="1524"/>
      <c r="J715" s="1524"/>
      <c r="K715" s="1524"/>
      <c r="L715"/>
    </row>
    <row r="716" spans="2:12" ht="18.75" thickBot="1">
      <c r="B716" s="716"/>
      <c r="C716" s="716"/>
      <c r="D716" s="716"/>
      <c r="E716" s="716"/>
      <c r="F716" s="558" t="s">
        <v>202</v>
      </c>
      <c r="G716" s="716"/>
      <c r="H716" s="716"/>
      <c r="I716" s="716"/>
      <c r="J716" s="716"/>
      <c r="K716" s="716"/>
    </row>
    <row r="717" spans="2:12" ht="12.75" customHeight="1">
      <c r="B717" s="1525" t="s">
        <v>203</v>
      </c>
      <c r="C717" s="1528" t="s">
        <v>18</v>
      </c>
      <c r="D717" s="1528" t="s">
        <v>204</v>
      </c>
      <c r="E717" s="1530" t="s">
        <v>205</v>
      </c>
      <c r="F717" s="1531"/>
      <c r="G717" s="1532"/>
      <c r="H717" s="1528" t="s">
        <v>206</v>
      </c>
      <c r="I717" s="1530" t="s">
        <v>207</v>
      </c>
      <c r="J717" s="1531"/>
      <c r="K717" s="1533"/>
    </row>
    <row r="718" spans="2:12" ht="11.25" customHeight="1">
      <c r="B718" s="1526"/>
      <c r="C718" s="1510"/>
      <c r="D718" s="1510"/>
      <c r="E718" s="1520" t="s">
        <v>244</v>
      </c>
      <c r="F718" s="1510" t="s">
        <v>245</v>
      </c>
      <c r="G718" s="1510" t="s">
        <v>246</v>
      </c>
      <c r="H718" s="1510"/>
      <c r="I718" s="1520" t="s">
        <v>211</v>
      </c>
      <c r="J718" s="1520" t="s">
        <v>20</v>
      </c>
      <c r="K718" s="1535" t="s">
        <v>283</v>
      </c>
    </row>
    <row r="719" spans="2:12" ht="17.25" customHeight="1">
      <c r="B719" s="1526"/>
      <c r="C719" s="1510"/>
      <c r="D719" s="1510"/>
      <c r="E719" s="1520"/>
      <c r="F719" s="1510"/>
      <c r="G719" s="1510"/>
      <c r="H719" s="1510"/>
      <c r="I719" s="1520"/>
      <c r="J719" s="1520"/>
      <c r="K719" s="1535"/>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505" t="s">
        <v>214</v>
      </c>
      <c r="D722" s="1505"/>
      <c r="E722" s="1505"/>
      <c r="F722" s="1505"/>
      <c r="G722" s="1505"/>
      <c r="H722" s="1505"/>
      <c r="I722" s="1505"/>
      <c r="J722" s="1505"/>
      <c r="K722" s="150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03" t="s">
        <v>239</v>
      </c>
      <c r="D739" s="1503"/>
      <c r="E739" s="1503"/>
      <c r="F739" s="1503"/>
      <c r="G739" s="1503"/>
      <c r="H739" s="1503"/>
      <c r="I739" s="1503"/>
      <c r="J739" s="1503"/>
      <c r="K739" s="150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507" t="s">
        <v>203</v>
      </c>
      <c r="C756" s="1509" t="s">
        <v>18</v>
      </c>
      <c r="D756" s="1509" t="s">
        <v>204</v>
      </c>
      <c r="E756" s="1511" t="s">
        <v>205</v>
      </c>
      <c r="F756" s="1512"/>
      <c r="G756" s="1513"/>
      <c r="H756" s="1514" t="s">
        <v>206</v>
      </c>
      <c r="I756" s="1516" t="s">
        <v>207</v>
      </c>
      <c r="J756" s="1517"/>
      <c r="K756" s="1518"/>
    </row>
    <row r="757" spans="2:11" ht="11.25" customHeight="1">
      <c r="B757" s="1508"/>
      <c r="C757" s="1510"/>
      <c r="D757" s="1510"/>
      <c r="E757" s="1519" t="s">
        <v>244</v>
      </c>
      <c r="F757" s="1509" t="s">
        <v>245</v>
      </c>
      <c r="G757" s="1509" t="s">
        <v>246</v>
      </c>
      <c r="H757" s="1515"/>
      <c r="I757" s="1519" t="s">
        <v>211</v>
      </c>
      <c r="J757" s="1519" t="s">
        <v>20</v>
      </c>
      <c r="K757" s="1522" t="s">
        <v>212</v>
      </c>
    </row>
    <row r="758" spans="2:11" ht="11.25" customHeight="1">
      <c r="B758" s="1508"/>
      <c r="C758" s="1510"/>
      <c r="D758" s="1510"/>
      <c r="E758" s="1520"/>
      <c r="F758" s="1510"/>
      <c r="G758" s="1510"/>
      <c r="H758" s="1515"/>
      <c r="I758" s="1521"/>
      <c r="J758" s="1521"/>
      <c r="K758" s="1523"/>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03" t="s">
        <v>240</v>
      </c>
      <c r="D761" s="1503"/>
      <c r="E761" s="1503"/>
      <c r="F761" s="1503"/>
      <c r="G761" s="1503"/>
      <c r="H761" s="1503"/>
      <c r="I761" s="1503"/>
      <c r="J761" s="1503"/>
      <c r="K761" s="150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524" t="s">
        <v>477</v>
      </c>
      <c r="C795" s="1524"/>
      <c r="D795" s="1524"/>
      <c r="E795" s="1524"/>
      <c r="F795" s="1524"/>
      <c r="G795" s="1524"/>
      <c r="H795" s="1524"/>
      <c r="I795" s="1524"/>
      <c r="J795" s="1524"/>
      <c r="K795" s="1524"/>
    </row>
    <row r="796" spans="2:11" ht="18.75" thickBot="1">
      <c r="B796" s="814"/>
      <c r="C796" s="814"/>
      <c r="D796" s="814"/>
      <c r="E796" s="814"/>
      <c r="F796" s="558" t="s">
        <v>202</v>
      </c>
      <c r="G796" s="814"/>
      <c r="H796" s="814"/>
      <c r="I796" s="814"/>
      <c r="J796" s="814"/>
      <c r="K796" s="814"/>
    </row>
    <row r="797" spans="2:11" ht="12.75">
      <c r="B797" s="1525" t="s">
        <v>203</v>
      </c>
      <c r="C797" s="1528" t="s">
        <v>18</v>
      </c>
      <c r="D797" s="1528" t="s">
        <v>204</v>
      </c>
      <c r="E797" s="1530" t="s">
        <v>205</v>
      </c>
      <c r="F797" s="1531"/>
      <c r="G797" s="1532"/>
      <c r="H797" s="1528" t="s">
        <v>206</v>
      </c>
      <c r="I797" s="1530" t="s">
        <v>207</v>
      </c>
      <c r="J797" s="1531"/>
      <c r="K797" s="1533"/>
    </row>
    <row r="798" spans="2:11">
      <c r="B798" s="1526"/>
      <c r="C798" s="1510"/>
      <c r="D798" s="1510"/>
      <c r="E798" s="1520" t="s">
        <v>244</v>
      </c>
      <c r="F798" s="1510" t="s">
        <v>245</v>
      </c>
      <c r="G798" s="1510" t="s">
        <v>246</v>
      </c>
      <c r="H798" s="1510"/>
      <c r="I798" s="1520" t="s">
        <v>211</v>
      </c>
      <c r="J798" s="1520" t="s">
        <v>20</v>
      </c>
      <c r="K798" s="1535" t="s">
        <v>283</v>
      </c>
    </row>
    <row r="799" spans="2:11" ht="12" thickBot="1">
      <c r="B799" s="1527"/>
      <c r="C799" s="1529"/>
      <c r="D799" s="1529"/>
      <c r="E799" s="1534"/>
      <c r="F799" s="1529"/>
      <c r="G799" s="1529"/>
      <c r="H799" s="1529"/>
      <c r="I799" s="1534"/>
      <c r="J799" s="1534"/>
      <c r="K799" s="1536"/>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505" t="s">
        <v>214</v>
      </c>
      <c r="D802" s="1505"/>
      <c r="E802" s="1505"/>
      <c r="F802" s="1505"/>
      <c r="G802" s="1505"/>
      <c r="H802" s="1505"/>
      <c r="I802" s="1505"/>
      <c r="J802" s="1505"/>
      <c r="K802" s="150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03" t="s">
        <v>239</v>
      </c>
      <c r="D819" s="1503"/>
      <c r="E819" s="1503"/>
      <c r="F819" s="1503"/>
      <c r="G819" s="1503"/>
      <c r="H819" s="1503"/>
      <c r="I819" s="1503"/>
      <c r="J819" s="1503"/>
      <c r="K819" s="1504"/>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507" t="s">
        <v>203</v>
      </c>
      <c r="C836" s="1509" t="s">
        <v>18</v>
      </c>
      <c r="D836" s="1509" t="s">
        <v>204</v>
      </c>
      <c r="E836" s="1511" t="s">
        <v>205</v>
      </c>
      <c r="F836" s="1512"/>
      <c r="G836" s="1513"/>
      <c r="H836" s="1514" t="s">
        <v>206</v>
      </c>
      <c r="I836" s="1516" t="s">
        <v>207</v>
      </c>
      <c r="J836" s="1517"/>
      <c r="K836" s="1518"/>
    </row>
    <row r="837" spans="2:11" ht="11.25" customHeight="1">
      <c r="B837" s="1508"/>
      <c r="C837" s="1510"/>
      <c r="D837" s="1510"/>
      <c r="E837" s="1519" t="s">
        <v>244</v>
      </c>
      <c r="F837" s="1509" t="s">
        <v>245</v>
      </c>
      <c r="G837" s="1509" t="s">
        <v>246</v>
      </c>
      <c r="H837" s="1515"/>
      <c r="I837" s="1519" t="s">
        <v>211</v>
      </c>
      <c r="J837" s="1519" t="s">
        <v>20</v>
      </c>
      <c r="K837" s="1522" t="s">
        <v>212</v>
      </c>
    </row>
    <row r="838" spans="2:11" ht="11.25" customHeight="1">
      <c r="B838" s="1508"/>
      <c r="C838" s="1510"/>
      <c r="D838" s="1510"/>
      <c r="E838" s="1520"/>
      <c r="F838" s="1510"/>
      <c r="G838" s="1510"/>
      <c r="H838" s="1515"/>
      <c r="I838" s="1521"/>
      <c r="J838" s="1521"/>
      <c r="K838" s="1523"/>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03" t="s">
        <v>240</v>
      </c>
      <c r="D841" s="1503"/>
      <c r="E841" s="1503"/>
      <c r="F841" s="1503"/>
      <c r="G841" s="1503"/>
      <c r="H841" s="1503"/>
      <c r="I841" s="1503"/>
      <c r="J841" s="1503"/>
      <c r="K841" s="1504"/>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607" t="s">
        <v>514</v>
      </c>
      <c r="C875" s="1608"/>
      <c r="D875" s="1608"/>
      <c r="E875" s="1608"/>
      <c r="F875" s="1608"/>
      <c r="G875" s="1608"/>
      <c r="H875" s="1608"/>
      <c r="I875" s="1608"/>
      <c r="J875" s="1608"/>
      <c r="K875" s="1609"/>
    </row>
    <row r="876" spans="2:11" ht="18">
      <c r="B876" s="1319"/>
      <c r="C876" s="1320"/>
      <c r="D876" s="1320"/>
      <c r="E876" s="1320"/>
      <c r="F876" s="1321" t="s">
        <v>202</v>
      </c>
      <c r="G876" s="1320"/>
      <c r="H876" s="1320"/>
      <c r="I876" s="1320"/>
      <c r="J876" s="1320"/>
      <c r="K876" s="1322"/>
    </row>
    <row r="877" spans="2:11" ht="12.75">
      <c r="B877" s="1610" t="s">
        <v>203</v>
      </c>
      <c r="C877" s="1509" t="s">
        <v>18</v>
      </c>
      <c r="D877" s="1509" t="s">
        <v>204</v>
      </c>
      <c r="E877" s="1511" t="s">
        <v>205</v>
      </c>
      <c r="F877" s="1512"/>
      <c r="G877" s="1513"/>
      <c r="H877" s="1514" t="s">
        <v>206</v>
      </c>
      <c r="I877" s="1511" t="s">
        <v>207</v>
      </c>
      <c r="J877" s="1512"/>
      <c r="K877" s="1611"/>
    </row>
    <row r="878" spans="2:11">
      <c r="B878" s="1526"/>
      <c r="C878" s="1510"/>
      <c r="D878" s="1510"/>
      <c r="E878" s="1519" t="s">
        <v>244</v>
      </c>
      <c r="F878" s="1509" t="s">
        <v>245</v>
      </c>
      <c r="G878" s="1509" t="s">
        <v>246</v>
      </c>
      <c r="H878" s="1515"/>
      <c r="I878" s="1519" t="s">
        <v>211</v>
      </c>
      <c r="J878" s="1519" t="s">
        <v>20</v>
      </c>
      <c r="K878" s="1522" t="s">
        <v>283</v>
      </c>
    </row>
    <row r="879" spans="2:11">
      <c r="B879" s="1526"/>
      <c r="C879" s="1510"/>
      <c r="D879" s="1510"/>
      <c r="E879" s="1520"/>
      <c r="F879" s="1510"/>
      <c r="G879" s="1510"/>
      <c r="H879" s="1515"/>
      <c r="I879" s="1520"/>
      <c r="J879" s="1520"/>
      <c r="K879" s="1535"/>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505" t="s">
        <v>214</v>
      </c>
      <c r="D882" s="1505"/>
      <c r="E882" s="1505"/>
      <c r="F882" s="1505"/>
      <c r="G882" s="1505"/>
      <c r="H882" s="1505"/>
      <c r="I882" s="1505"/>
      <c r="J882" s="1505"/>
      <c r="K882" s="1506"/>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3">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3">
        <v>73916</v>
      </c>
    </row>
    <row r="886" spans="2:11" ht="12.75">
      <c r="B886" s="717" t="s">
        <v>217</v>
      </c>
      <c r="C886" s="703">
        <f t="shared" si="97"/>
        <v>170008</v>
      </c>
      <c r="D886" s="705">
        <v>3972</v>
      </c>
      <c r="E886" s="705">
        <v>2161</v>
      </c>
      <c r="F886" s="705">
        <v>1402</v>
      </c>
      <c r="G886" s="706">
        <v>409</v>
      </c>
      <c r="H886" s="703">
        <v>166036</v>
      </c>
      <c r="I886" s="705">
        <v>28907</v>
      </c>
      <c r="J886" s="705">
        <v>44929</v>
      </c>
      <c r="K886" s="705">
        <v>92200</v>
      </c>
    </row>
    <row r="887" spans="2:11" ht="12.75">
      <c r="B887" s="717" t="s">
        <v>218</v>
      </c>
      <c r="C887" s="703">
        <f>SUM(D887+H887)</f>
        <v>124444</v>
      </c>
      <c r="D887" s="703">
        <v>2810</v>
      </c>
      <c r="E887" s="704">
        <v>1441</v>
      </c>
      <c r="F887" s="704">
        <v>987</v>
      </c>
      <c r="G887" s="703">
        <v>382</v>
      </c>
      <c r="H887" s="703">
        <v>121634</v>
      </c>
      <c r="I887" s="703">
        <v>20977</v>
      </c>
      <c r="J887" s="703">
        <v>36045</v>
      </c>
      <c r="K887" s="703">
        <v>64612</v>
      </c>
    </row>
    <row r="888" spans="2:11" ht="12.75">
      <c r="B888" s="717" t="s">
        <v>219</v>
      </c>
      <c r="C888" s="703">
        <f>SUM(D888+H888)</f>
        <v>151047</v>
      </c>
      <c r="D888" s="636">
        <v>2945</v>
      </c>
      <c r="E888" s="708">
        <v>1490</v>
      </c>
      <c r="F888" s="698">
        <v>1101</v>
      </c>
      <c r="G888" s="698">
        <v>354</v>
      </c>
      <c r="H888" s="636">
        <v>148102</v>
      </c>
      <c r="I888" s="708">
        <v>27100</v>
      </c>
      <c r="J888" s="708">
        <v>38353</v>
      </c>
      <c r="K888" s="698">
        <v>82649</v>
      </c>
    </row>
    <row r="889" spans="2:11" ht="12.75">
      <c r="B889" s="717" t="s">
        <v>220</v>
      </c>
      <c r="C889" s="703">
        <f t="shared" si="97"/>
        <v>0</v>
      </c>
      <c r="D889" s="703"/>
      <c r="E889" s="704"/>
      <c r="F889" s="704"/>
      <c r="G889" s="703"/>
      <c r="H889" s="703"/>
      <c r="I889" s="703"/>
      <c r="J889" s="703"/>
      <c r="K889" s="703"/>
    </row>
    <row r="890" spans="2:11" ht="12.75">
      <c r="B890" s="717" t="s">
        <v>221</v>
      </c>
      <c r="C890" s="703">
        <f>SUM(D890+H890)</f>
        <v>0</v>
      </c>
      <c r="D890" s="591"/>
      <c r="E890" s="705"/>
      <c r="F890" s="706"/>
      <c r="G890" s="706"/>
      <c r="H890" s="703"/>
      <c r="I890" s="705"/>
      <c r="J890" s="705"/>
      <c r="K890" s="705"/>
    </row>
    <row r="891" spans="2:11" ht="12.75">
      <c r="B891" s="717" t="s">
        <v>222</v>
      </c>
      <c r="C891" s="703">
        <f t="shared" si="97"/>
        <v>0</v>
      </c>
      <c r="D891" s="591"/>
      <c r="E891" s="705"/>
      <c r="F891" s="705"/>
      <c r="G891" s="706"/>
      <c r="H891" s="703"/>
      <c r="I891" s="705"/>
      <c r="J891" s="705"/>
      <c r="K891" s="705"/>
    </row>
    <row r="892" spans="2:11" ht="12.75">
      <c r="B892" s="717" t="s">
        <v>223</v>
      </c>
      <c r="C892" s="703">
        <f t="shared" si="97"/>
        <v>0</v>
      </c>
      <c r="D892" s="703"/>
      <c r="E892" s="704"/>
      <c r="F892" s="704"/>
      <c r="G892" s="703"/>
      <c r="H892" s="703"/>
      <c r="I892" s="703"/>
      <c r="J892" s="703"/>
      <c r="K892" s="703"/>
    </row>
    <row r="893" spans="2:11" ht="12.75">
      <c r="B893" s="722" t="s">
        <v>224</v>
      </c>
      <c r="C893" s="703">
        <f>SUM(D893+H893)</f>
        <v>0</v>
      </c>
      <c r="D893" s="591"/>
      <c r="E893" s="705"/>
      <c r="F893" s="705"/>
      <c r="G893" s="705"/>
      <c r="H893" s="704"/>
      <c r="I893" s="705"/>
      <c r="J893" s="705"/>
      <c r="K893" s="705"/>
    </row>
    <row r="894" spans="2:11" ht="12.75">
      <c r="B894" s="722" t="s">
        <v>225</v>
      </c>
      <c r="C894" s="703">
        <f>SUM(D894+H894)</f>
        <v>0</v>
      </c>
      <c r="D894" s="705"/>
      <c r="E894" s="705"/>
      <c r="F894" s="705"/>
      <c r="G894" s="705"/>
      <c r="H894" s="705"/>
      <c r="I894" s="705"/>
      <c r="J894" s="705"/>
      <c r="K894" s="705"/>
    </row>
    <row r="895" spans="2:11" ht="12.75">
      <c r="B895" s="722" t="s">
        <v>226</v>
      </c>
      <c r="C895" s="703">
        <f t="shared" si="97"/>
        <v>0</v>
      </c>
      <c r="D895" s="705"/>
      <c r="E895" s="705"/>
      <c r="F895" s="705"/>
      <c r="G895" s="705"/>
      <c r="H895" s="705"/>
      <c r="I895" s="705"/>
      <c r="J895" s="705"/>
      <c r="K895" s="705"/>
    </row>
    <row r="896" spans="2:11" ht="15">
      <c r="B896" s="723"/>
      <c r="C896" s="704"/>
      <c r="D896" s="704"/>
      <c r="E896" s="704"/>
      <c r="F896" s="704"/>
      <c r="G896" s="704"/>
      <c r="H896" s="704"/>
      <c r="I896" s="704"/>
      <c r="J896" s="704"/>
      <c r="K896" s="704"/>
    </row>
    <row r="897" spans="2:11" ht="12.75">
      <c r="B897" s="725">
        <v>2022</v>
      </c>
      <c r="C897" s="697">
        <f t="shared" ref="C897:K897" si="98">SUM(C884:C895)</f>
        <v>724160</v>
      </c>
      <c r="D897" s="697">
        <f>SUM(D884:D895)</f>
        <v>16186</v>
      </c>
      <c r="E897" s="697">
        <f t="shared" si="98"/>
        <v>8229</v>
      </c>
      <c r="F897" s="697">
        <f t="shared" si="98"/>
        <v>6091</v>
      </c>
      <c r="G897" s="697">
        <f>SUM(G884:G895)</f>
        <v>1866</v>
      </c>
      <c r="H897" s="697">
        <f t="shared" si="98"/>
        <v>707974</v>
      </c>
      <c r="I897" s="697">
        <f t="shared" si="98"/>
        <v>126069</v>
      </c>
      <c r="J897" s="697">
        <f t="shared" si="98"/>
        <v>199614</v>
      </c>
      <c r="K897" s="697">
        <f t="shared" si="98"/>
        <v>382291</v>
      </c>
    </row>
    <row r="898" spans="2:11" ht="12.75">
      <c r="B898" s="690"/>
      <c r="C898" s="691"/>
      <c r="D898" s="691"/>
      <c r="E898" s="691"/>
      <c r="F898" s="691"/>
      <c r="G898" s="691"/>
      <c r="H898" s="691"/>
      <c r="I898" s="691"/>
      <c r="J898" s="691"/>
      <c r="K898" s="691"/>
    </row>
    <row r="899" spans="2:11" ht="12.75">
      <c r="B899" s="690"/>
      <c r="C899" s="1503" t="s">
        <v>239</v>
      </c>
      <c r="D899" s="1503"/>
      <c r="E899" s="1503"/>
      <c r="F899" s="1503"/>
      <c r="G899" s="1503"/>
      <c r="H899" s="1503"/>
      <c r="I899" s="1503"/>
      <c r="J899" s="1503"/>
      <c r="K899" s="1503"/>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3">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3">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5">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3">
        <v>21247695</v>
      </c>
    </row>
    <row r="905" spans="2:11" ht="12.75">
      <c r="B905" s="728" t="s">
        <v>219</v>
      </c>
      <c r="C905" s="703">
        <f t="shared" si="99"/>
        <v>45856347</v>
      </c>
      <c r="D905" s="708">
        <v>162284</v>
      </c>
      <c r="E905" s="708">
        <v>51355</v>
      </c>
      <c r="F905" s="708">
        <v>63157</v>
      </c>
      <c r="G905" s="708">
        <v>47772</v>
      </c>
      <c r="H905" s="708">
        <v>45694063</v>
      </c>
      <c r="I905" s="708">
        <v>7461819</v>
      </c>
      <c r="J905" s="708">
        <v>10755546</v>
      </c>
      <c r="K905" s="698">
        <v>27476698</v>
      </c>
    </row>
    <row r="906" spans="2:11" ht="12.75">
      <c r="B906" s="728" t="s">
        <v>220</v>
      </c>
      <c r="C906" s="703">
        <f t="shared" si="99"/>
        <v>0</v>
      </c>
      <c r="D906" s="703"/>
      <c r="E906" s="704"/>
      <c r="F906" s="704"/>
      <c r="G906" s="703"/>
      <c r="H906" s="703"/>
      <c r="I906" s="703"/>
      <c r="J906" s="703"/>
      <c r="K906" s="703"/>
    </row>
    <row r="907" spans="2:11" ht="12.75">
      <c r="B907" s="728" t="s">
        <v>221</v>
      </c>
      <c r="C907" s="703">
        <f t="shared" si="99"/>
        <v>0</v>
      </c>
      <c r="D907" s="705"/>
      <c r="E907" s="705"/>
      <c r="F907" s="705"/>
      <c r="G907" s="706"/>
      <c r="H907" s="703"/>
      <c r="I907" s="705"/>
      <c r="J907" s="705"/>
      <c r="K907" s="705"/>
    </row>
    <row r="908" spans="2:11" ht="12.75">
      <c r="B908" s="728" t="s">
        <v>222</v>
      </c>
      <c r="C908" s="703">
        <f t="shared" si="99"/>
        <v>0</v>
      </c>
      <c r="D908" s="705"/>
      <c r="E908" s="705"/>
      <c r="F908" s="705"/>
      <c r="G908" s="706"/>
      <c r="H908" s="703"/>
      <c r="I908" s="705"/>
      <c r="J908" s="705"/>
      <c r="K908" s="705"/>
    </row>
    <row r="909" spans="2:11" ht="12.75">
      <c r="B909" s="728" t="s">
        <v>223</v>
      </c>
      <c r="C909" s="703">
        <f t="shared" si="99"/>
        <v>0</v>
      </c>
      <c r="D909" s="705"/>
      <c r="E909" s="705"/>
      <c r="F909" s="705"/>
      <c r="G909" s="706"/>
      <c r="H909" s="703"/>
      <c r="I909" s="705"/>
      <c r="J909" s="705"/>
      <c r="K909" s="705"/>
    </row>
    <row r="910" spans="2:11" ht="12.75">
      <c r="B910" s="728" t="s">
        <v>224</v>
      </c>
      <c r="C910" s="703">
        <f>SUM(D910+H910)</f>
        <v>0</v>
      </c>
      <c r="D910" s="705"/>
      <c r="E910" s="705"/>
      <c r="F910" s="705"/>
      <c r="G910" s="705"/>
      <c r="H910" s="704"/>
      <c r="I910" s="705"/>
      <c r="J910" s="705"/>
      <c r="K910" s="705"/>
    </row>
    <row r="911" spans="2:11" ht="12.75">
      <c r="B911" s="728" t="s">
        <v>225</v>
      </c>
      <c r="C911" s="703">
        <f>SUM(D911+H911)</f>
        <v>0</v>
      </c>
      <c r="D911" s="705"/>
      <c r="E911" s="705"/>
      <c r="F911" s="705"/>
      <c r="G911" s="705"/>
      <c r="H911" s="704"/>
      <c r="I911" s="705"/>
      <c r="J911" s="705"/>
      <c r="K911" s="705"/>
    </row>
    <row r="912" spans="2:11" ht="12.75">
      <c r="B912" s="728" t="s">
        <v>226</v>
      </c>
      <c r="C912" s="703">
        <f t="shared" si="99"/>
        <v>0</v>
      </c>
      <c r="D912" s="705"/>
      <c r="E912" s="705"/>
      <c r="F912" s="705"/>
      <c r="G912" s="705"/>
      <c r="H912" s="705"/>
      <c r="I912" s="705"/>
      <c r="J912" s="705"/>
      <c r="K912" s="705"/>
    </row>
    <row r="913" spans="2:11" ht="12.75">
      <c r="B913" s="690"/>
      <c r="C913" s="704"/>
      <c r="D913" s="704"/>
      <c r="E913" s="704"/>
      <c r="F913" s="704"/>
      <c r="G913" s="704"/>
      <c r="H913" s="704"/>
      <c r="I913" s="704"/>
      <c r="J913" s="704"/>
      <c r="K913" s="704"/>
    </row>
    <row r="914" spans="2:11" ht="12.75">
      <c r="B914" s="725">
        <v>2022</v>
      </c>
      <c r="C914" s="697">
        <f t="shared" ref="C914:K914" si="100">SUM(C901:C912)</f>
        <v>220729511</v>
      </c>
      <c r="D914" s="697">
        <f t="shared" si="100"/>
        <v>896697</v>
      </c>
      <c r="E914" s="697">
        <f t="shared" si="100"/>
        <v>283217</v>
      </c>
      <c r="F914" s="697">
        <f t="shared" si="100"/>
        <v>354684</v>
      </c>
      <c r="G914" s="697">
        <f t="shared" si="100"/>
        <v>258796</v>
      </c>
      <c r="H914" s="697">
        <f t="shared" si="100"/>
        <v>219832814</v>
      </c>
      <c r="I914" s="697">
        <f t="shared" si="100"/>
        <v>34534211</v>
      </c>
      <c r="J914" s="697">
        <f t="shared" si="100"/>
        <v>56381260</v>
      </c>
      <c r="K914" s="697">
        <f t="shared" si="100"/>
        <v>128917343</v>
      </c>
    </row>
    <row r="915" spans="2:11" ht="12.75">
      <c r="B915" s="729"/>
      <c r="C915" s="692"/>
      <c r="D915" s="692"/>
      <c r="E915" s="692"/>
      <c r="F915" s="692"/>
      <c r="G915" s="692"/>
      <c r="H915" s="692"/>
      <c r="I915" s="692"/>
      <c r="J915" s="692"/>
      <c r="K915" s="692"/>
    </row>
    <row r="916" spans="2:11" ht="12.75" customHeight="1">
      <c r="B916" s="1507" t="s">
        <v>203</v>
      </c>
      <c r="C916" s="1509" t="s">
        <v>18</v>
      </c>
      <c r="D916" s="1509" t="s">
        <v>204</v>
      </c>
      <c r="E916" s="1511" t="s">
        <v>205</v>
      </c>
      <c r="F916" s="1512"/>
      <c r="G916" s="1513"/>
      <c r="H916" s="1514" t="s">
        <v>206</v>
      </c>
      <c r="I916" s="1516" t="s">
        <v>207</v>
      </c>
      <c r="J916" s="1517"/>
      <c r="K916" s="1517"/>
    </row>
    <row r="917" spans="2:11" ht="11.25" customHeight="1">
      <c r="B917" s="1508"/>
      <c r="C917" s="1510"/>
      <c r="D917" s="1510"/>
      <c r="E917" s="1519" t="s">
        <v>244</v>
      </c>
      <c r="F917" s="1509" t="s">
        <v>245</v>
      </c>
      <c r="G917" s="1509" t="s">
        <v>246</v>
      </c>
      <c r="H917" s="1515"/>
      <c r="I917" s="1519" t="s">
        <v>211</v>
      </c>
      <c r="J917" s="1519" t="s">
        <v>20</v>
      </c>
      <c r="K917" s="1509" t="s">
        <v>212</v>
      </c>
    </row>
    <row r="918" spans="2:11" ht="11.25" customHeight="1">
      <c r="B918" s="1508"/>
      <c r="C918" s="1510"/>
      <c r="D918" s="1510"/>
      <c r="E918" s="1520"/>
      <c r="F918" s="1510"/>
      <c r="G918" s="1510"/>
      <c r="H918" s="1515"/>
      <c r="I918" s="1521"/>
      <c r="J918" s="1521"/>
      <c r="K918" s="1598"/>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503" t="s">
        <v>240</v>
      </c>
      <c r="D921" s="1503"/>
      <c r="E921" s="1503"/>
      <c r="F921" s="1503"/>
      <c r="G921" s="1503"/>
      <c r="H921" s="1503"/>
      <c r="I921" s="1503"/>
      <c r="J921" s="1503"/>
      <c r="K921" s="1503"/>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3">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3">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5">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708">
        <v>286702</v>
      </c>
      <c r="E927" s="708">
        <v>91156</v>
      </c>
      <c r="F927" s="708">
        <v>111222</v>
      </c>
      <c r="G927" s="708">
        <v>84324</v>
      </c>
      <c r="H927" s="708">
        <v>90137980</v>
      </c>
      <c r="I927" s="708">
        <v>14710488</v>
      </c>
      <c r="J927" s="708">
        <v>22097348</v>
      </c>
      <c r="K927" s="708">
        <v>53330144</v>
      </c>
    </row>
    <row r="928" spans="2:11" ht="12.75">
      <c r="B928" s="728" t="s">
        <v>220</v>
      </c>
      <c r="C928" s="703">
        <f t="shared" si="101"/>
        <v>0</v>
      </c>
      <c r="D928" s="703"/>
      <c r="E928" s="704"/>
      <c r="F928" s="704"/>
      <c r="G928" s="704"/>
      <c r="H928" s="703"/>
      <c r="I928" s="704"/>
      <c r="J928" s="704"/>
      <c r="K928" s="704"/>
    </row>
    <row r="929" spans="2:11" ht="12.75">
      <c r="B929" s="728" t="s">
        <v>221</v>
      </c>
      <c r="C929" s="703">
        <f>SUM(D929+H929)</f>
        <v>0</v>
      </c>
      <c r="D929" s="705"/>
      <c r="E929" s="705"/>
      <c r="F929" s="705"/>
      <c r="G929" s="706"/>
      <c r="H929" s="703"/>
      <c r="I929" s="705"/>
      <c r="J929" s="705"/>
      <c r="K929" s="705"/>
    </row>
    <row r="930" spans="2:11" ht="12.75">
      <c r="B930" s="728" t="s">
        <v>222</v>
      </c>
      <c r="C930" s="703">
        <f>SUM(D930+H930)</f>
        <v>0</v>
      </c>
      <c r="D930" s="705"/>
      <c r="E930" s="705"/>
      <c r="F930" s="705"/>
      <c r="G930" s="706"/>
      <c r="H930" s="703"/>
      <c r="I930" s="705"/>
      <c r="J930" s="705"/>
      <c r="K930" s="705"/>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5"/>
    </row>
    <row r="933" spans="2:11" ht="12.75">
      <c r="B933" s="728" t="s">
        <v>225</v>
      </c>
      <c r="C933" s="703">
        <f t="shared" si="101"/>
        <v>0</v>
      </c>
      <c r="D933" s="705"/>
      <c r="E933" s="705"/>
      <c r="F933" s="705"/>
      <c r="G933" s="705"/>
      <c r="H933" s="704"/>
      <c r="I933" s="705"/>
      <c r="J933" s="705"/>
      <c r="K933" s="705"/>
    </row>
    <row r="934" spans="2:11" ht="12.75">
      <c r="B934" s="728" t="s">
        <v>226</v>
      </c>
      <c r="C934" s="703">
        <f t="shared" si="101"/>
        <v>0</v>
      </c>
      <c r="D934" s="705"/>
      <c r="E934" s="705"/>
      <c r="F934" s="705"/>
      <c r="G934" s="706"/>
      <c r="H934" s="707"/>
      <c r="I934" s="705"/>
      <c r="J934" s="705"/>
      <c r="K934" s="705"/>
    </row>
    <row r="935" spans="2:11" ht="12.75">
      <c r="B935" s="728"/>
      <c r="C935" s="702"/>
      <c r="D935" s="699"/>
      <c r="E935" s="700"/>
      <c r="F935" s="700"/>
      <c r="G935" s="700"/>
      <c r="H935" s="699"/>
      <c r="I935" s="700"/>
      <c r="J935" s="700"/>
      <c r="K935" s="700"/>
    </row>
    <row r="936" spans="2:11" ht="13.5" thickBot="1">
      <c r="B936" s="1318">
        <v>2022</v>
      </c>
      <c r="C936" s="701">
        <f t="shared" ref="C936:K936" si="102">SUM(C923:C934)</f>
        <v>434415200</v>
      </c>
      <c r="D936" s="701">
        <f t="shared" si="102"/>
        <v>1581627</v>
      </c>
      <c r="E936" s="701">
        <f t="shared" si="102"/>
        <v>500501</v>
      </c>
      <c r="F936" s="701">
        <f t="shared" si="102"/>
        <v>625104</v>
      </c>
      <c r="G936" s="701">
        <f t="shared" si="102"/>
        <v>456022</v>
      </c>
      <c r="H936" s="701">
        <f t="shared" si="102"/>
        <v>432833573</v>
      </c>
      <c r="I936" s="701">
        <f t="shared" si="102"/>
        <v>67958845</v>
      </c>
      <c r="J936" s="701">
        <f t="shared" si="102"/>
        <v>115924508</v>
      </c>
      <c r="K936" s="701">
        <f t="shared" si="102"/>
        <v>248950220</v>
      </c>
    </row>
    <row r="937" spans="2:11">
      <c r="B937" s="1323"/>
      <c r="C937" s="344"/>
      <c r="D937" s="344"/>
      <c r="E937" s="344"/>
      <c r="F937" s="344"/>
      <c r="G937" s="344"/>
      <c r="H937" s="344"/>
      <c r="I937" s="344"/>
      <c r="J937" s="344"/>
      <c r="K937" s="1324"/>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AA24" sqref="AA24"/>
    </sheetView>
  </sheetViews>
  <sheetFormatPr defaultRowHeight="12.75"/>
  <cols>
    <col min="1" max="16384" width="9.140625" style="3"/>
  </cols>
  <sheetData>
    <row r="9" spans="24:26" ht="18">
      <c r="X9" s="1370"/>
      <c r="Y9" s="1370"/>
      <c r="Z9" s="1370"/>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12" t="s">
        <v>515</v>
      </c>
      <c r="B1" s="1612"/>
      <c r="C1" s="1612"/>
      <c r="D1" s="1612"/>
      <c r="E1" s="1612"/>
      <c r="F1" s="1612"/>
      <c r="G1" s="1612"/>
      <c r="H1" s="1612"/>
      <c r="I1" s="1612"/>
      <c r="J1" s="1612"/>
      <c r="K1" s="1612"/>
      <c r="L1" s="1612"/>
      <c r="M1" s="1612"/>
      <c r="N1" s="1612"/>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0" zoomScale="75" workbookViewId="0">
      <selection activeCell="AG219" sqref="AG219"/>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14" t="s">
        <v>467</v>
      </c>
      <c r="B1" s="1614"/>
      <c r="C1" s="1614"/>
      <c r="D1" s="1614"/>
      <c r="E1" s="1614"/>
      <c r="F1" s="1614"/>
      <c r="G1" s="1614"/>
      <c r="H1" s="1614"/>
      <c r="I1" s="1614"/>
      <c r="J1" s="1614"/>
      <c r="K1" s="1614"/>
      <c r="L1" s="1614"/>
      <c r="M1" s="1614"/>
    </row>
    <row r="2" spans="1:29" ht="12.75" hidden="1" customHeight="1">
      <c r="A2" s="1614"/>
      <c r="B2" s="1614"/>
      <c r="C2" s="1614"/>
      <c r="D2" s="1614"/>
      <c r="E2" s="1614"/>
      <c r="F2" s="1614"/>
      <c r="G2" s="1614"/>
      <c r="H2" s="1614"/>
      <c r="I2" s="1614"/>
      <c r="J2" s="1614"/>
      <c r="K2" s="1614"/>
      <c r="L2" s="1614"/>
      <c r="M2" s="1614"/>
    </row>
    <row r="3" spans="1:29" ht="12.75" hidden="1" customHeight="1">
      <c r="A3" s="1614"/>
      <c r="B3" s="1614"/>
      <c r="C3" s="1614"/>
      <c r="D3" s="1614"/>
      <c r="E3" s="1614"/>
      <c r="F3" s="1614"/>
      <c r="G3" s="1614"/>
      <c r="H3" s="1614"/>
      <c r="I3" s="1614"/>
      <c r="J3" s="1614"/>
      <c r="K3" s="1614"/>
      <c r="L3" s="1614"/>
      <c r="M3" s="1614"/>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613" t="s">
        <v>163</v>
      </c>
      <c r="R6" s="1613"/>
      <c r="S6" s="1613"/>
      <c r="T6" s="669"/>
      <c r="U6" s="7">
        <v>2003</v>
      </c>
      <c r="V6" s="1613" t="s">
        <v>164</v>
      </c>
      <c r="W6" s="1615"/>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13" t="s">
        <v>163</v>
      </c>
      <c r="Q15" s="1613"/>
      <c r="R15" s="1613"/>
      <c r="S15" s="1613"/>
      <c r="T15" s="8"/>
      <c r="U15" s="7">
        <v>2004</v>
      </c>
      <c r="V15" s="1613" t="s">
        <v>164</v>
      </c>
      <c r="W15" s="161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13" t="s">
        <v>163</v>
      </c>
      <c r="Q24" s="1613"/>
      <c r="R24" s="1613"/>
      <c r="S24" s="1613"/>
      <c r="T24" s="8"/>
      <c r="U24" s="7">
        <v>2005</v>
      </c>
      <c r="V24" s="1613" t="s">
        <v>164</v>
      </c>
      <c r="W24" s="161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13" t="s">
        <v>163</v>
      </c>
      <c r="Q33" s="1613"/>
      <c r="R33" s="1613"/>
      <c r="S33" s="1613"/>
      <c r="T33" s="8"/>
      <c r="U33" s="7">
        <v>2006</v>
      </c>
      <c r="V33" s="1613" t="s">
        <v>164</v>
      </c>
      <c r="W33" s="161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13" t="s">
        <v>163</v>
      </c>
      <c r="Q42" s="1613"/>
      <c r="R42" s="1613"/>
      <c r="S42" s="1613"/>
      <c r="T42" s="8"/>
      <c r="U42" s="7">
        <v>2007</v>
      </c>
      <c r="V42" s="1613" t="s">
        <v>164</v>
      </c>
      <c r="W42" s="161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13" t="s">
        <v>163</v>
      </c>
      <c r="Q51" s="1613"/>
      <c r="R51" s="1613"/>
      <c r="S51" s="1613"/>
      <c r="T51" s="8"/>
      <c r="U51" s="7">
        <v>2008</v>
      </c>
      <c r="V51" s="1613" t="s">
        <v>164</v>
      </c>
      <c r="W51" s="161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13" t="s">
        <v>163</v>
      </c>
      <c r="Q60" s="1613"/>
      <c r="R60" s="1613"/>
      <c r="S60" s="1613"/>
      <c r="T60" s="8"/>
      <c r="U60" s="7">
        <v>2009</v>
      </c>
      <c r="V60" s="1613" t="s">
        <v>164</v>
      </c>
      <c r="W60" s="161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13" t="s">
        <v>163</v>
      </c>
      <c r="Q69" s="1613"/>
      <c r="R69" s="1613"/>
      <c r="S69" s="1613"/>
      <c r="T69" s="8"/>
      <c r="U69" s="7">
        <v>2010</v>
      </c>
      <c r="V69" s="1613" t="s">
        <v>164</v>
      </c>
      <c r="W69" s="161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13" t="s">
        <v>163</v>
      </c>
      <c r="Q78" s="1613"/>
      <c r="R78" s="1613"/>
      <c r="S78" s="1613"/>
      <c r="T78" s="8"/>
      <c r="U78" s="7">
        <v>2011</v>
      </c>
      <c r="V78" s="1613" t="s">
        <v>164</v>
      </c>
      <c r="W78" s="161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13" t="s">
        <v>163</v>
      </c>
      <c r="Q87" s="1613"/>
      <c r="R87" s="1613"/>
      <c r="S87" s="1613"/>
      <c r="T87" s="8"/>
      <c r="U87" s="7">
        <v>2012</v>
      </c>
      <c r="V87" s="1613" t="s">
        <v>164</v>
      </c>
      <c r="W87" s="161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13" t="s">
        <v>163</v>
      </c>
      <c r="Q96" s="1613"/>
      <c r="R96" s="1613"/>
      <c r="S96" s="1613"/>
      <c r="T96" s="8"/>
      <c r="U96" s="7">
        <v>2013</v>
      </c>
      <c r="V96" s="1613" t="s">
        <v>164</v>
      </c>
      <c r="W96" s="161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13" t="s">
        <v>163</v>
      </c>
      <c r="Q105" s="1613"/>
      <c r="R105" s="1613"/>
      <c r="S105" s="1613"/>
      <c r="T105" s="8"/>
      <c r="U105" s="7">
        <v>2014</v>
      </c>
      <c r="V105" s="1613" t="s">
        <v>164</v>
      </c>
      <c r="W105" s="161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13" t="s">
        <v>163</v>
      </c>
      <c r="Q115" s="1613"/>
      <c r="R115" s="1613"/>
      <c r="S115" s="1613"/>
      <c r="T115" s="8"/>
      <c r="U115" s="7">
        <v>2015</v>
      </c>
      <c r="V115" s="1613" t="s">
        <v>164</v>
      </c>
      <c r="W115" s="161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13" t="s">
        <v>163</v>
      </c>
      <c r="Q125" s="1613"/>
      <c r="R125" s="1613"/>
      <c r="S125" s="1613"/>
      <c r="T125" s="8"/>
      <c r="U125" s="7">
        <v>2016</v>
      </c>
      <c r="V125" s="1613" t="s">
        <v>164</v>
      </c>
      <c r="W125" s="161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13" t="s">
        <v>163</v>
      </c>
      <c r="Q135" s="1613"/>
      <c r="R135" s="1613"/>
      <c r="S135" s="1613"/>
      <c r="T135" s="8"/>
      <c r="U135" s="7">
        <v>2017</v>
      </c>
      <c r="V135" s="1613" t="s">
        <v>164</v>
      </c>
      <c r="W135" s="161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13" t="s">
        <v>163</v>
      </c>
      <c r="Q145" s="1613"/>
      <c r="R145" s="1613"/>
      <c r="S145" s="1613"/>
      <c r="T145" s="8"/>
      <c r="U145" s="7">
        <v>2018</v>
      </c>
      <c r="V145" s="1613" t="s">
        <v>164</v>
      </c>
      <c r="W145" s="1613"/>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13" t="s">
        <v>163</v>
      </c>
      <c r="Q155" s="1613"/>
      <c r="R155" s="1613"/>
      <c r="S155" s="1613"/>
      <c r="T155" s="8"/>
      <c r="U155" s="7">
        <v>2019</v>
      </c>
      <c r="V155" s="1613" t="s">
        <v>164</v>
      </c>
      <c r="W155" s="161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13" t="s">
        <v>163</v>
      </c>
      <c r="Q165" s="1613"/>
      <c r="R165" s="1613"/>
      <c r="S165" s="1613"/>
      <c r="T165" s="8"/>
      <c r="U165" s="7">
        <v>2020</v>
      </c>
      <c r="V165" s="1613" t="s">
        <v>164</v>
      </c>
      <c r="W165" s="1613"/>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13" t="s">
        <v>163</v>
      </c>
      <c r="Q175" s="1613"/>
      <c r="R175" s="1613"/>
      <c r="S175" s="1613"/>
      <c r="T175" s="8"/>
      <c r="U175" s="7">
        <v>2021</v>
      </c>
      <c r="V175" s="1613" t="s">
        <v>164</v>
      </c>
      <c r="W175" s="161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13" t="s">
        <v>163</v>
      </c>
      <c r="Q185" s="1613"/>
      <c r="R185" s="1613"/>
      <c r="S185" s="1613"/>
      <c r="T185" s="8"/>
      <c r="U185" s="7">
        <v>2022</v>
      </c>
      <c r="V185" s="1613" t="s">
        <v>164</v>
      </c>
      <c r="W185" s="161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13" t="s">
        <v>163</v>
      </c>
      <c r="Q195" s="1613"/>
      <c r="R195" s="1613"/>
      <c r="S195" s="1613"/>
      <c r="T195" s="8"/>
      <c r="U195" s="7">
        <v>2023</v>
      </c>
      <c r="V195" s="1613" t="s">
        <v>164</v>
      </c>
      <c r="W195" s="1613"/>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9" workbookViewId="0">
      <selection activeCell="S30" sqref="S3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12" t="s">
        <v>354</v>
      </c>
      <c r="B4" s="1612"/>
      <c r="C4" s="1612"/>
      <c r="D4" s="1612"/>
      <c r="E4" s="1612"/>
      <c r="F4" s="1612"/>
      <c r="G4" s="1612"/>
      <c r="H4" s="1612"/>
      <c r="I4" s="1612"/>
      <c r="J4" s="1612"/>
      <c r="K4" s="1612"/>
      <c r="L4" s="1612"/>
      <c r="M4" s="1612"/>
      <c r="N4" s="1612"/>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c r="I23" s="674"/>
      <c r="J23" s="675"/>
      <c r="K23" s="674"/>
      <c r="L23" s="674"/>
      <c r="M23" s="676"/>
    </row>
    <row r="24" spans="1:30">
      <c r="O24"/>
      <c r="P24"/>
      <c r="Q24"/>
      <c r="R24"/>
      <c r="S24"/>
      <c r="T24"/>
      <c r="U24"/>
      <c r="V24"/>
      <c r="W24"/>
      <c r="X24"/>
      <c r="Y24"/>
      <c r="Z24"/>
      <c r="AA24"/>
      <c r="AB24"/>
      <c r="AC24"/>
      <c r="AD24"/>
    </row>
    <row r="25" spans="1:30" ht="15.75">
      <c r="A25" s="1612" t="s">
        <v>355</v>
      </c>
      <c r="B25" s="1612"/>
      <c r="C25" s="1612"/>
      <c r="D25" s="1612"/>
      <c r="E25" s="1612"/>
      <c r="F25" s="1612"/>
      <c r="G25" s="1612"/>
      <c r="H25" s="1612"/>
      <c r="I25" s="1612"/>
      <c r="J25" s="1612"/>
      <c r="K25" s="1612"/>
      <c r="L25" s="1612"/>
      <c r="M25" s="1612"/>
      <c r="N25" s="161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70" customWidth="1"/>
    <col min="2" max="2" width="11.5703125" style="970" customWidth="1"/>
    <col min="3" max="3" width="13" style="970" customWidth="1"/>
    <col min="4" max="4" width="12.140625" style="970" customWidth="1"/>
    <col min="5" max="5" width="8.7109375" style="970" customWidth="1"/>
    <col min="6" max="6" width="12.7109375" style="970" customWidth="1"/>
    <col min="7" max="7" width="9.28515625" style="970" customWidth="1"/>
    <col min="8" max="8" width="12" style="970" customWidth="1"/>
    <col min="9" max="9" width="11.7109375" style="970" customWidth="1"/>
    <col min="10" max="10" width="11.5703125" style="970" bestFit="1" customWidth="1"/>
    <col min="11" max="11" width="12.42578125" style="970" customWidth="1"/>
    <col min="12" max="16384" width="9.140625" style="970"/>
  </cols>
  <sheetData>
    <row r="1" spans="1:11" ht="31.5" customHeight="1" thickBot="1">
      <c r="A1" s="1415" t="s">
        <v>63</v>
      </c>
      <c r="B1" s="1415"/>
      <c r="C1" s="1415"/>
      <c r="D1" s="1415"/>
      <c r="E1" s="1415"/>
      <c r="F1" s="1415"/>
      <c r="G1" s="1415"/>
      <c r="H1" s="1415"/>
      <c r="I1" s="1415"/>
      <c r="J1" s="1415"/>
      <c r="K1" s="985"/>
    </row>
    <row r="2" spans="1:11" ht="16.5" thickBot="1">
      <c r="A2" s="1429" t="s">
        <v>273</v>
      </c>
      <c r="B2" s="1430"/>
      <c r="C2" s="1430"/>
      <c r="D2" s="1430"/>
      <c r="E2" s="1430"/>
      <c r="F2" s="1430"/>
      <c r="G2" s="1430"/>
      <c r="H2" s="1430"/>
      <c r="I2" s="1430"/>
      <c r="J2" s="1431"/>
    </row>
    <row r="3" spans="1:11" ht="32.25" thickBot="1">
      <c r="A3" s="994"/>
      <c r="B3" s="986"/>
      <c r="C3" s="987" t="s">
        <v>59</v>
      </c>
      <c r="D3" s="995"/>
      <c r="E3" s="996"/>
      <c r="F3" s="997" t="s">
        <v>262</v>
      </c>
      <c r="G3" s="998" t="s">
        <v>263</v>
      </c>
      <c r="H3" s="999" t="s">
        <v>66</v>
      </c>
      <c r="I3" s="997" t="s">
        <v>264</v>
      </c>
      <c r="J3" s="998" t="s">
        <v>265</v>
      </c>
    </row>
    <row r="4" spans="1:11" ht="31.5">
      <c r="A4" s="1000" t="s">
        <v>53</v>
      </c>
      <c r="B4" s="1001" t="s">
        <v>60</v>
      </c>
      <c r="C4" s="1002" t="s">
        <v>61</v>
      </c>
      <c r="D4" s="911" t="s">
        <v>62</v>
      </c>
      <c r="E4" s="1003" t="s">
        <v>67</v>
      </c>
      <c r="F4" s="1004" t="s">
        <v>55</v>
      </c>
      <c r="G4" s="1005" t="s">
        <v>49</v>
      </c>
      <c r="H4" s="1006" t="s">
        <v>68</v>
      </c>
      <c r="I4" s="1007" t="s">
        <v>50</v>
      </c>
      <c r="J4" s="900" t="s">
        <v>67</v>
      </c>
    </row>
    <row r="5" spans="1:11" ht="32.25" thickBot="1">
      <c r="A5" s="1008"/>
      <c r="B5" s="1246" t="s">
        <v>528</v>
      </c>
      <c r="C5" s="1009" t="s">
        <v>528</v>
      </c>
      <c r="D5" s="1009" t="s">
        <v>528</v>
      </c>
      <c r="E5" s="1010" t="s">
        <v>50</v>
      </c>
      <c r="F5" s="977" t="s">
        <v>528</v>
      </c>
      <c r="G5" s="1011" t="s">
        <v>69</v>
      </c>
      <c r="H5" s="1012" t="s">
        <v>65</v>
      </c>
      <c r="I5" s="977" t="s">
        <v>528</v>
      </c>
      <c r="J5" s="1013" t="s">
        <v>57</v>
      </c>
    </row>
    <row r="6" spans="1:11" ht="16.5" thickBot="1">
      <c r="A6" s="988" t="s">
        <v>268</v>
      </c>
      <c r="B6" s="1078"/>
      <c r="C6" s="1078"/>
      <c r="D6" s="1078"/>
      <c r="E6" s="1078"/>
      <c r="F6" s="1078"/>
      <c r="G6" s="1078"/>
      <c r="H6" s="1078"/>
      <c r="I6" s="989"/>
      <c r="J6" s="990"/>
    </row>
    <row r="7" spans="1:11" ht="16.5" thickBot="1">
      <c r="A7" s="1014" t="s">
        <v>18</v>
      </c>
      <c r="B7" s="1015">
        <v>9.8947348361330665</v>
      </c>
      <c r="C7" s="1016">
        <v>19101.804702959587</v>
      </c>
      <c r="D7" s="1087">
        <v>19483.84079701878</v>
      </c>
      <c r="E7" s="1017">
        <v>-0.46051579887432204</v>
      </c>
      <c r="F7" s="1018">
        <v>308.30091975895971</v>
      </c>
      <c r="G7" s="1017">
        <v>-1.982889294261251</v>
      </c>
      <c r="H7" s="1017">
        <v>0.68657193038479969</v>
      </c>
      <c r="I7" s="1017">
        <v>100</v>
      </c>
      <c r="J7" s="1019" t="s">
        <v>19</v>
      </c>
    </row>
    <row r="8" spans="1:11">
      <c r="A8" s="1020" t="s">
        <v>75</v>
      </c>
      <c r="B8" s="1021">
        <v>8.7413059002664131</v>
      </c>
      <c r="C8" s="1022">
        <v>16217.636178601877</v>
      </c>
      <c r="D8" s="1088">
        <v>16541.988902173915</v>
      </c>
      <c r="E8" s="1023">
        <v>-9.5727352796978362</v>
      </c>
      <c r="F8" s="1024">
        <v>230.02499999999998</v>
      </c>
      <c r="G8" s="1025">
        <v>8.7469997818022982</v>
      </c>
      <c r="H8" s="1025">
        <v>-69.230769230769226</v>
      </c>
      <c r="I8" s="1026">
        <v>6.3431652394544874E-2</v>
      </c>
      <c r="J8" s="1027">
        <v>-0.14413660562876665</v>
      </c>
    </row>
    <row r="9" spans="1:11">
      <c r="A9" s="980" t="s">
        <v>76</v>
      </c>
      <c r="B9" s="1028">
        <v>10.777487453607959</v>
      </c>
      <c r="C9" s="1029">
        <v>20220.426742228814</v>
      </c>
      <c r="D9" s="1089">
        <v>20624.835277073391</v>
      </c>
      <c r="E9" s="1030">
        <v>-0.22782963162917702</v>
      </c>
      <c r="F9" s="1031">
        <v>338.88900235663783</v>
      </c>
      <c r="G9" s="1032">
        <v>-1.1503544136963437</v>
      </c>
      <c r="H9" s="1032">
        <v>-8.5488505747126435</v>
      </c>
      <c r="I9" s="1032">
        <v>40.374246749127813</v>
      </c>
      <c r="J9" s="1033">
        <v>-4.0772940460182809</v>
      </c>
    </row>
    <row r="10" spans="1:11">
      <c r="A10" s="980" t="s">
        <v>77</v>
      </c>
      <c r="B10" s="1028">
        <v>10.108814716088755</v>
      </c>
      <c r="C10" s="1029">
        <v>18965.881268459201</v>
      </c>
      <c r="D10" s="1089">
        <v>19345.198893828387</v>
      </c>
      <c r="E10" s="1030">
        <v>-0.37989794936787641</v>
      </c>
      <c r="F10" s="1031">
        <v>381.6867298578199</v>
      </c>
      <c r="G10" s="1032">
        <v>-1.5700106002187884</v>
      </c>
      <c r="H10" s="1032">
        <v>-7.6586433260393871</v>
      </c>
      <c r="I10" s="1032">
        <v>6.6920393276244843</v>
      </c>
      <c r="J10" s="1033">
        <v>-0.60478328134885118</v>
      </c>
    </row>
    <row r="11" spans="1:11">
      <c r="A11" s="980" t="s">
        <v>78</v>
      </c>
      <c r="B11" s="1034" t="s">
        <v>73</v>
      </c>
      <c r="C11" s="1029" t="s">
        <v>73</v>
      </c>
      <c r="D11" s="1089" t="s">
        <v>73</v>
      </c>
      <c r="E11" s="1030" t="s">
        <v>73</v>
      </c>
      <c r="F11" s="1031" t="s">
        <v>73</v>
      </c>
      <c r="G11" s="1032" t="s">
        <v>73</v>
      </c>
      <c r="H11" s="1032" t="s">
        <v>73</v>
      </c>
      <c r="I11" s="1032" t="s">
        <v>73</v>
      </c>
      <c r="J11" s="1033" t="s">
        <v>73</v>
      </c>
    </row>
    <row r="12" spans="1:11">
      <c r="A12" s="980" t="s">
        <v>71</v>
      </c>
      <c r="B12" s="1028">
        <v>7.9428355890848543</v>
      </c>
      <c r="C12" s="1029">
        <v>16309.724002227627</v>
      </c>
      <c r="D12" s="1089">
        <v>16635.91848227218</v>
      </c>
      <c r="E12" s="1030">
        <v>-0.15461810621999553</v>
      </c>
      <c r="F12" s="1031">
        <v>269.24722222222221</v>
      </c>
      <c r="G12" s="1032">
        <v>-1.1888646630047655</v>
      </c>
      <c r="H12" s="1032">
        <v>8.0831408775981526</v>
      </c>
      <c r="I12" s="1032">
        <v>29.686013320647003</v>
      </c>
      <c r="J12" s="1033">
        <v>2.0315346363104219</v>
      </c>
    </row>
    <row r="13" spans="1:11" ht="16.5" thickBot="1">
      <c r="A13" s="981" t="s">
        <v>79</v>
      </c>
      <c r="B13" s="1035">
        <v>10.47665237071735</v>
      </c>
      <c r="C13" s="1036">
        <v>20225.19762686747</v>
      </c>
      <c r="D13" s="1090">
        <v>20629.70157940482</v>
      </c>
      <c r="E13" s="1037">
        <v>0.35293187264347187</v>
      </c>
      <c r="F13" s="1038">
        <v>284.07079343365251</v>
      </c>
      <c r="G13" s="1039">
        <v>-0.22987076945280965</v>
      </c>
      <c r="H13" s="1039">
        <v>14.487079091620986</v>
      </c>
      <c r="I13" s="1039">
        <v>23.184268950206153</v>
      </c>
      <c r="J13" s="1040">
        <v>2.7946792966854765</v>
      </c>
    </row>
    <row r="14" spans="1:11" ht="16.5" thickBot="1">
      <c r="A14" s="988" t="s">
        <v>266</v>
      </c>
      <c r="B14" s="1078"/>
      <c r="C14" s="1078"/>
      <c r="D14" s="1091"/>
      <c r="E14" s="1078"/>
      <c r="F14" s="1078"/>
      <c r="G14" s="1078"/>
      <c r="H14" s="1078"/>
      <c r="I14" s="989"/>
      <c r="J14" s="990"/>
    </row>
    <row r="15" spans="1:11" ht="16.5" thickBot="1">
      <c r="A15" s="1014" t="s">
        <v>18</v>
      </c>
      <c r="B15" s="1041">
        <v>9.4827544018194221</v>
      </c>
      <c r="C15" s="1042">
        <v>18306.475679188072</v>
      </c>
      <c r="D15" s="1092">
        <v>18672.605192771833</v>
      </c>
      <c r="E15" s="1017">
        <v>-1.0629922094877966</v>
      </c>
      <c r="F15" s="1017">
        <v>307.61695993216028</v>
      </c>
      <c r="G15" s="1017">
        <v>0.73886021785601097</v>
      </c>
      <c r="H15" s="1017">
        <v>-11.334586466165414</v>
      </c>
      <c r="I15" s="1017">
        <v>100</v>
      </c>
      <c r="J15" s="1019" t="s">
        <v>19</v>
      </c>
    </row>
    <row r="16" spans="1:11">
      <c r="A16" s="1020" t="s">
        <v>75</v>
      </c>
      <c r="B16" s="1043">
        <v>8.711475153397398</v>
      </c>
      <c r="C16" s="1022">
        <v>16162.291564744708</v>
      </c>
      <c r="D16" s="1088">
        <v>16485.537396039603</v>
      </c>
      <c r="E16" s="1023">
        <v>-10.605888367271646</v>
      </c>
      <c r="F16" s="1024">
        <v>168.33333333333334</v>
      </c>
      <c r="G16" s="1025">
        <v>-25.47160802493249</v>
      </c>
      <c r="H16" s="1025">
        <v>-64.705882352941174</v>
      </c>
      <c r="I16" s="1026">
        <v>0.12719949120203519</v>
      </c>
      <c r="J16" s="1027">
        <v>-0.19234938097841595</v>
      </c>
    </row>
    <row r="17" spans="1:10">
      <c r="A17" s="980" t="s">
        <v>76</v>
      </c>
      <c r="B17" s="1028">
        <v>10.312141705385017</v>
      </c>
      <c r="C17" s="1029">
        <v>19347.357796219541</v>
      </c>
      <c r="D17" s="1089">
        <v>19734.304952143932</v>
      </c>
      <c r="E17" s="1030">
        <v>-0.31002384687835144</v>
      </c>
      <c r="F17" s="1031">
        <v>348.72085987261147</v>
      </c>
      <c r="G17" s="1032">
        <v>2.504420881024223</v>
      </c>
      <c r="H17" s="1032">
        <v>-22.707692307692305</v>
      </c>
      <c r="I17" s="1032">
        <v>26.627093491626034</v>
      </c>
      <c r="J17" s="1033">
        <v>-3.91801929032885</v>
      </c>
    </row>
    <row r="18" spans="1:10">
      <c r="A18" s="980" t="s">
        <v>77</v>
      </c>
      <c r="B18" s="1028">
        <v>10.320586119228867</v>
      </c>
      <c r="C18" s="1029">
        <v>19363.200974162977</v>
      </c>
      <c r="D18" s="1089">
        <v>19750.464993646237</v>
      </c>
      <c r="E18" s="1030">
        <v>0.15587765759591157</v>
      </c>
      <c r="F18" s="1031">
        <v>403.21528925619839</v>
      </c>
      <c r="G18" s="1032">
        <v>5.909824263322923</v>
      </c>
      <c r="H18" s="1032">
        <v>-2.8112449799196786</v>
      </c>
      <c r="I18" s="1032">
        <v>5.1303794784820864</v>
      </c>
      <c r="J18" s="1033">
        <v>0.449928350662538</v>
      </c>
    </row>
    <row r="19" spans="1:10">
      <c r="A19" s="980" t="s">
        <v>78</v>
      </c>
      <c r="B19" s="1034" t="s">
        <v>73</v>
      </c>
      <c r="C19" s="1029" t="s">
        <v>200</v>
      </c>
      <c r="D19" s="1089" t="s">
        <v>200</v>
      </c>
      <c r="E19" s="1030" t="s">
        <v>73</v>
      </c>
      <c r="F19" s="1031" t="s">
        <v>200</v>
      </c>
      <c r="G19" s="1032" t="s">
        <v>73</v>
      </c>
      <c r="H19" s="1032" t="s">
        <v>73</v>
      </c>
      <c r="I19" s="1032" t="s">
        <v>73</v>
      </c>
      <c r="J19" s="1033" t="s">
        <v>73</v>
      </c>
    </row>
    <row r="20" spans="1:10">
      <c r="A20" s="980" t="s">
        <v>71</v>
      </c>
      <c r="B20" s="1028">
        <v>7.9204874157886884</v>
      </c>
      <c r="C20" s="1029">
        <v>16263.834529340224</v>
      </c>
      <c r="D20" s="1089">
        <v>16589.111219927028</v>
      </c>
      <c r="E20" s="1030">
        <v>-0.88284830747569143</v>
      </c>
      <c r="F20" s="1031">
        <v>279.7436597938144</v>
      </c>
      <c r="G20" s="1032">
        <v>-0.72229387210815599</v>
      </c>
      <c r="H20" s="1032">
        <v>-4.0553907022749751</v>
      </c>
      <c r="I20" s="1032">
        <v>41.127835488658043</v>
      </c>
      <c r="J20" s="1033">
        <v>3.1203166916655647</v>
      </c>
    </row>
    <row r="21" spans="1:10" ht="16.5" thickBot="1">
      <c r="A21" s="981" t="s">
        <v>79</v>
      </c>
      <c r="B21" s="1035">
        <v>10.252292882970838</v>
      </c>
      <c r="C21" s="1036">
        <v>19792.071202646406</v>
      </c>
      <c r="D21" s="1090">
        <v>20187.912626699333</v>
      </c>
      <c r="E21" s="1037">
        <v>-1.2797788220227806</v>
      </c>
      <c r="F21" s="1038">
        <v>292.04009433962267</v>
      </c>
      <c r="G21" s="1039">
        <v>2.4031685680868731</v>
      </c>
      <c r="H21" s="1039">
        <v>-8.2251082251082259</v>
      </c>
      <c r="I21" s="1039">
        <v>26.966292134831459</v>
      </c>
      <c r="J21" s="1040">
        <v>0.91366055588409267</v>
      </c>
    </row>
    <row r="22" spans="1:10" ht="16.5" thickBot="1">
      <c r="A22" s="988" t="s">
        <v>269</v>
      </c>
      <c r="B22" s="1078"/>
      <c r="C22" s="1078"/>
      <c r="D22" s="1091"/>
      <c r="E22" s="1078"/>
      <c r="F22" s="1078"/>
      <c r="G22" s="1078"/>
      <c r="H22" s="1078"/>
      <c r="I22" s="989"/>
      <c r="J22" s="990"/>
    </row>
    <row r="23" spans="1:10" ht="16.5" thickBot="1">
      <c r="A23" s="1014" t="s">
        <v>18</v>
      </c>
      <c r="B23" s="1041">
        <v>9.3527015610761381</v>
      </c>
      <c r="C23" s="1042">
        <v>18055.408419065901</v>
      </c>
      <c r="D23" s="1092">
        <v>18416.516587447219</v>
      </c>
      <c r="E23" s="1017">
        <v>0.50454373193751489</v>
      </c>
      <c r="F23" s="1017">
        <v>299.71893434823977</v>
      </c>
      <c r="G23" s="1017">
        <v>-0.10779660564422734</v>
      </c>
      <c r="H23" s="1017">
        <v>-37.10353081986834</v>
      </c>
      <c r="I23" s="1017">
        <v>100</v>
      </c>
      <c r="J23" s="1019" t="s">
        <v>19</v>
      </c>
    </row>
    <row r="24" spans="1:10">
      <c r="A24" s="1020" t="s">
        <v>75</v>
      </c>
      <c r="B24" s="1021" t="s">
        <v>73</v>
      </c>
      <c r="C24" s="1022" t="s">
        <v>73</v>
      </c>
      <c r="D24" s="1088" t="s">
        <v>73</v>
      </c>
      <c r="E24" s="1023" t="s">
        <v>73</v>
      </c>
      <c r="F24" s="1024" t="s">
        <v>73</v>
      </c>
      <c r="G24" s="1025" t="s">
        <v>73</v>
      </c>
      <c r="H24" s="1026" t="s">
        <v>73</v>
      </c>
      <c r="I24" s="1026" t="s">
        <v>73</v>
      </c>
      <c r="J24" s="1044" t="s">
        <v>73</v>
      </c>
    </row>
    <row r="25" spans="1:10">
      <c r="A25" s="980" t="s">
        <v>76</v>
      </c>
      <c r="B25" s="1034">
        <v>10.118351539096404</v>
      </c>
      <c r="C25" s="1029">
        <v>18983.77399455235</v>
      </c>
      <c r="D25" s="1089">
        <v>19363.449474443398</v>
      </c>
      <c r="E25" s="1030">
        <v>-0.65371104152978543</v>
      </c>
      <c r="F25" s="1031">
        <v>341.096256684492</v>
      </c>
      <c r="G25" s="1032">
        <v>-2.2681448568329676</v>
      </c>
      <c r="H25" s="1032">
        <v>-48.626373626373628</v>
      </c>
      <c r="I25" s="1045">
        <v>17.79257849666984</v>
      </c>
      <c r="J25" s="1046">
        <v>-3.9907847588657681</v>
      </c>
    </row>
    <row r="26" spans="1:10">
      <c r="A26" s="980" t="s">
        <v>77</v>
      </c>
      <c r="B26" s="1028">
        <v>9.8717746083325011</v>
      </c>
      <c r="C26" s="1029">
        <v>18521.153111318014</v>
      </c>
      <c r="D26" s="1089">
        <v>18891.576173544374</v>
      </c>
      <c r="E26" s="1030">
        <v>-0.49239487432136281</v>
      </c>
      <c r="F26" s="1031">
        <v>393.11111111111109</v>
      </c>
      <c r="G26" s="1032">
        <v>-1.4210086375034876</v>
      </c>
      <c r="H26" s="1032">
        <v>-37.5</v>
      </c>
      <c r="I26" s="1032">
        <v>4.2816365366317788</v>
      </c>
      <c r="J26" s="1033">
        <v>-2.7160590836802889E-2</v>
      </c>
    </row>
    <row r="27" spans="1:10">
      <c r="A27" s="980" t="s">
        <v>78</v>
      </c>
      <c r="B27" s="1034" t="s">
        <v>73</v>
      </c>
      <c r="C27" s="1029" t="s">
        <v>73</v>
      </c>
      <c r="D27" s="1089" t="s">
        <v>73</v>
      </c>
      <c r="E27" s="1030" t="s">
        <v>73</v>
      </c>
      <c r="F27" s="1031" t="s">
        <v>73</v>
      </c>
      <c r="G27" s="1032" t="s">
        <v>73</v>
      </c>
      <c r="H27" s="1032" t="s">
        <v>73</v>
      </c>
      <c r="I27" s="1032" t="s">
        <v>73</v>
      </c>
      <c r="J27" s="1033" t="s">
        <v>73</v>
      </c>
    </row>
    <row r="28" spans="1:10">
      <c r="A28" s="980" t="s">
        <v>71</v>
      </c>
      <c r="B28" s="1034">
        <v>8.5954913014387415</v>
      </c>
      <c r="C28" s="1029">
        <v>17649.879469073392</v>
      </c>
      <c r="D28" s="1089">
        <v>18002.877058454862</v>
      </c>
      <c r="E28" s="1030">
        <v>5.1743885722698488</v>
      </c>
      <c r="F28" s="1031">
        <v>281.74074702886247</v>
      </c>
      <c r="G28" s="1032">
        <v>2.7301722943694475</v>
      </c>
      <c r="H28" s="1032">
        <v>-34.628190899001112</v>
      </c>
      <c r="I28" s="1032">
        <v>56.041864890580392</v>
      </c>
      <c r="J28" s="1033">
        <v>2.1220563926749492</v>
      </c>
    </row>
    <row r="29" spans="1:10" ht="16.5" thickBot="1">
      <c r="A29" s="981" t="s">
        <v>79</v>
      </c>
      <c r="B29" s="1035">
        <v>9.3515004108359605</v>
      </c>
      <c r="C29" s="1036">
        <v>18053.089596208418</v>
      </c>
      <c r="D29" s="1090">
        <v>18414.151388132588</v>
      </c>
      <c r="E29" s="1037">
        <v>-6.3073660674843168</v>
      </c>
      <c r="F29" s="1038">
        <v>293.84478260869565</v>
      </c>
      <c r="G29" s="1039">
        <v>-0.37764612185169605</v>
      </c>
      <c r="H29" s="1039">
        <v>-31.137724550898206</v>
      </c>
      <c r="I29" s="1039">
        <v>21.883920076117981</v>
      </c>
      <c r="J29" s="1040">
        <v>1.8958889570276156</v>
      </c>
    </row>
    <row r="30" spans="1:10">
      <c r="A30" s="1047" t="s">
        <v>353</v>
      </c>
    </row>
    <row r="31" spans="1:10">
      <c r="A31" s="984" t="s">
        <v>253</v>
      </c>
    </row>
    <row r="32" spans="1:10" ht="16.5" thickBot="1">
      <c r="A32" s="1048" t="s">
        <v>41</v>
      </c>
      <c r="B32" s="1049"/>
    </row>
    <row r="33" spans="1:8" ht="16.5" thickBot="1">
      <c r="A33" s="1050" t="s">
        <v>39</v>
      </c>
      <c r="B33" s="1417" t="s">
        <v>40</v>
      </c>
      <c r="C33" s="1418"/>
      <c r="D33" s="1418"/>
      <c r="E33" s="1418"/>
      <c r="F33" s="1418"/>
      <c r="G33" s="1418"/>
      <c r="H33" s="1419"/>
    </row>
    <row r="34" spans="1:8">
      <c r="A34" s="991" t="s">
        <v>43</v>
      </c>
      <c r="B34" s="1423" t="s">
        <v>44</v>
      </c>
      <c r="C34" s="1424"/>
      <c r="D34" s="1424"/>
      <c r="E34" s="1424"/>
      <c r="F34" s="1424"/>
      <c r="G34" s="1424"/>
      <c r="H34" s="1425"/>
    </row>
    <row r="35" spans="1:8">
      <c r="A35" s="992" t="s">
        <v>45</v>
      </c>
      <c r="B35" s="1420" t="s">
        <v>46</v>
      </c>
      <c r="C35" s="1421"/>
      <c r="D35" s="1421"/>
      <c r="E35" s="1421"/>
      <c r="F35" s="1421"/>
      <c r="G35" s="1421"/>
      <c r="H35" s="1422"/>
    </row>
    <row r="36" spans="1:8" ht="16.5" thickBot="1">
      <c r="A36" s="993" t="s">
        <v>47</v>
      </c>
      <c r="B36" s="1426" t="s">
        <v>42</v>
      </c>
      <c r="C36" s="1427"/>
      <c r="D36" s="1427"/>
      <c r="E36" s="1427"/>
      <c r="F36" s="1427"/>
      <c r="G36" s="1427"/>
      <c r="H36" s="1428"/>
    </row>
    <row r="37" spans="1:8">
      <c r="A37" s="1416"/>
      <c r="B37" s="141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88" sqref="P88"/>
    </sheetView>
  </sheetViews>
  <sheetFormatPr defaultRowHeight="15.75"/>
  <cols>
    <col min="1" max="1" width="20.140625" style="970" customWidth="1"/>
    <col min="2" max="2" width="10" style="970" customWidth="1"/>
    <col min="3" max="3" width="12.28515625" style="970" customWidth="1"/>
    <col min="4" max="4" width="9.5703125" style="970" customWidth="1"/>
    <col min="5" max="6" width="10.42578125" style="970" customWidth="1"/>
    <col min="7" max="7" width="10" style="970" customWidth="1"/>
    <col min="8" max="8" width="11.42578125" style="970" customWidth="1"/>
    <col min="9" max="9" width="10.42578125" style="970" customWidth="1"/>
    <col min="10" max="10" width="9.140625" style="970"/>
    <col min="11" max="11" width="12" style="970" customWidth="1"/>
    <col min="12" max="12" width="10.42578125" style="970" customWidth="1"/>
    <col min="13" max="256" width="9.140625" style="970"/>
    <col min="257" max="257" width="20.140625" style="970" customWidth="1"/>
    <col min="258" max="258" width="10" style="970" customWidth="1"/>
    <col min="259" max="259" width="12.28515625" style="970" customWidth="1"/>
    <col min="260" max="260" width="9.5703125" style="970" customWidth="1"/>
    <col min="261" max="262" width="10.42578125" style="970" customWidth="1"/>
    <col min="263" max="263" width="10" style="970" customWidth="1"/>
    <col min="264" max="264" width="11.42578125" style="970" customWidth="1"/>
    <col min="265" max="265" width="10.42578125" style="970" customWidth="1"/>
    <col min="266" max="266" width="9.140625" style="970"/>
    <col min="267" max="267" width="12" style="970" customWidth="1"/>
    <col min="268" max="268" width="10.42578125" style="970" customWidth="1"/>
    <col min="269" max="512" width="9.140625" style="970"/>
    <col min="513" max="513" width="20.140625" style="970" customWidth="1"/>
    <col min="514" max="514" width="10" style="970" customWidth="1"/>
    <col min="515" max="515" width="12.28515625" style="970" customWidth="1"/>
    <col min="516" max="516" width="9.5703125" style="970" customWidth="1"/>
    <col min="517" max="518" width="10.42578125" style="970" customWidth="1"/>
    <col min="519" max="519" width="10" style="970" customWidth="1"/>
    <col min="520" max="520" width="11.42578125" style="970" customWidth="1"/>
    <col min="521" max="521" width="10.42578125" style="970" customWidth="1"/>
    <col min="522" max="522" width="9.140625" style="970"/>
    <col min="523" max="523" width="12" style="970" customWidth="1"/>
    <col min="524" max="524" width="10.42578125" style="970" customWidth="1"/>
    <col min="525" max="768" width="9.140625" style="970"/>
    <col min="769" max="769" width="20.140625" style="970" customWidth="1"/>
    <col min="770" max="770" width="10" style="970" customWidth="1"/>
    <col min="771" max="771" width="12.28515625" style="970" customWidth="1"/>
    <col min="772" max="772" width="9.5703125" style="970" customWidth="1"/>
    <col min="773" max="774" width="10.42578125" style="970" customWidth="1"/>
    <col min="775" max="775" width="10" style="970" customWidth="1"/>
    <col min="776" max="776" width="11.42578125" style="970" customWidth="1"/>
    <col min="777" max="777" width="10.42578125" style="970" customWidth="1"/>
    <col min="778" max="778" width="9.140625" style="970"/>
    <col min="779" max="779" width="12" style="970" customWidth="1"/>
    <col min="780" max="780" width="10.42578125" style="970" customWidth="1"/>
    <col min="781" max="1024" width="9.140625" style="970"/>
    <col min="1025" max="1025" width="20.140625" style="970" customWidth="1"/>
    <col min="1026" max="1026" width="10" style="970" customWidth="1"/>
    <col min="1027" max="1027" width="12.28515625" style="970" customWidth="1"/>
    <col min="1028" max="1028" width="9.5703125" style="970" customWidth="1"/>
    <col min="1029" max="1030" width="10.42578125" style="970" customWidth="1"/>
    <col min="1031" max="1031" width="10" style="970" customWidth="1"/>
    <col min="1032" max="1032" width="11.42578125" style="970" customWidth="1"/>
    <col min="1033" max="1033" width="10.42578125" style="970" customWidth="1"/>
    <col min="1034" max="1034" width="9.140625" style="970"/>
    <col min="1035" max="1035" width="12" style="970" customWidth="1"/>
    <col min="1036" max="1036" width="10.42578125" style="970" customWidth="1"/>
    <col min="1037" max="1280" width="9.140625" style="970"/>
    <col min="1281" max="1281" width="20.140625" style="970" customWidth="1"/>
    <col min="1282" max="1282" width="10" style="970" customWidth="1"/>
    <col min="1283" max="1283" width="12.28515625" style="970" customWidth="1"/>
    <col min="1284" max="1284" width="9.5703125" style="970" customWidth="1"/>
    <col min="1285" max="1286" width="10.42578125" style="970" customWidth="1"/>
    <col min="1287" max="1287" width="10" style="970" customWidth="1"/>
    <col min="1288" max="1288" width="11.42578125" style="970" customWidth="1"/>
    <col min="1289" max="1289" width="10.42578125" style="970" customWidth="1"/>
    <col min="1290" max="1290" width="9.140625" style="970"/>
    <col min="1291" max="1291" width="12" style="970" customWidth="1"/>
    <col min="1292" max="1292" width="10.42578125" style="970" customWidth="1"/>
    <col min="1293" max="1536" width="9.140625" style="970"/>
    <col min="1537" max="1537" width="20.140625" style="970" customWidth="1"/>
    <col min="1538" max="1538" width="10" style="970" customWidth="1"/>
    <col min="1539" max="1539" width="12.28515625" style="970" customWidth="1"/>
    <col min="1540" max="1540" width="9.5703125" style="970" customWidth="1"/>
    <col min="1541" max="1542" width="10.42578125" style="970" customWidth="1"/>
    <col min="1543" max="1543" width="10" style="970" customWidth="1"/>
    <col min="1544" max="1544" width="11.42578125" style="970" customWidth="1"/>
    <col min="1545" max="1545" width="10.42578125" style="970" customWidth="1"/>
    <col min="1546" max="1546" width="9.140625" style="970"/>
    <col min="1547" max="1547" width="12" style="970" customWidth="1"/>
    <col min="1548" max="1548" width="10.42578125" style="970" customWidth="1"/>
    <col min="1549" max="1792" width="9.140625" style="970"/>
    <col min="1793" max="1793" width="20.140625" style="970" customWidth="1"/>
    <col min="1794" max="1794" width="10" style="970" customWidth="1"/>
    <col min="1795" max="1795" width="12.28515625" style="970" customWidth="1"/>
    <col min="1796" max="1796" width="9.5703125" style="970" customWidth="1"/>
    <col min="1797" max="1798" width="10.42578125" style="970" customWidth="1"/>
    <col min="1799" max="1799" width="10" style="970" customWidth="1"/>
    <col min="1800" max="1800" width="11.42578125" style="970" customWidth="1"/>
    <col min="1801" max="1801" width="10.42578125" style="970" customWidth="1"/>
    <col min="1802" max="1802" width="9.140625" style="970"/>
    <col min="1803" max="1803" width="12" style="970" customWidth="1"/>
    <col min="1804" max="1804" width="10.42578125" style="970" customWidth="1"/>
    <col min="1805" max="2048" width="9.140625" style="970"/>
    <col min="2049" max="2049" width="20.140625" style="970" customWidth="1"/>
    <col min="2050" max="2050" width="10" style="970" customWidth="1"/>
    <col min="2051" max="2051" width="12.28515625" style="970" customWidth="1"/>
    <col min="2052" max="2052" width="9.5703125" style="970" customWidth="1"/>
    <col min="2053" max="2054" width="10.42578125" style="970" customWidth="1"/>
    <col min="2055" max="2055" width="10" style="970" customWidth="1"/>
    <col min="2056" max="2056" width="11.42578125" style="970" customWidth="1"/>
    <col min="2057" max="2057" width="10.42578125" style="970" customWidth="1"/>
    <col min="2058" max="2058" width="9.140625" style="970"/>
    <col min="2059" max="2059" width="12" style="970" customWidth="1"/>
    <col min="2060" max="2060" width="10.42578125" style="970" customWidth="1"/>
    <col min="2061" max="2304" width="9.140625" style="970"/>
    <col min="2305" max="2305" width="20.140625" style="970" customWidth="1"/>
    <col min="2306" max="2306" width="10" style="970" customWidth="1"/>
    <col min="2307" max="2307" width="12.28515625" style="970" customWidth="1"/>
    <col min="2308" max="2308" width="9.5703125" style="970" customWidth="1"/>
    <col min="2309" max="2310" width="10.42578125" style="970" customWidth="1"/>
    <col min="2311" max="2311" width="10" style="970" customWidth="1"/>
    <col min="2312" max="2312" width="11.42578125" style="970" customWidth="1"/>
    <col min="2313" max="2313" width="10.42578125" style="970" customWidth="1"/>
    <col min="2314" max="2314" width="9.140625" style="970"/>
    <col min="2315" max="2315" width="12" style="970" customWidth="1"/>
    <col min="2316" max="2316" width="10.42578125" style="970" customWidth="1"/>
    <col min="2317" max="2560" width="9.140625" style="970"/>
    <col min="2561" max="2561" width="20.140625" style="970" customWidth="1"/>
    <col min="2562" max="2562" width="10" style="970" customWidth="1"/>
    <col min="2563" max="2563" width="12.28515625" style="970" customWidth="1"/>
    <col min="2564" max="2564" width="9.5703125" style="970" customWidth="1"/>
    <col min="2565" max="2566" width="10.42578125" style="970" customWidth="1"/>
    <col min="2567" max="2567" width="10" style="970" customWidth="1"/>
    <col min="2568" max="2568" width="11.42578125" style="970" customWidth="1"/>
    <col min="2569" max="2569" width="10.42578125" style="970" customWidth="1"/>
    <col min="2570" max="2570" width="9.140625" style="970"/>
    <col min="2571" max="2571" width="12" style="970" customWidth="1"/>
    <col min="2572" max="2572" width="10.42578125" style="970" customWidth="1"/>
    <col min="2573" max="2816" width="9.140625" style="970"/>
    <col min="2817" max="2817" width="20.140625" style="970" customWidth="1"/>
    <col min="2818" max="2818" width="10" style="970" customWidth="1"/>
    <col min="2819" max="2819" width="12.28515625" style="970" customWidth="1"/>
    <col min="2820" max="2820" width="9.5703125" style="970" customWidth="1"/>
    <col min="2821" max="2822" width="10.42578125" style="970" customWidth="1"/>
    <col min="2823" max="2823" width="10" style="970" customWidth="1"/>
    <col min="2824" max="2824" width="11.42578125" style="970" customWidth="1"/>
    <col min="2825" max="2825" width="10.42578125" style="970" customWidth="1"/>
    <col min="2826" max="2826" width="9.140625" style="970"/>
    <col min="2827" max="2827" width="12" style="970" customWidth="1"/>
    <col min="2828" max="2828" width="10.42578125" style="970" customWidth="1"/>
    <col min="2829" max="3072" width="9.140625" style="970"/>
    <col min="3073" max="3073" width="20.140625" style="970" customWidth="1"/>
    <col min="3074" max="3074" width="10" style="970" customWidth="1"/>
    <col min="3075" max="3075" width="12.28515625" style="970" customWidth="1"/>
    <col min="3076" max="3076" width="9.5703125" style="970" customWidth="1"/>
    <col min="3077" max="3078" width="10.42578125" style="970" customWidth="1"/>
    <col min="3079" max="3079" width="10" style="970" customWidth="1"/>
    <col min="3080" max="3080" width="11.42578125" style="970" customWidth="1"/>
    <col min="3081" max="3081" width="10.42578125" style="970" customWidth="1"/>
    <col min="3082" max="3082" width="9.140625" style="970"/>
    <col min="3083" max="3083" width="12" style="970" customWidth="1"/>
    <col min="3084" max="3084" width="10.42578125" style="970" customWidth="1"/>
    <col min="3085" max="3328" width="9.140625" style="970"/>
    <col min="3329" max="3329" width="20.140625" style="970" customWidth="1"/>
    <col min="3330" max="3330" width="10" style="970" customWidth="1"/>
    <col min="3331" max="3331" width="12.28515625" style="970" customWidth="1"/>
    <col min="3332" max="3332" width="9.5703125" style="970" customWidth="1"/>
    <col min="3333" max="3334" width="10.42578125" style="970" customWidth="1"/>
    <col min="3335" max="3335" width="10" style="970" customWidth="1"/>
    <col min="3336" max="3336" width="11.42578125" style="970" customWidth="1"/>
    <col min="3337" max="3337" width="10.42578125" style="970" customWidth="1"/>
    <col min="3338" max="3338" width="9.140625" style="970"/>
    <col min="3339" max="3339" width="12" style="970" customWidth="1"/>
    <col min="3340" max="3340" width="10.42578125" style="970" customWidth="1"/>
    <col min="3341" max="3584" width="9.140625" style="970"/>
    <col min="3585" max="3585" width="20.140625" style="970" customWidth="1"/>
    <col min="3586" max="3586" width="10" style="970" customWidth="1"/>
    <col min="3587" max="3587" width="12.28515625" style="970" customWidth="1"/>
    <col min="3588" max="3588" width="9.5703125" style="970" customWidth="1"/>
    <col min="3589" max="3590" width="10.42578125" style="970" customWidth="1"/>
    <col min="3591" max="3591" width="10" style="970" customWidth="1"/>
    <col min="3592" max="3592" width="11.42578125" style="970" customWidth="1"/>
    <col min="3593" max="3593" width="10.42578125" style="970" customWidth="1"/>
    <col min="3594" max="3594" width="9.140625" style="970"/>
    <col min="3595" max="3595" width="12" style="970" customWidth="1"/>
    <col min="3596" max="3596" width="10.42578125" style="970" customWidth="1"/>
    <col min="3597" max="3840" width="9.140625" style="970"/>
    <col min="3841" max="3841" width="20.140625" style="970" customWidth="1"/>
    <col min="3842" max="3842" width="10" style="970" customWidth="1"/>
    <col min="3843" max="3843" width="12.28515625" style="970" customWidth="1"/>
    <col min="3844" max="3844" width="9.5703125" style="970" customWidth="1"/>
    <col min="3845" max="3846" width="10.42578125" style="970" customWidth="1"/>
    <col min="3847" max="3847" width="10" style="970" customWidth="1"/>
    <col min="3848" max="3848" width="11.42578125" style="970" customWidth="1"/>
    <col min="3849" max="3849" width="10.42578125" style="970" customWidth="1"/>
    <col min="3850" max="3850" width="9.140625" style="970"/>
    <col min="3851" max="3851" width="12" style="970" customWidth="1"/>
    <col min="3852" max="3852" width="10.42578125" style="970" customWidth="1"/>
    <col min="3853" max="4096" width="9.140625" style="970"/>
    <col min="4097" max="4097" width="20.140625" style="970" customWidth="1"/>
    <col min="4098" max="4098" width="10" style="970" customWidth="1"/>
    <col min="4099" max="4099" width="12.28515625" style="970" customWidth="1"/>
    <col min="4100" max="4100" width="9.5703125" style="970" customWidth="1"/>
    <col min="4101" max="4102" width="10.42578125" style="970" customWidth="1"/>
    <col min="4103" max="4103" width="10" style="970" customWidth="1"/>
    <col min="4104" max="4104" width="11.42578125" style="970" customWidth="1"/>
    <col min="4105" max="4105" width="10.42578125" style="970" customWidth="1"/>
    <col min="4106" max="4106" width="9.140625" style="970"/>
    <col min="4107" max="4107" width="12" style="970" customWidth="1"/>
    <col min="4108" max="4108" width="10.42578125" style="970" customWidth="1"/>
    <col min="4109" max="4352" width="9.140625" style="970"/>
    <col min="4353" max="4353" width="20.140625" style="970" customWidth="1"/>
    <col min="4354" max="4354" width="10" style="970" customWidth="1"/>
    <col min="4355" max="4355" width="12.28515625" style="970" customWidth="1"/>
    <col min="4356" max="4356" width="9.5703125" style="970" customWidth="1"/>
    <col min="4357" max="4358" width="10.42578125" style="970" customWidth="1"/>
    <col min="4359" max="4359" width="10" style="970" customWidth="1"/>
    <col min="4360" max="4360" width="11.42578125" style="970" customWidth="1"/>
    <col min="4361" max="4361" width="10.42578125" style="970" customWidth="1"/>
    <col min="4362" max="4362" width="9.140625" style="970"/>
    <col min="4363" max="4363" width="12" style="970" customWidth="1"/>
    <col min="4364" max="4364" width="10.42578125" style="970" customWidth="1"/>
    <col min="4365" max="4608" width="9.140625" style="970"/>
    <col min="4609" max="4609" width="20.140625" style="970" customWidth="1"/>
    <col min="4610" max="4610" width="10" style="970" customWidth="1"/>
    <col min="4611" max="4611" width="12.28515625" style="970" customWidth="1"/>
    <col min="4612" max="4612" width="9.5703125" style="970" customWidth="1"/>
    <col min="4613" max="4614" width="10.42578125" style="970" customWidth="1"/>
    <col min="4615" max="4615" width="10" style="970" customWidth="1"/>
    <col min="4616" max="4616" width="11.42578125" style="970" customWidth="1"/>
    <col min="4617" max="4617" width="10.42578125" style="970" customWidth="1"/>
    <col min="4618" max="4618" width="9.140625" style="970"/>
    <col min="4619" max="4619" width="12" style="970" customWidth="1"/>
    <col min="4620" max="4620" width="10.42578125" style="970" customWidth="1"/>
    <col min="4621" max="4864" width="9.140625" style="970"/>
    <col min="4865" max="4865" width="20.140625" style="970" customWidth="1"/>
    <col min="4866" max="4866" width="10" style="970" customWidth="1"/>
    <col min="4867" max="4867" width="12.28515625" style="970" customWidth="1"/>
    <col min="4868" max="4868" width="9.5703125" style="970" customWidth="1"/>
    <col min="4869" max="4870" width="10.42578125" style="970" customWidth="1"/>
    <col min="4871" max="4871" width="10" style="970" customWidth="1"/>
    <col min="4872" max="4872" width="11.42578125" style="970" customWidth="1"/>
    <col min="4873" max="4873" width="10.42578125" style="970" customWidth="1"/>
    <col min="4874" max="4874" width="9.140625" style="970"/>
    <col min="4875" max="4875" width="12" style="970" customWidth="1"/>
    <col min="4876" max="4876" width="10.42578125" style="970" customWidth="1"/>
    <col min="4877" max="5120" width="9.140625" style="970"/>
    <col min="5121" max="5121" width="20.140625" style="970" customWidth="1"/>
    <col min="5122" max="5122" width="10" style="970" customWidth="1"/>
    <col min="5123" max="5123" width="12.28515625" style="970" customWidth="1"/>
    <col min="5124" max="5124" width="9.5703125" style="970" customWidth="1"/>
    <col min="5125" max="5126" width="10.42578125" style="970" customWidth="1"/>
    <col min="5127" max="5127" width="10" style="970" customWidth="1"/>
    <col min="5128" max="5128" width="11.42578125" style="970" customWidth="1"/>
    <col min="5129" max="5129" width="10.42578125" style="970" customWidth="1"/>
    <col min="5130" max="5130" width="9.140625" style="970"/>
    <col min="5131" max="5131" width="12" style="970" customWidth="1"/>
    <col min="5132" max="5132" width="10.42578125" style="970" customWidth="1"/>
    <col min="5133" max="5376" width="9.140625" style="970"/>
    <col min="5377" max="5377" width="20.140625" style="970" customWidth="1"/>
    <col min="5378" max="5378" width="10" style="970" customWidth="1"/>
    <col min="5379" max="5379" width="12.28515625" style="970" customWidth="1"/>
    <col min="5380" max="5380" width="9.5703125" style="970" customWidth="1"/>
    <col min="5381" max="5382" width="10.42578125" style="970" customWidth="1"/>
    <col min="5383" max="5383" width="10" style="970" customWidth="1"/>
    <col min="5384" max="5384" width="11.42578125" style="970" customWidth="1"/>
    <col min="5385" max="5385" width="10.42578125" style="970" customWidth="1"/>
    <col min="5386" max="5386" width="9.140625" style="970"/>
    <col min="5387" max="5387" width="12" style="970" customWidth="1"/>
    <col min="5388" max="5388" width="10.42578125" style="970" customWidth="1"/>
    <col min="5389" max="5632" width="9.140625" style="970"/>
    <col min="5633" max="5633" width="20.140625" style="970" customWidth="1"/>
    <col min="5634" max="5634" width="10" style="970" customWidth="1"/>
    <col min="5635" max="5635" width="12.28515625" style="970" customWidth="1"/>
    <col min="5636" max="5636" width="9.5703125" style="970" customWidth="1"/>
    <col min="5637" max="5638" width="10.42578125" style="970" customWidth="1"/>
    <col min="5639" max="5639" width="10" style="970" customWidth="1"/>
    <col min="5640" max="5640" width="11.42578125" style="970" customWidth="1"/>
    <col min="5641" max="5641" width="10.42578125" style="970" customWidth="1"/>
    <col min="5642" max="5642" width="9.140625" style="970"/>
    <col min="5643" max="5643" width="12" style="970" customWidth="1"/>
    <col min="5644" max="5644" width="10.42578125" style="970" customWidth="1"/>
    <col min="5645" max="5888" width="9.140625" style="970"/>
    <col min="5889" max="5889" width="20.140625" style="970" customWidth="1"/>
    <col min="5890" max="5890" width="10" style="970" customWidth="1"/>
    <col min="5891" max="5891" width="12.28515625" style="970" customWidth="1"/>
    <col min="5892" max="5892" width="9.5703125" style="970" customWidth="1"/>
    <col min="5893" max="5894" width="10.42578125" style="970" customWidth="1"/>
    <col min="5895" max="5895" width="10" style="970" customWidth="1"/>
    <col min="5896" max="5896" width="11.42578125" style="970" customWidth="1"/>
    <col min="5897" max="5897" width="10.42578125" style="970" customWidth="1"/>
    <col min="5898" max="5898" width="9.140625" style="970"/>
    <col min="5899" max="5899" width="12" style="970" customWidth="1"/>
    <col min="5900" max="5900" width="10.42578125" style="970" customWidth="1"/>
    <col min="5901" max="6144" width="9.140625" style="970"/>
    <col min="6145" max="6145" width="20.140625" style="970" customWidth="1"/>
    <col min="6146" max="6146" width="10" style="970" customWidth="1"/>
    <col min="6147" max="6147" width="12.28515625" style="970" customWidth="1"/>
    <col min="6148" max="6148" width="9.5703125" style="970" customWidth="1"/>
    <col min="6149" max="6150" width="10.42578125" style="970" customWidth="1"/>
    <col min="6151" max="6151" width="10" style="970" customWidth="1"/>
    <col min="6152" max="6152" width="11.42578125" style="970" customWidth="1"/>
    <col min="6153" max="6153" width="10.42578125" style="970" customWidth="1"/>
    <col min="6154" max="6154" width="9.140625" style="970"/>
    <col min="6155" max="6155" width="12" style="970" customWidth="1"/>
    <col min="6156" max="6156" width="10.42578125" style="970" customWidth="1"/>
    <col min="6157" max="6400" width="9.140625" style="970"/>
    <col min="6401" max="6401" width="20.140625" style="970" customWidth="1"/>
    <col min="6402" max="6402" width="10" style="970" customWidth="1"/>
    <col min="6403" max="6403" width="12.28515625" style="970" customWidth="1"/>
    <col min="6404" max="6404" width="9.5703125" style="970" customWidth="1"/>
    <col min="6405" max="6406" width="10.42578125" style="970" customWidth="1"/>
    <col min="6407" max="6407" width="10" style="970" customWidth="1"/>
    <col min="6408" max="6408" width="11.42578125" style="970" customWidth="1"/>
    <col min="6409" max="6409" width="10.42578125" style="970" customWidth="1"/>
    <col min="6410" max="6410" width="9.140625" style="970"/>
    <col min="6411" max="6411" width="12" style="970" customWidth="1"/>
    <col min="6412" max="6412" width="10.42578125" style="970" customWidth="1"/>
    <col min="6413" max="6656" width="9.140625" style="970"/>
    <col min="6657" max="6657" width="20.140625" style="970" customWidth="1"/>
    <col min="6658" max="6658" width="10" style="970" customWidth="1"/>
    <col min="6659" max="6659" width="12.28515625" style="970" customWidth="1"/>
    <col min="6660" max="6660" width="9.5703125" style="970" customWidth="1"/>
    <col min="6661" max="6662" width="10.42578125" style="970" customWidth="1"/>
    <col min="6663" max="6663" width="10" style="970" customWidth="1"/>
    <col min="6664" max="6664" width="11.42578125" style="970" customWidth="1"/>
    <col min="6665" max="6665" width="10.42578125" style="970" customWidth="1"/>
    <col min="6666" max="6666" width="9.140625" style="970"/>
    <col min="6667" max="6667" width="12" style="970" customWidth="1"/>
    <col min="6668" max="6668" width="10.42578125" style="970" customWidth="1"/>
    <col min="6669" max="6912" width="9.140625" style="970"/>
    <col min="6913" max="6913" width="20.140625" style="970" customWidth="1"/>
    <col min="6914" max="6914" width="10" style="970" customWidth="1"/>
    <col min="6915" max="6915" width="12.28515625" style="970" customWidth="1"/>
    <col min="6916" max="6916" width="9.5703125" style="970" customWidth="1"/>
    <col min="6917" max="6918" width="10.42578125" style="970" customWidth="1"/>
    <col min="6919" max="6919" width="10" style="970" customWidth="1"/>
    <col min="6920" max="6920" width="11.42578125" style="970" customWidth="1"/>
    <col min="6921" max="6921" width="10.42578125" style="970" customWidth="1"/>
    <col min="6922" max="6922" width="9.140625" style="970"/>
    <col min="6923" max="6923" width="12" style="970" customWidth="1"/>
    <col min="6924" max="6924" width="10.42578125" style="970" customWidth="1"/>
    <col min="6925" max="7168" width="9.140625" style="970"/>
    <col min="7169" max="7169" width="20.140625" style="970" customWidth="1"/>
    <col min="7170" max="7170" width="10" style="970" customWidth="1"/>
    <col min="7171" max="7171" width="12.28515625" style="970" customWidth="1"/>
    <col min="7172" max="7172" width="9.5703125" style="970" customWidth="1"/>
    <col min="7173" max="7174" width="10.42578125" style="970" customWidth="1"/>
    <col min="7175" max="7175" width="10" style="970" customWidth="1"/>
    <col min="7176" max="7176" width="11.42578125" style="970" customWidth="1"/>
    <col min="7177" max="7177" width="10.42578125" style="970" customWidth="1"/>
    <col min="7178" max="7178" width="9.140625" style="970"/>
    <col min="7179" max="7179" width="12" style="970" customWidth="1"/>
    <col min="7180" max="7180" width="10.42578125" style="970" customWidth="1"/>
    <col min="7181" max="7424" width="9.140625" style="970"/>
    <col min="7425" max="7425" width="20.140625" style="970" customWidth="1"/>
    <col min="7426" max="7426" width="10" style="970" customWidth="1"/>
    <col min="7427" max="7427" width="12.28515625" style="970" customWidth="1"/>
    <col min="7428" max="7428" width="9.5703125" style="970" customWidth="1"/>
    <col min="7429" max="7430" width="10.42578125" style="970" customWidth="1"/>
    <col min="7431" max="7431" width="10" style="970" customWidth="1"/>
    <col min="7432" max="7432" width="11.42578125" style="970" customWidth="1"/>
    <col min="7433" max="7433" width="10.42578125" style="970" customWidth="1"/>
    <col min="7434" max="7434" width="9.140625" style="970"/>
    <col min="7435" max="7435" width="12" style="970" customWidth="1"/>
    <col min="7436" max="7436" width="10.42578125" style="970" customWidth="1"/>
    <col min="7437" max="7680" width="9.140625" style="970"/>
    <col min="7681" max="7681" width="20.140625" style="970" customWidth="1"/>
    <col min="7682" max="7682" width="10" style="970" customWidth="1"/>
    <col min="7683" max="7683" width="12.28515625" style="970" customWidth="1"/>
    <col min="7684" max="7684" width="9.5703125" style="970" customWidth="1"/>
    <col min="7685" max="7686" width="10.42578125" style="970" customWidth="1"/>
    <col min="7687" max="7687" width="10" style="970" customWidth="1"/>
    <col min="7688" max="7688" width="11.42578125" style="970" customWidth="1"/>
    <col min="7689" max="7689" width="10.42578125" style="970" customWidth="1"/>
    <col min="7690" max="7690" width="9.140625" style="970"/>
    <col min="7691" max="7691" width="12" style="970" customWidth="1"/>
    <col min="7692" max="7692" width="10.42578125" style="970" customWidth="1"/>
    <col min="7693" max="7936" width="9.140625" style="970"/>
    <col min="7937" max="7937" width="20.140625" style="970" customWidth="1"/>
    <col min="7938" max="7938" width="10" style="970" customWidth="1"/>
    <col min="7939" max="7939" width="12.28515625" style="970" customWidth="1"/>
    <col min="7940" max="7940" width="9.5703125" style="970" customWidth="1"/>
    <col min="7941" max="7942" width="10.42578125" style="970" customWidth="1"/>
    <col min="7943" max="7943" width="10" style="970" customWidth="1"/>
    <col min="7944" max="7944" width="11.42578125" style="970" customWidth="1"/>
    <col min="7945" max="7945" width="10.42578125" style="970" customWidth="1"/>
    <col min="7946" max="7946" width="9.140625" style="970"/>
    <col min="7947" max="7947" width="12" style="970" customWidth="1"/>
    <col min="7948" max="7948" width="10.42578125" style="970" customWidth="1"/>
    <col min="7949" max="8192" width="9.140625" style="970"/>
    <col min="8193" max="8193" width="20.140625" style="970" customWidth="1"/>
    <col min="8194" max="8194" width="10" style="970" customWidth="1"/>
    <col min="8195" max="8195" width="12.28515625" style="970" customWidth="1"/>
    <col min="8196" max="8196" width="9.5703125" style="970" customWidth="1"/>
    <col min="8197" max="8198" width="10.42578125" style="970" customWidth="1"/>
    <col min="8199" max="8199" width="10" style="970" customWidth="1"/>
    <col min="8200" max="8200" width="11.42578125" style="970" customWidth="1"/>
    <col min="8201" max="8201" width="10.42578125" style="970" customWidth="1"/>
    <col min="8202" max="8202" width="9.140625" style="970"/>
    <col min="8203" max="8203" width="12" style="970" customWidth="1"/>
    <col min="8204" max="8204" width="10.42578125" style="970" customWidth="1"/>
    <col min="8205" max="8448" width="9.140625" style="970"/>
    <col min="8449" max="8449" width="20.140625" style="970" customWidth="1"/>
    <col min="8450" max="8450" width="10" style="970" customWidth="1"/>
    <col min="8451" max="8451" width="12.28515625" style="970" customWidth="1"/>
    <col min="8452" max="8452" width="9.5703125" style="970" customWidth="1"/>
    <col min="8453" max="8454" width="10.42578125" style="970" customWidth="1"/>
    <col min="8455" max="8455" width="10" style="970" customWidth="1"/>
    <col min="8456" max="8456" width="11.42578125" style="970" customWidth="1"/>
    <col min="8457" max="8457" width="10.42578125" style="970" customWidth="1"/>
    <col min="8458" max="8458" width="9.140625" style="970"/>
    <col min="8459" max="8459" width="12" style="970" customWidth="1"/>
    <col min="8460" max="8460" width="10.42578125" style="970" customWidth="1"/>
    <col min="8461" max="8704" width="9.140625" style="970"/>
    <col min="8705" max="8705" width="20.140625" style="970" customWidth="1"/>
    <col min="8706" max="8706" width="10" style="970" customWidth="1"/>
    <col min="8707" max="8707" width="12.28515625" style="970" customWidth="1"/>
    <col min="8708" max="8708" width="9.5703125" style="970" customWidth="1"/>
    <col min="8709" max="8710" width="10.42578125" style="970" customWidth="1"/>
    <col min="8711" max="8711" width="10" style="970" customWidth="1"/>
    <col min="8712" max="8712" width="11.42578125" style="970" customWidth="1"/>
    <col min="8713" max="8713" width="10.42578125" style="970" customWidth="1"/>
    <col min="8714" max="8714" width="9.140625" style="970"/>
    <col min="8715" max="8715" width="12" style="970" customWidth="1"/>
    <col min="8716" max="8716" width="10.42578125" style="970" customWidth="1"/>
    <col min="8717" max="8960" width="9.140625" style="970"/>
    <col min="8961" max="8961" width="20.140625" style="970" customWidth="1"/>
    <col min="8962" max="8962" width="10" style="970" customWidth="1"/>
    <col min="8963" max="8963" width="12.28515625" style="970" customWidth="1"/>
    <col min="8964" max="8964" width="9.5703125" style="970" customWidth="1"/>
    <col min="8965" max="8966" width="10.42578125" style="970" customWidth="1"/>
    <col min="8967" max="8967" width="10" style="970" customWidth="1"/>
    <col min="8968" max="8968" width="11.42578125" style="970" customWidth="1"/>
    <col min="8969" max="8969" width="10.42578125" style="970" customWidth="1"/>
    <col min="8970" max="8970" width="9.140625" style="970"/>
    <col min="8971" max="8971" width="12" style="970" customWidth="1"/>
    <col min="8972" max="8972" width="10.42578125" style="970" customWidth="1"/>
    <col min="8973" max="9216" width="9.140625" style="970"/>
    <col min="9217" max="9217" width="20.140625" style="970" customWidth="1"/>
    <col min="9218" max="9218" width="10" style="970" customWidth="1"/>
    <col min="9219" max="9219" width="12.28515625" style="970" customWidth="1"/>
    <col min="9220" max="9220" width="9.5703125" style="970" customWidth="1"/>
    <col min="9221" max="9222" width="10.42578125" style="970" customWidth="1"/>
    <col min="9223" max="9223" width="10" style="970" customWidth="1"/>
    <col min="9224" max="9224" width="11.42578125" style="970" customWidth="1"/>
    <col min="9225" max="9225" width="10.42578125" style="970" customWidth="1"/>
    <col min="9226" max="9226" width="9.140625" style="970"/>
    <col min="9227" max="9227" width="12" style="970" customWidth="1"/>
    <col min="9228" max="9228" width="10.42578125" style="970" customWidth="1"/>
    <col min="9229" max="9472" width="9.140625" style="970"/>
    <col min="9473" max="9473" width="20.140625" style="970" customWidth="1"/>
    <col min="9474" max="9474" width="10" style="970" customWidth="1"/>
    <col min="9475" max="9475" width="12.28515625" style="970" customWidth="1"/>
    <col min="9476" max="9476" width="9.5703125" style="970" customWidth="1"/>
    <col min="9477" max="9478" width="10.42578125" style="970" customWidth="1"/>
    <col min="9479" max="9479" width="10" style="970" customWidth="1"/>
    <col min="9480" max="9480" width="11.42578125" style="970" customWidth="1"/>
    <col min="9481" max="9481" width="10.42578125" style="970" customWidth="1"/>
    <col min="9482" max="9482" width="9.140625" style="970"/>
    <col min="9483" max="9483" width="12" style="970" customWidth="1"/>
    <col min="9484" max="9484" width="10.42578125" style="970" customWidth="1"/>
    <col min="9485" max="9728" width="9.140625" style="970"/>
    <col min="9729" max="9729" width="20.140625" style="970" customWidth="1"/>
    <col min="9730" max="9730" width="10" style="970" customWidth="1"/>
    <col min="9731" max="9731" width="12.28515625" style="970" customWidth="1"/>
    <col min="9732" max="9732" width="9.5703125" style="970" customWidth="1"/>
    <col min="9733" max="9734" width="10.42578125" style="970" customWidth="1"/>
    <col min="9735" max="9735" width="10" style="970" customWidth="1"/>
    <col min="9736" max="9736" width="11.42578125" style="970" customWidth="1"/>
    <col min="9737" max="9737" width="10.42578125" style="970" customWidth="1"/>
    <col min="9738" max="9738" width="9.140625" style="970"/>
    <col min="9739" max="9739" width="12" style="970" customWidth="1"/>
    <col min="9740" max="9740" width="10.42578125" style="970" customWidth="1"/>
    <col min="9741" max="9984" width="9.140625" style="970"/>
    <col min="9985" max="9985" width="20.140625" style="970" customWidth="1"/>
    <col min="9986" max="9986" width="10" style="970" customWidth="1"/>
    <col min="9987" max="9987" width="12.28515625" style="970" customWidth="1"/>
    <col min="9988" max="9988" width="9.5703125" style="970" customWidth="1"/>
    <col min="9989" max="9990" width="10.42578125" style="970" customWidth="1"/>
    <col min="9991" max="9991" width="10" style="970" customWidth="1"/>
    <col min="9992" max="9992" width="11.42578125" style="970" customWidth="1"/>
    <col min="9993" max="9993" width="10.42578125" style="970" customWidth="1"/>
    <col min="9994" max="9994" width="9.140625" style="970"/>
    <col min="9995" max="9995" width="12" style="970" customWidth="1"/>
    <col min="9996" max="9996" width="10.42578125" style="970" customWidth="1"/>
    <col min="9997" max="10240" width="9.140625" style="970"/>
    <col min="10241" max="10241" width="20.140625" style="970" customWidth="1"/>
    <col min="10242" max="10242" width="10" style="970" customWidth="1"/>
    <col min="10243" max="10243" width="12.28515625" style="970" customWidth="1"/>
    <col min="10244" max="10244" width="9.5703125" style="970" customWidth="1"/>
    <col min="10245" max="10246" width="10.42578125" style="970" customWidth="1"/>
    <col min="10247" max="10247" width="10" style="970" customWidth="1"/>
    <col min="10248" max="10248" width="11.42578125" style="970" customWidth="1"/>
    <col min="10249" max="10249" width="10.42578125" style="970" customWidth="1"/>
    <col min="10250" max="10250" width="9.140625" style="970"/>
    <col min="10251" max="10251" width="12" style="970" customWidth="1"/>
    <col min="10252" max="10252" width="10.42578125" style="970" customWidth="1"/>
    <col min="10253" max="10496" width="9.140625" style="970"/>
    <col min="10497" max="10497" width="20.140625" style="970" customWidth="1"/>
    <col min="10498" max="10498" width="10" style="970" customWidth="1"/>
    <col min="10499" max="10499" width="12.28515625" style="970" customWidth="1"/>
    <col min="10500" max="10500" width="9.5703125" style="970" customWidth="1"/>
    <col min="10501" max="10502" width="10.42578125" style="970" customWidth="1"/>
    <col min="10503" max="10503" width="10" style="970" customWidth="1"/>
    <col min="10504" max="10504" width="11.42578125" style="970" customWidth="1"/>
    <col min="10505" max="10505" width="10.42578125" style="970" customWidth="1"/>
    <col min="10506" max="10506" width="9.140625" style="970"/>
    <col min="10507" max="10507" width="12" style="970" customWidth="1"/>
    <col min="10508" max="10508" width="10.42578125" style="970" customWidth="1"/>
    <col min="10509" max="10752" width="9.140625" style="970"/>
    <col min="10753" max="10753" width="20.140625" style="970" customWidth="1"/>
    <col min="10754" max="10754" width="10" style="970" customWidth="1"/>
    <col min="10755" max="10755" width="12.28515625" style="970" customWidth="1"/>
    <col min="10756" max="10756" width="9.5703125" style="970" customWidth="1"/>
    <col min="10757" max="10758" width="10.42578125" style="970" customWidth="1"/>
    <col min="10759" max="10759" width="10" style="970" customWidth="1"/>
    <col min="10760" max="10760" width="11.42578125" style="970" customWidth="1"/>
    <col min="10761" max="10761" width="10.42578125" style="970" customWidth="1"/>
    <col min="10762" max="10762" width="9.140625" style="970"/>
    <col min="10763" max="10763" width="12" style="970" customWidth="1"/>
    <col min="10764" max="10764" width="10.42578125" style="970" customWidth="1"/>
    <col min="10765" max="11008" width="9.140625" style="970"/>
    <col min="11009" max="11009" width="20.140625" style="970" customWidth="1"/>
    <col min="11010" max="11010" width="10" style="970" customWidth="1"/>
    <col min="11011" max="11011" width="12.28515625" style="970" customWidth="1"/>
    <col min="11012" max="11012" width="9.5703125" style="970" customWidth="1"/>
    <col min="11013" max="11014" width="10.42578125" style="970" customWidth="1"/>
    <col min="11015" max="11015" width="10" style="970" customWidth="1"/>
    <col min="11016" max="11016" width="11.42578125" style="970" customWidth="1"/>
    <col min="11017" max="11017" width="10.42578125" style="970" customWidth="1"/>
    <col min="11018" max="11018" width="9.140625" style="970"/>
    <col min="11019" max="11019" width="12" style="970" customWidth="1"/>
    <col min="11020" max="11020" width="10.42578125" style="970" customWidth="1"/>
    <col min="11021" max="11264" width="9.140625" style="970"/>
    <col min="11265" max="11265" width="20.140625" style="970" customWidth="1"/>
    <col min="11266" max="11266" width="10" style="970" customWidth="1"/>
    <col min="11267" max="11267" width="12.28515625" style="970" customWidth="1"/>
    <col min="11268" max="11268" width="9.5703125" style="970" customWidth="1"/>
    <col min="11269" max="11270" width="10.42578125" style="970" customWidth="1"/>
    <col min="11271" max="11271" width="10" style="970" customWidth="1"/>
    <col min="11272" max="11272" width="11.42578125" style="970" customWidth="1"/>
    <col min="11273" max="11273" width="10.42578125" style="970" customWidth="1"/>
    <col min="11274" max="11274" width="9.140625" style="970"/>
    <col min="11275" max="11275" width="12" style="970" customWidth="1"/>
    <col min="11276" max="11276" width="10.42578125" style="970" customWidth="1"/>
    <col min="11277" max="11520" width="9.140625" style="970"/>
    <col min="11521" max="11521" width="20.140625" style="970" customWidth="1"/>
    <col min="11522" max="11522" width="10" style="970" customWidth="1"/>
    <col min="11523" max="11523" width="12.28515625" style="970" customWidth="1"/>
    <col min="11524" max="11524" width="9.5703125" style="970" customWidth="1"/>
    <col min="11525" max="11526" width="10.42578125" style="970" customWidth="1"/>
    <col min="11527" max="11527" width="10" style="970" customWidth="1"/>
    <col min="11528" max="11528" width="11.42578125" style="970" customWidth="1"/>
    <col min="11529" max="11529" width="10.42578125" style="970" customWidth="1"/>
    <col min="11530" max="11530" width="9.140625" style="970"/>
    <col min="11531" max="11531" width="12" style="970" customWidth="1"/>
    <col min="11532" max="11532" width="10.42578125" style="970" customWidth="1"/>
    <col min="11533" max="11776" width="9.140625" style="970"/>
    <col min="11777" max="11777" width="20.140625" style="970" customWidth="1"/>
    <col min="11778" max="11778" width="10" style="970" customWidth="1"/>
    <col min="11779" max="11779" width="12.28515625" style="970" customWidth="1"/>
    <col min="11780" max="11780" width="9.5703125" style="970" customWidth="1"/>
    <col min="11781" max="11782" width="10.42578125" style="970" customWidth="1"/>
    <col min="11783" max="11783" width="10" style="970" customWidth="1"/>
    <col min="11784" max="11784" width="11.42578125" style="970" customWidth="1"/>
    <col min="11785" max="11785" width="10.42578125" style="970" customWidth="1"/>
    <col min="11786" max="11786" width="9.140625" style="970"/>
    <col min="11787" max="11787" width="12" style="970" customWidth="1"/>
    <col min="11788" max="11788" width="10.42578125" style="970" customWidth="1"/>
    <col min="11789" max="12032" width="9.140625" style="970"/>
    <col min="12033" max="12033" width="20.140625" style="970" customWidth="1"/>
    <col min="12034" max="12034" width="10" style="970" customWidth="1"/>
    <col min="12035" max="12035" width="12.28515625" style="970" customWidth="1"/>
    <col min="12036" max="12036" width="9.5703125" style="970" customWidth="1"/>
    <col min="12037" max="12038" width="10.42578125" style="970" customWidth="1"/>
    <col min="12039" max="12039" width="10" style="970" customWidth="1"/>
    <col min="12040" max="12040" width="11.42578125" style="970" customWidth="1"/>
    <col min="12041" max="12041" width="10.42578125" style="970" customWidth="1"/>
    <col min="12042" max="12042" width="9.140625" style="970"/>
    <col min="12043" max="12043" width="12" style="970" customWidth="1"/>
    <col min="12044" max="12044" width="10.42578125" style="970" customWidth="1"/>
    <col min="12045" max="12288" width="9.140625" style="970"/>
    <col min="12289" max="12289" width="20.140625" style="970" customWidth="1"/>
    <col min="12290" max="12290" width="10" style="970" customWidth="1"/>
    <col min="12291" max="12291" width="12.28515625" style="970" customWidth="1"/>
    <col min="12292" max="12292" width="9.5703125" style="970" customWidth="1"/>
    <col min="12293" max="12294" width="10.42578125" style="970" customWidth="1"/>
    <col min="12295" max="12295" width="10" style="970" customWidth="1"/>
    <col min="12296" max="12296" width="11.42578125" style="970" customWidth="1"/>
    <col min="12297" max="12297" width="10.42578125" style="970" customWidth="1"/>
    <col min="12298" max="12298" width="9.140625" style="970"/>
    <col min="12299" max="12299" width="12" style="970" customWidth="1"/>
    <col min="12300" max="12300" width="10.42578125" style="970" customWidth="1"/>
    <col min="12301" max="12544" width="9.140625" style="970"/>
    <col min="12545" max="12545" width="20.140625" style="970" customWidth="1"/>
    <col min="12546" max="12546" width="10" style="970" customWidth="1"/>
    <col min="12547" max="12547" width="12.28515625" style="970" customWidth="1"/>
    <col min="12548" max="12548" width="9.5703125" style="970" customWidth="1"/>
    <col min="12549" max="12550" width="10.42578125" style="970" customWidth="1"/>
    <col min="12551" max="12551" width="10" style="970" customWidth="1"/>
    <col min="12552" max="12552" width="11.42578125" style="970" customWidth="1"/>
    <col min="12553" max="12553" width="10.42578125" style="970" customWidth="1"/>
    <col min="12554" max="12554" width="9.140625" style="970"/>
    <col min="12555" max="12555" width="12" style="970" customWidth="1"/>
    <col min="12556" max="12556" width="10.42578125" style="970" customWidth="1"/>
    <col min="12557" max="12800" width="9.140625" style="970"/>
    <col min="12801" max="12801" width="20.140625" style="970" customWidth="1"/>
    <col min="12802" max="12802" width="10" style="970" customWidth="1"/>
    <col min="12803" max="12803" width="12.28515625" style="970" customWidth="1"/>
    <col min="12804" max="12804" width="9.5703125" style="970" customWidth="1"/>
    <col min="12805" max="12806" width="10.42578125" style="970" customWidth="1"/>
    <col min="12807" max="12807" width="10" style="970" customWidth="1"/>
    <col min="12808" max="12808" width="11.42578125" style="970" customWidth="1"/>
    <col min="12809" max="12809" width="10.42578125" style="970" customWidth="1"/>
    <col min="12810" max="12810" width="9.140625" style="970"/>
    <col min="12811" max="12811" width="12" style="970" customWidth="1"/>
    <col min="12812" max="12812" width="10.42578125" style="970" customWidth="1"/>
    <col min="12813" max="13056" width="9.140625" style="970"/>
    <col min="13057" max="13057" width="20.140625" style="970" customWidth="1"/>
    <col min="13058" max="13058" width="10" style="970" customWidth="1"/>
    <col min="13059" max="13059" width="12.28515625" style="970" customWidth="1"/>
    <col min="13060" max="13060" width="9.5703125" style="970" customWidth="1"/>
    <col min="13061" max="13062" width="10.42578125" style="970" customWidth="1"/>
    <col min="13063" max="13063" width="10" style="970" customWidth="1"/>
    <col min="13064" max="13064" width="11.42578125" style="970" customWidth="1"/>
    <col min="13065" max="13065" width="10.42578125" style="970" customWidth="1"/>
    <col min="13066" max="13066" width="9.140625" style="970"/>
    <col min="13067" max="13067" width="12" style="970" customWidth="1"/>
    <col min="13068" max="13068" width="10.42578125" style="970" customWidth="1"/>
    <col min="13069" max="13312" width="9.140625" style="970"/>
    <col min="13313" max="13313" width="20.140625" style="970" customWidth="1"/>
    <col min="13314" max="13314" width="10" style="970" customWidth="1"/>
    <col min="13315" max="13315" width="12.28515625" style="970" customWidth="1"/>
    <col min="13316" max="13316" width="9.5703125" style="970" customWidth="1"/>
    <col min="13317" max="13318" width="10.42578125" style="970" customWidth="1"/>
    <col min="13319" max="13319" width="10" style="970" customWidth="1"/>
    <col min="13320" max="13320" width="11.42578125" style="970" customWidth="1"/>
    <col min="13321" max="13321" width="10.42578125" style="970" customWidth="1"/>
    <col min="13322" max="13322" width="9.140625" style="970"/>
    <col min="13323" max="13323" width="12" style="970" customWidth="1"/>
    <col min="13324" max="13324" width="10.42578125" style="970" customWidth="1"/>
    <col min="13325" max="13568" width="9.140625" style="970"/>
    <col min="13569" max="13569" width="20.140625" style="970" customWidth="1"/>
    <col min="13570" max="13570" width="10" style="970" customWidth="1"/>
    <col min="13571" max="13571" width="12.28515625" style="970" customWidth="1"/>
    <col min="13572" max="13572" width="9.5703125" style="970" customWidth="1"/>
    <col min="13573" max="13574" width="10.42578125" style="970" customWidth="1"/>
    <col min="13575" max="13575" width="10" style="970" customWidth="1"/>
    <col min="13576" max="13576" width="11.42578125" style="970" customWidth="1"/>
    <col min="13577" max="13577" width="10.42578125" style="970" customWidth="1"/>
    <col min="13578" max="13578" width="9.140625" style="970"/>
    <col min="13579" max="13579" width="12" style="970" customWidth="1"/>
    <col min="13580" max="13580" width="10.42578125" style="970" customWidth="1"/>
    <col min="13581" max="13824" width="9.140625" style="970"/>
    <col min="13825" max="13825" width="20.140625" style="970" customWidth="1"/>
    <col min="13826" max="13826" width="10" style="970" customWidth="1"/>
    <col min="13827" max="13827" width="12.28515625" style="970" customWidth="1"/>
    <col min="13828" max="13828" width="9.5703125" style="970" customWidth="1"/>
    <col min="13829" max="13830" width="10.42578125" style="970" customWidth="1"/>
    <col min="13831" max="13831" width="10" style="970" customWidth="1"/>
    <col min="13832" max="13832" width="11.42578125" style="970" customWidth="1"/>
    <col min="13833" max="13833" width="10.42578125" style="970" customWidth="1"/>
    <col min="13834" max="13834" width="9.140625" style="970"/>
    <col min="13835" max="13835" width="12" style="970" customWidth="1"/>
    <col min="13836" max="13836" width="10.42578125" style="970" customWidth="1"/>
    <col min="13837" max="14080" width="9.140625" style="970"/>
    <col min="14081" max="14081" width="20.140625" style="970" customWidth="1"/>
    <col min="14082" max="14082" width="10" style="970" customWidth="1"/>
    <col min="14083" max="14083" width="12.28515625" style="970" customWidth="1"/>
    <col min="14084" max="14084" width="9.5703125" style="970" customWidth="1"/>
    <col min="14085" max="14086" width="10.42578125" style="970" customWidth="1"/>
    <col min="14087" max="14087" width="10" style="970" customWidth="1"/>
    <col min="14088" max="14088" width="11.42578125" style="970" customWidth="1"/>
    <col min="14089" max="14089" width="10.42578125" style="970" customWidth="1"/>
    <col min="14090" max="14090" width="9.140625" style="970"/>
    <col min="14091" max="14091" width="12" style="970" customWidth="1"/>
    <col min="14092" max="14092" width="10.42578125" style="970" customWidth="1"/>
    <col min="14093" max="14336" width="9.140625" style="970"/>
    <col min="14337" max="14337" width="20.140625" style="970" customWidth="1"/>
    <col min="14338" max="14338" width="10" style="970" customWidth="1"/>
    <col min="14339" max="14339" width="12.28515625" style="970" customWidth="1"/>
    <col min="14340" max="14340" width="9.5703125" style="970" customWidth="1"/>
    <col min="14341" max="14342" width="10.42578125" style="970" customWidth="1"/>
    <col min="14343" max="14343" width="10" style="970" customWidth="1"/>
    <col min="14344" max="14344" width="11.42578125" style="970" customWidth="1"/>
    <col min="14345" max="14345" width="10.42578125" style="970" customWidth="1"/>
    <col min="14346" max="14346" width="9.140625" style="970"/>
    <col min="14347" max="14347" width="12" style="970" customWidth="1"/>
    <col min="14348" max="14348" width="10.42578125" style="970" customWidth="1"/>
    <col min="14349" max="14592" width="9.140625" style="970"/>
    <col min="14593" max="14593" width="20.140625" style="970" customWidth="1"/>
    <col min="14594" max="14594" width="10" style="970" customWidth="1"/>
    <col min="14595" max="14595" width="12.28515625" style="970" customWidth="1"/>
    <col min="14596" max="14596" width="9.5703125" style="970" customWidth="1"/>
    <col min="14597" max="14598" width="10.42578125" style="970" customWidth="1"/>
    <col min="14599" max="14599" width="10" style="970" customWidth="1"/>
    <col min="14600" max="14600" width="11.42578125" style="970" customWidth="1"/>
    <col min="14601" max="14601" width="10.42578125" style="970" customWidth="1"/>
    <col min="14602" max="14602" width="9.140625" style="970"/>
    <col min="14603" max="14603" width="12" style="970" customWidth="1"/>
    <col min="14604" max="14604" width="10.42578125" style="970" customWidth="1"/>
    <col min="14605" max="14848" width="9.140625" style="970"/>
    <col min="14849" max="14849" width="20.140625" style="970" customWidth="1"/>
    <col min="14850" max="14850" width="10" style="970" customWidth="1"/>
    <col min="14851" max="14851" width="12.28515625" style="970" customWidth="1"/>
    <col min="14852" max="14852" width="9.5703125" style="970" customWidth="1"/>
    <col min="14853" max="14854" width="10.42578125" style="970" customWidth="1"/>
    <col min="14855" max="14855" width="10" style="970" customWidth="1"/>
    <col min="14856" max="14856" width="11.42578125" style="970" customWidth="1"/>
    <col min="14857" max="14857" width="10.42578125" style="970" customWidth="1"/>
    <col min="14858" max="14858" width="9.140625" style="970"/>
    <col min="14859" max="14859" width="12" style="970" customWidth="1"/>
    <col min="14860" max="14860" width="10.42578125" style="970" customWidth="1"/>
    <col min="14861" max="15104" width="9.140625" style="970"/>
    <col min="15105" max="15105" width="20.140625" style="970" customWidth="1"/>
    <col min="15106" max="15106" width="10" style="970" customWidth="1"/>
    <col min="15107" max="15107" width="12.28515625" style="970" customWidth="1"/>
    <col min="15108" max="15108" width="9.5703125" style="970" customWidth="1"/>
    <col min="15109" max="15110" width="10.42578125" style="970" customWidth="1"/>
    <col min="15111" max="15111" width="10" style="970" customWidth="1"/>
    <col min="15112" max="15112" width="11.42578125" style="970" customWidth="1"/>
    <col min="15113" max="15113" width="10.42578125" style="970" customWidth="1"/>
    <col min="15114" max="15114" width="9.140625" style="970"/>
    <col min="15115" max="15115" width="12" style="970" customWidth="1"/>
    <col min="15116" max="15116" width="10.42578125" style="970" customWidth="1"/>
    <col min="15117" max="15360" width="9.140625" style="970"/>
    <col min="15361" max="15361" width="20.140625" style="970" customWidth="1"/>
    <col min="15362" max="15362" width="10" style="970" customWidth="1"/>
    <col min="15363" max="15363" width="12.28515625" style="970" customWidth="1"/>
    <col min="15364" max="15364" width="9.5703125" style="970" customWidth="1"/>
    <col min="15365" max="15366" width="10.42578125" style="970" customWidth="1"/>
    <col min="15367" max="15367" width="10" style="970" customWidth="1"/>
    <col min="15368" max="15368" width="11.42578125" style="970" customWidth="1"/>
    <col min="15369" max="15369" width="10.42578125" style="970" customWidth="1"/>
    <col min="15370" max="15370" width="9.140625" style="970"/>
    <col min="15371" max="15371" width="12" style="970" customWidth="1"/>
    <col min="15372" max="15372" width="10.42578125" style="970" customWidth="1"/>
    <col min="15373" max="15616" width="9.140625" style="970"/>
    <col min="15617" max="15617" width="20.140625" style="970" customWidth="1"/>
    <col min="15618" max="15618" width="10" style="970" customWidth="1"/>
    <col min="15619" max="15619" width="12.28515625" style="970" customWidth="1"/>
    <col min="15620" max="15620" width="9.5703125" style="970" customWidth="1"/>
    <col min="15621" max="15622" width="10.42578125" style="970" customWidth="1"/>
    <col min="15623" max="15623" width="10" style="970" customWidth="1"/>
    <col min="15624" max="15624" width="11.42578125" style="970" customWidth="1"/>
    <col min="15625" max="15625" width="10.42578125" style="970" customWidth="1"/>
    <col min="15626" max="15626" width="9.140625" style="970"/>
    <col min="15627" max="15627" width="12" style="970" customWidth="1"/>
    <col min="15628" max="15628" width="10.42578125" style="970" customWidth="1"/>
    <col min="15629" max="15872" width="9.140625" style="970"/>
    <col min="15873" max="15873" width="20.140625" style="970" customWidth="1"/>
    <col min="15874" max="15874" width="10" style="970" customWidth="1"/>
    <col min="15875" max="15875" width="12.28515625" style="970" customWidth="1"/>
    <col min="15876" max="15876" width="9.5703125" style="970" customWidth="1"/>
    <col min="15877" max="15878" width="10.42578125" style="970" customWidth="1"/>
    <col min="15879" max="15879" width="10" style="970" customWidth="1"/>
    <col min="15880" max="15880" width="11.42578125" style="970" customWidth="1"/>
    <col min="15881" max="15881" width="10.42578125" style="970" customWidth="1"/>
    <col min="15882" max="15882" width="9.140625" style="970"/>
    <col min="15883" max="15883" width="12" style="970" customWidth="1"/>
    <col min="15884" max="15884" width="10.42578125" style="970" customWidth="1"/>
    <col min="15885" max="16128" width="9.140625" style="970"/>
    <col min="16129" max="16129" width="20.140625" style="970" customWidth="1"/>
    <col min="16130" max="16130" width="10" style="970" customWidth="1"/>
    <col min="16131" max="16131" width="12.28515625" style="970" customWidth="1"/>
    <col min="16132" max="16132" width="9.5703125" style="970" customWidth="1"/>
    <col min="16133" max="16134" width="10.42578125" style="970" customWidth="1"/>
    <col min="16135" max="16135" width="10" style="970" customWidth="1"/>
    <col min="16136" max="16136" width="11.42578125" style="970" customWidth="1"/>
    <col min="16137" max="16137" width="10.42578125" style="970" customWidth="1"/>
    <col min="16138" max="16138" width="9.140625" style="970"/>
    <col min="16139" max="16139" width="12" style="970" customWidth="1"/>
    <col min="16140" max="16140" width="10.42578125" style="970" customWidth="1"/>
    <col min="16141" max="16384" width="9.140625" style="970"/>
  </cols>
  <sheetData>
    <row r="1" spans="1:12" ht="19.5">
      <c r="A1" s="1687" t="s">
        <v>356</v>
      </c>
      <c r="B1" s="1687"/>
      <c r="C1" s="1618"/>
      <c r="D1" s="1618"/>
      <c r="E1" s="1688" t="s">
        <v>540</v>
      </c>
      <c r="F1" s="3"/>
      <c r="G1" s="1689"/>
      <c r="H1" s="1618"/>
      <c r="I1" s="1618"/>
      <c r="J1" s="1618"/>
      <c r="K1" s="1618"/>
      <c r="L1" s="3"/>
    </row>
    <row r="2" spans="1:12" ht="15" customHeight="1" thickBot="1">
      <c r="A2" s="1690" t="s">
        <v>272</v>
      </c>
      <c r="B2" s="1690"/>
      <c r="C2" s="1618"/>
      <c r="D2" s="1618"/>
      <c r="E2" s="1618"/>
      <c r="F2" s="1689"/>
      <c r="G2" s="1618"/>
      <c r="H2" s="1618"/>
      <c r="I2" s="1618"/>
      <c r="J2" s="1618"/>
      <c r="K2" s="1618"/>
      <c r="L2" s="3"/>
    </row>
    <row r="3" spans="1:12" ht="21" thickBot="1">
      <c r="A3" s="1691" t="s">
        <v>4</v>
      </c>
      <c r="B3" s="1692"/>
      <c r="C3" s="1692"/>
      <c r="D3" s="1692"/>
      <c r="E3" s="1692"/>
      <c r="F3" s="1692"/>
      <c r="G3" s="1692"/>
      <c r="H3" s="1692"/>
      <c r="I3" s="1692"/>
      <c r="J3" s="1692"/>
      <c r="K3" s="1692"/>
      <c r="L3" s="1693"/>
    </row>
    <row r="4" spans="1:12">
      <c r="A4" s="1694"/>
      <c r="B4" s="1695"/>
      <c r="C4" s="1696" t="s">
        <v>5</v>
      </c>
      <c r="D4" s="1696"/>
      <c r="E4" s="1696"/>
      <c r="F4" s="1696"/>
      <c r="G4" s="1697"/>
      <c r="H4" s="1698" t="s">
        <v>6</v>
      </c>
      <c r="I4" s="1699"/>
      <c r="J4" s="1700" t="s">
        <v>7</v>
      </c>
      <c r="K4" s="1701" t="s">
        <v>8</v>
      </c>
      <c r="L4" s="1702"/>
    </row>
    <row r="5" spans="1:12">
      <c r="A5" s="1703" t="s">
        <v>9</v>
      </c>
      <c r="B5" s="1704" t="s">
        <v>10</v>
      </c>
      <c r="C5" s="1705" t="s">
        <v>36</v>
      </c>
      <c r="D5" s="1705"/>
      <c r="E5" s="1706" t="s">
        <v>37</v>
      </c>
      <c r="F5" s="1707"/>
      <c r="G5" s="1708"/>
      <c r="H5" s="1709" t="s">
        <v>11</v>
      </c>
      <c r="I5" s="1710"/>
      <c r="J5" s="1711" t="s">
        <v>12</v>
      </c>
      <c r="K5" s="1712" t="s">
        <v>13</v>
      </c>
      <c r="L5" s="1713"/>
    </row>
    <row r="6" spans="1:12" ht="26.25" thickBot="1">
      <c r="A6" s="1714" t="s">
        <v>14</v>
      </c>
      <c r="B6" s="1715" t="s">
        <v>15</v>
      </c>
      <c r="C6" s="1716" t="s">
        <v>528</v>
      </c>
      <c r="D6" s="1717" t="s">
        <v>524</v>
      </c>
      <c r="E6" s="1718" t="s">
        <v>528</v>
      </c>
      <c r="F6" s="1719" t="s">
        <v>524</v>
      </c>
      <c r="G6" s="1720" t="s">
        <v>16</v>
      </c>
      <c r="H6" s="1721" t="s">
        <v>528</v>
      </c>
      <c r="I6" s="1722" t="s">
        <v>16</v>
      </c>
      <c r="J6" s="1723" t="s">
        <v>16</v>
      </c>
      <c r="K6" s="1724" t="s">
        <v>528</v>
      </c>
      <c r="L6" s="1725" t="s">
        <v>17</v>
      </c>
    </row>
    <row r="7" spans="1:12" ht="16.5" thickBot="1">
      <c r="A7" s="1726" t="s">
        <v>18</v>
      </c>
      <c r="B7" s="1727" t="s">
        <v>19</v>
      </c>
      <c r="C7" s="1728">
        <v>18719.704088571478</v>
      </c>
      <c r="D7" s="1728">
        <v>18780.291940186424</v>
      </c>
      <c r="E7" s="1729">
        <v>19094.098170342906</v>
      </c>
      <c r="F7" s="1730">
        <v>19155.897778990151</v>
      </c>
      <c r="G7" s="1731">
        <v>-0.32261400306189569</v>
      </c>
      <c r="H7" s="1732">
        <v>307.28268530774324</v>
      </c>
      <c r="I7" s="1732">
        <v>-0.56303052755859118</v>
      </c>
      <c r="J7" s="1733">
        <v>-8.8179829524025042</v>
      </c>
      <c r="K7" s="1732">
        <v>100</v>
      </c>
      <c r="L7" s="1734" t="s">
        <v>19</v>
      </c>
    </row>
    <row r="8" spans="1:12" ht="16.5" thickBot="1">
      <c r="A8" s="1735"/>
      <c r="B8" s="1736"/>
      <c r="C8" s="1737"/>
      <c r="D8" s="1737"/>
      <c r="E8" s="1737"/>
      <c r="F8" s="1737"/>
      <c r="G8" s="1738"/>
      <c r="H8" s="1733"/>
      <c r="I8" s="1733"/>
      <c r="J8" s="1733"/>
      <c r="K8" s="1733"/>
      <c r="L8" s="1739"/>
    </row>
    <row r="9" spans="1:12">
      <c r="A9" s="1740" t="s">
        <v>80</v>
      </c>
      <c r="B9" s="1741" t="s">
        <v>19</v>
      </c>
      <c r="C9" s="1742">
        <v>16188.673971350199</v>
      </c>
      <c r="D9" s="1742">
        <v>18019.157245083163</v>
      </c>
      <c r="E9" s="1743">
        <v>16512.447450777203</v>
      </c>
      <c r="F9" s="1743">
        <v>18379.540389984828</v>
      </c>
      <c r="G9" s="1744">
        <v>-10.15853987417999</v>
      </c>
      <c r="H9" s="1745">
        <v>192.98</v>
      </c>
      <c r="I9" s="1745">
        <v>-12.148710166919576</v>
      </c>
      <c r="J9" s="1745">
        <v>-66.666666666666657</v>
      </c>
      <c r="K9" s="1745">
        <v>8.2726671078755795E-2</v>
      </c>
      <c r="L9" s="1746">
        <v>-0.14356887089906728</v>
      </c>
    </row>
    <row r="10" spans="1:12">
      <c r="A10" s="1747" t="s">
        <v>81</v>
      </c>
      <c r="B10" s="1748" t="s">
        <v>19</v>
      </c>
      <c r="C10" s="1749">
        <v>19882.408341236245</v>
      </c>
      <c r="D10" s="1749">
        <v>19886.003630037132</v>
      </c>
      <c r="E10" s="1750">
        <v>20280.05650806097</v>
      </c>
      <c r="F10" s="1750">
        <v>20283.723702637875</v>
      </c>
      <c r="G10" s="1751">
        <v>-1.8079493837849712E-2</v>
      </c>
      <c r="H10" s="1752">
        <v>342.10428678866884</v>
      </c>
      <c r="I10" s="1752">
        <v>-8.8926387521955363E-2</v>
      </c>
      <c r="J10" s="1752">
        <v>-16.42572805363503</v>
      </c>
      <c r="K10" s="1752">
        <v>32.999669093315688</v>
      </c>
      <c r="L10" s="1753">
        <v>-3.0039516353559534</v>
      </c>
    </row>
    <row r="11" spans="1:12">
      <c r="A11" s="1754" t="s">
        <v>82</v>
      </c>
      <c r="B11" s="1755" t="s">
        <v>19</v>
      </c>
      <c r="C11" s="1756">
        <v>19077.716095844477</v>
      </c>
      <c r="D11" s="1756">
        <v>19090.535257212756</v>
      </c>
      <c r="E11" s="1757">
        <v>19459.270417761367</v>
      </c>
      <c r="F11" s="1757">
        <v>19472.345962357012</v>
      </c>
      <c r="G11" s="1758">
        <v>-6.7149303021436804E-2</v>
      </c>
      <c r="H11" s="1759">
        <v>389.72172073342739</v>
      </c>
      <c r="I11" s="1759">
        <v>0.81887749537357246</v>
      </c>
      <c r="J11" s="1759">
        <v>-8.8688946015424168</v>
      </c>
      <c r="K11" s="1759">
        <v>5.8653209794837853</v>
      </c>
      <c r="L11" s="1760">
        <v>-3.2767424744255536E-3</v>
      </c>
    </row>
    <row r="12" spans="1:12">
      <c r="A12" s="1754" t="s">
        <v>83</v>
      </c>
      <c r="B12" s="1755" t="s">
        <v>19</v>
      </c>
      <c r="C12" s="1756" t="s">
        <v>200</v>
      </c>
      <c r="D12" s="1756" t="s">
        <v>200</v>
      </c>
      <c r="E12" s="1757" t="s">
        <v>200</v>
      </c>
      <c r="F12" s="1757" t="s">
        <v>200</v>
      </c>
      <c r="G12" s="1758" t="s">
        <v>73</v>
      </c>
      <c r="H12" s="1759" t="s">
        <v>200</v>
      </c>
      <c r="I12" s="1759" t="s">
        <v>73</v>
      </c>
      <c r="J12" s="1759" t="s">
        <v>73</v>
      </c>
      <c r="K12" s="1759">
        <v>8.2726671078755792E-3</v>
      </c>
      <c r="L12" s="1760" t="s">
        <v>73</v>
      </c>
    </row>
    <row r="13" spans="1:12">
      <c r="A13" s="1754" t="s">
        <v>71</v>
      </c>
      <c r="B13" s="1755" t="s">
        <v>19</v>
      </c>
      <c r="C13" s="1756">
        <v>16472.578425219985</v>
      </c>
      <c r="D13" s="1756">
        <v>16453.187918911215</v>
      </c>
      <c r="E13" s="1757">
        <v>16802.029993724384</v>
      </c>
      <c r="F13" s="1757">
        <v>16782.251677289441</v>
      </c>
      <c r="G13" s="1758">
        <v>0.11785257911312984</v>
      </c>
      <c r="H13" s="1759">
        <v>275.53830947511932</v>
      </c>
      <c r="I13" s="1759">
        <v>-0.47286044826481871</v>
      </c>
      <c r="J13" s="1759">
        <v>-5.4564983888292158</v>
      </c>
      <c r="K13" s="1759">
        <v>36.408007941760424</v>
      </c>
      <c r="L13" s="1760">
        <v>1.2944830115348793</v>
      </c>
    </row>
    <row r="14" spans="1:12" ht="16.5" thickBot="1">
      <c r="A14" s="1761" t="s">
        <v>84</v>
      </c>
      <c r="B14" s="1762" t="s">
        <v>19</v>
      </c>
      <c r="C14" s="1763">
        <v>19936.248606740835</v>
      </c>
      <c r="D14" s="1763">
        <v>20062.51126694812</v>
      </c>
      <c r="E14" s="1764">
        <v>20334.973578875652</v>
      </c>
      <c r="F14" s="1764">
        <v>20463.761492287082</v>
      </c>
      <c r="G14" s="1765">
        <v>-0.62934623949742097</v>
      </c>
      <c r="H14" s="1766">
        <v>288.32186030893217</v>
      </c>
      <c r="I14" s="1766">
        <v>0.77540508394243168</v>
      </c>
      <c r="J14" s="1766">
        <v>-0.73333333333333328</v>
      </c>
      <c r="K14" s="1766">
        <v>24.636002647253473</v>
      </c>
      <c r="L14" s="1767">
        <v>2.0064484494711685</v>
      </c>
    </row>
    <row r="15" spans="1:12" ht="16.5" thickBot="1">
      <c r="A15" s="1735"/>
      <c r="B15" s="1768"/>
      <c r="C15" s="1737"/>
      <c r="D15" s="1737"/>
      <c r="E15" s="1737"/>
      <c r="F15" s="1737"/>
      <c r="G15" s="1738"/>
      <c r="H15" s="1733"/>
      <c r="I15" s="1733"/>
      <c r="J15" s="1733"/>
      <c r="K15" s="1733"/>
      <c r="L15" s="1739"/>
    </row>
    <row r="16" spans="1:12">
      <c r="A16" s="1769" t="s">
        <v>85</v>
      </c>
      <c r="B16" s="1770" t="s">
        <v>21</v>
      </c>
      <c r="C16" s="1771" t="s">
        <v>73</v>
      </c>
      <c r="D16" s="1771" t="s">
        <v>200</v>
      </c>
      <c r="E16" s="1772" t="s">
        <v>73</v>
      </c>
      <c r="F16" s="1772" t="s">
        <v>200</v>
      </c>
      <c r="G16" s="1773" t="s">
        <v>73</v>
      </c>
      <c r="H16" s="1774" t="s">
        <v>73</v>
      </c>
      <c r="I16" s="1774" t="s">
        <v>73</v>
      </c>
      <c r="J16" s="1775" t="s">
        <v>73</v>
      </c>
      <c r="K16" s="1775" t="s">
        <v>73</v>
      </c>
      <c r="L16" s="1776" t="s">
        <v>73</v>
      </c>
    </row>
    <row r="17" spans="1:12">
      <c r="A17" s="1747" t="s">
        <v>85</v>
      </c>
      <c r="B17" s="1777" t="s">
        <v>22</v>
      </c>
      <c r="C17" s="1756" t="s">
        <v>73</v>
      </c>
      <c r="D17" s="1756" t="s">
        <v>200</v>
      </c>
      <c r="E17" s="1757" t="s">
        <v>73</v>
      </c>
      <c r="F17" s="1757" t="s">
        <v>200</v>
      </c>
      <c r="G17" s="1758" t="s">
        <v>73</v>
      </c>
      <c r="H17" s="1759" t="s">
        <v>73</v>
      </c>
      <c r="I17" s="1759" t="s">
        <v>73</v>
      </c>
      <c r="J17" s="1778" t="s">
        <v>73</v>
      </c>
      <c r="K17" s="1778" t="s">
        <v>73</v>
      </c>
      <c r="L17" s="1779" t="s">
        <v>73</v>
      </c>
    </row>
    <row r="18" spans="1:12">
      <c r="A18" s="1747" t="s">
        <v>85</v>
      </c>
      <c r="B18" s="1777" t="s">
        <v>23</v>
      </c>
      <c r="C18" s="1756" t="s">
        <v>73</v>
      </c>
      <c r="D18" s="1756" t="s">
        <v>73</v>
      </c>
      <c r="E18" s="1757" t="s">
        <v>73</v>
      </c>
      <c r="F18" s="1757" t="s">
        <v>73</v>
      </c>
      <c r="G18" s="1758" t="s">
        <v>73</v>
      </c>
      <c r="H18" s="1759" t="s">
        <v>73</v>
      </c>
      <c r="I18" s="1759" t="s">
        <v>73</v>
      </c>
      <c r="J18" s="1778" t="s">
        <v>73</v>
      </c>
      <c r="K18" s="1778" t="s">
        <v>73</v>
      </c>
      <c r="L18" s="1779" t="s">
        <v>73</v>
      </c>
    </row>
    <row r="19" spans="1:12">
      <c r="A19" s="1769" t="s">
        <v>85</v>
      </c>
      <c r="B19" s="1780" t="s">
        <v>24</v>
      </c>
      <c r="C19" s="1781" t="s">
        <v>200</v>
      </c>
      <c r="D19" s="1781">
        <v>19431.398768939394</v>
      </c>
      <c r="E19" s="1782" t="s">
        <v>200</v>
      </c>
      <c r="F19" s="1782">
        <v>19820.026744318184</v>
      </c>
      <c r="G19" s="1783" t="s">
        <v>73</v>
      </c>
      <c r="H19" s="1784" t="s">
        <v>200</v>
      </c>
      <c r="I19" s="1784" t="s">
        <v>73</v>
      </c>
      <c r="J19" s="1785" t="s">
        <v>73</v>
      </c>
      <c r="K19" s="1785">
        <v>1.6545334215751158E-2</v>
      </c>
      <c r="L19" s="1786" t="s">
        <v>73</v>
      </c>
    </row>
    <row r="20" spans="1:12">
      <c r="A20" s="1747" t="s">
        <v>85</v>
      </c>
      <c r="B20" s="1777" t="s">
        <v>25</v>
      </c>
      <c r="C20" s="1756" t="s">
        <v>200</v>
      </c>
      <c r="D20" s="1756">
        <v>19444.648039215688</v>
      </c>
      <c r="E20" s="1757" t="s">
        <v>200</v>
      </c>
      <c r="F20" s="1757">
        <v>19833.541000000001</v>
      </c>
      <c r="G20" s="1758" t="s">
        <v>73</v>
      </c>
      <c r="H20" s="1759" t="s">
        <v>200</v>
      </c>
      <c r="I20" s="1759" t="s">
        <v>73</v>
      </c>
      <c r="J20" s="1778" t="s">
        <v>73</v>
      </c>
      <c r="K20" s="1778">
        <v>1.6545334215751158E-2</v>
      </c>
      <c r="L20" s="1779" t="s">
        <v>73</v>
      </c>
    </row>
    <row r="21" spans="1:12">
      <c r="A21" s="1747" t="s">
        <v>85</v>
      </c>
      <c r="B21" s="1777" t="s">
        <v>26</v>
      </c>
      <c r="C21" s="1756" t="s">
        <v>73</v>
      </c>
      <c r="D21" s="1756" t="s">
        <v>200</v>
      </c>
      <c r="E21" s="1757" t="s">
        <v>73</v>
      </c>
      <c r="F21" s="1757" t="s">
        <v>200</v>
      </c>
      <c r="G21" s="1758" t="s">
        <v>73</v>
      </c>
      <c r="H21" s="1759" t="s">
        <v>73</v>
      </c>
      <c r="I21" s="1759" t="s">
        <v>73</v>
      </c>
      <c r="J21" s="1778" t="s">
        <v>73</v>
      </c>
      <c r="K21" s="1778" t="s">
        <v>73</v>
      </c>
      <c r="L21" s="1779" t="s">
        <v>73</v>
      </c>
    </row>
    <row r="22" spans="1:12">
      <c r="A22" s="1769" t="s">
        <v>85</v>
      </c>
      <c r="B22" s="1780" t="s">
        <v>27</v>
      </c>
      <c r="C22" s="1781">
        <v>16280.739778503994</v>
      </c>
      <c r="D22" s="1781">
        <v>17577.196587725997</v>
      </c>
      <c r="E22" s="1782">
        <v>16606.354574074074</v>
      </c>
      <c r="F22" s="1782">
        <v>17928.740519480518</v>
      </c>
      <c r="G22" s="1783">
        <v>-7.3757882990698782</v>
      </c>
      <c r="H22" s="1784">
        <v>202.47499999999999</v>
      </c>
      <c r="I22" s="1784">
        <v>-3.5833333333333361</v>
      </c>
      <c r="J22" s="1785">
        <v>-63.636363636363633</v>
      </c>
      <c r="K22" s="1785">
        <v>6.6181336863004633E-2</v>
      </c>
      <c r="L22" s="1786">
        <v>-9.976872725406559E-2</v>
      </c>
    </row>
    <row r="23" spans="1:12">
      <c r="A23" s="1747" t="s">
        <v>85</v>
      </c>
      <c r="B23" s="1777" t="s">
        <v>28</v>
      </c>
      <c r="C23" s="1756">
        <v>16370.883333333333</v>
      </c>
      <c r="D23" s="1756">
        <v>17353.631372549022</v>
      </c>
      <c r="E23" s="1757">
        <v>16698.300999999999</v>
      </c>
      <c r="F23" s="1757">
        <v>17700.704000000002</v>
      </c>
      <c r="G23" s="1758">
        <v>-5.6630685423585518</v>
      </c>
      <c r="H23" s="1759">
        <v>201.4</v>
      </c>
      <c r="I23" s="1759">
        <v>-0.54320987654320707</v>
      </c>
      <c r="J23" s="1778">
        <v>-65</v>
      </c>
      <c r="K23" s="1778">
        <v>5.7908669755129052E-2</v>
      </c>
      <c r="L23" s="1779">
        <v>-9.2955024896752961E-2</v>
      </c>
    </row>
    <row r="24" spans="1:12" ht="16.5" thickBot="1">
      <c r="A24" s="1787" t="s">
        <v>85</v>
      </c>
      <c r="B24" s="1788" t="s">
        <v>29</v>
      </c>
      <c r="C24" s="1789" t="s">
        <v>200</v>
      </c>
      <c r="D24" s="1789" t="s">
        <v>200</v>
      </c>
      <c r="E24" s="1790" t="s">
        <v>200</v>
      </c>
      <c r="F24" s="1790" t="s">
        <v>200</v>
      </c>
      <c r="G24" s="1791" t="s">
        <v>73</v>
      </c>
      <c r="H24" s="1778" t="s">
        <v>200</v>
      </c>
      <c r="I24" s="1778" t="s">
        <v>73</v>
      </c>
      <c r="J24" s="1778" t="s">
        <v>73</v>
      </c>
      <c r="K24" s="1778">
        <v>8.2726671078755792E-3</v>
      </c>
      <c r="L24" s="1779" t="s">
        <v>73</v>
      </c>
    </row>
    <row r="25" spans="1:12" ht="16.5" thickBot="1">
      <c r="A25" s="1735"/>
      <c r="B25" s="1768"/>
      <c r="C25" s="1737"/>
      <c r="D25" s="1737"/>
      <c r="E25" s="1737"/>
      <c r="F25" s="1737"/>
      <c r="G25" s="1738"/>
      <c r="H25" s="1733"/>
      <c r="I25" s="1733"/>
      <c r="J25" s="1733"/>
      <c r="K25" s="1733"/>
      <c r="L25" s="1739"/>
    </row>
    <row r="26" spans="1:12">
      <c r="A26" s="1769" t="s">
        <v>86</v>
      </c>
      <c r="B26" s="1770" t="s">
        <v>21</v>
      </c>
      <c r="C26" s="1771">
        <v>21205.643578999112</v>
      </c>
      <c r="D26" s="1771">
        <v>21432.878022207842</v>
      </c>
      <c r="E26" s="1772">
        <v>21629.756450579094</v>
      </c>
      <c r="F26" s="1772">
        <v>21861.535582651999</v>
      </c>
      <c r="G26" s="1773">
        <v>-1.0602143257348799</v>
      </c>
      <c r="H26" s="1774">
        <v>385.32580645161289</v>
      </c>
      <c r="I26" s="1774">
        <v>1.2255384891947894</v>
      </c>
      <c r="J26" s="1775">
        <v>-11.848341232227488</v>
      </c>
      <c r="K26" s="1775">
        <v>4.6161482461945731</v>
      </c>
      <c r="L26" s="1776">
        <v>-0.15868768953749335</v>
      </c>
    </row>
    <row r="27" spans="1:12">
      <c r="A27" s="1747" t="s">
        <v>86</v>
      </c>
      <c r="B27" s="1777" t="s">
        <v>22</v>
      </c>
      <c r="C27" s="1756">
        <v>21466.361764705882</v>
      </c>
      <c r="D27" s="1756">
        <v>21745.159803921568</v>
      </c>
      <c r="E27" s="1757">
        <v>21895.688999999998</v>
      </c>
      <c r="F27" s="1757">
        <v>22180.062999999998</v>
      </c>
      <c r="G27" s="1758">
        <v>-1.2821153844333075</v>
      </c>
      <c r="H27" s="1759">
        <v>376.5</v>
      </c>
      <c r="I27" s="1759">
        <v>1.291364003228413</v>
      </c>
      <c r="J27" s="1778">
        <v>-8.6206896551724146</v>
      </c>
      <c r="K27" s="1778">
        <v>3.9460622104566507</v>
      </c>
      <c r="L27" s="1779">
        <v>8.5197800425294012E-3</v>
      </c>
    </row>
    <row r="28" spans="1:12">
      <c r="A28" s="1747" t="s">
        <v>86</v>
      </c>
      <c r="B28" s="1777" t="s">
        <v>23</v>
      </c>
      <c r="C28" s="1756">
        <v>19883.871568627448</v>
      </c>
      <c r="D28" s="1756">
        <v>20141.829411764706</v>
      </c>
      <c r="E28" s="1757">
        <v>20281.548999999999</v>
      </c>
      <c r="F28" s="1757">
        <v>20544.666000000001</v>
      </c>
      <c r="G28" s="1758">
        <v>-1.2807071188210215</v>
      </c>
      <c r="H28" s="1759">
        <v>437.3</v>
      </c>
      <c r="I28" s="1759">
        <v>3.4295175023651843</v>
      </c>
      <c r="J28" s="1778">
        <v>-27.027027027027028</v>
      </c>
      <c r="K28" s="1778">
        <v>0.67008603573792191</v>
      </c>
      <c r="L28" s="1779">
        <v>-0.1672074695800233</v>
      </c>
    </row>
    <row r="29" spans="1:12">
      <c r="A29" s="1769" t="s">
        <v>86</v>
      </c>
      <c r="B29" s="1780" t="s">
        <v>24</v>
      </c>
      <c r="C29" s="1781">
        <v>20475.021167596326</v>
      </c>
      <c r="D29" s="1781">
        <v>20410.808157766263</v>
      </c>
      <c r="E29" s="1782">
        <v>20884.521590948254</v>
      </c>
      <c r="F29" s="1782">
        <v>20819.024320921588</v>
      </c>
      <c r="G29" s="1783">
        <v>0.31460297570643736</v>
      </c>
      <c r="H29" s="1784">
        <v>357.03390293916607</v>
      </c>
      <c r="I29" s="1784">
        <v>-0.86746946089518617</v>
      </c>
      <c r="J29" s="1785">
        <v>-15.579919215233698</v>
      </c>
      <c r="K29" s="1785">
        <v>12.102911978821972</v>
      </c>
      <c r="L29" s="1786">
        <v>-0.96942716276360485</v>
      </c>
    </row>
    <row r="30" spans="1:12">
      <c r="A30" s="1747" t="s">
        <v>86</v>
      </c>
      <c r="B30" s="1777" t="s">
        <v>25</v>
      </c>
      <c r="C30" s="1756">
        <v>20876.098039215685</v>
      </c>
      <c r="D30" s="1756">
        <v>20727.032352941176</v>
      </c>
      <c r="E30" s="1757">
        <v>21293.62</v>
      </c>
      <c r="F30" s="1757">
        <v>21141.573</v>
      </c>
      <c r="G30" s="1758">
        <v>0.71918489697998655</v>
      </c>
      <c r="H30" s="1759">
        <v>346.4</v>
      </c>
      <c r="I30" s="1759">
        <v>-1.5069661643446153</v>
      </c>
      <c r="J30" s="1778">
        <v>-19.192688499619194</v>
      </c>
      <c r="K30" s="1778">
        <v>8.7772998014559906</v>
      </c>
      <c r="L30" s="1779">
        <v>-1.1269017524400642</v>
      </c>
    </row>
    <row r="31" spans="1:12">
      <c r="A31" s="1747" t="s">
        <v>86</v>
      </c>
      <c r="B31" s="1777" t="s">
        <v>26</v>
      </c>
      <c r="C31" s="1756">
        <v>19522.774509803919</v>
      </c>
      <c r="D31" s="1756">
        <v>19511.636274509801</v>
      </c>
      <c r="E31" s="1757">
        <v>19913.23</v>
      </c>
      <c r="F31" s="1757">
        <v>19901.868999999999</v>
      </c>
      <c r="G31" s="1758">
        <v>5.7085090852526395E-2</v>
      </c>
      <c r="H31" s="1759">
        <v>385.1</v>
      </c>
      <c r="I31" s="1759">
        <v>-0.38799793067770305</v>
      </c>
      <c r="J31" s="1778">
        <v>-4.2857142857142856</v>
      </c>
      <c r="K31" s="1778">
        <v>3.3256121773659828</v>
      </c>
      <c r="L31" s="1779">
        <v>0.15747458967646022</v>
      </c>
    </row>
    <row r="32" spans="1:12">
      <c r="A32" s="1769" t="s">
        <v>86</v>
      </c>
      <c r="B32" s="1780" t="s">
        <v>27</v>
      </c>
      <c r="C32" s="1781">
        <v>18935.428043188651</v>
      </c>
      <c r="D32" s="1781">
        <v>18975.591395280124</v>
      </c>
      <c r="E32" s="1782">
        <v>19314.136604052423</v>
      </c>
      <c r="F32" s="1782">
        <v>19355.103223185728</v>
      </c>
      <c r="G32" s="1783">
        <v>-0.21165797289177415</v>
      </c>
      <c r="H32" s="1784">
        <v>318.75081300813008</v>
      </c>
      <c r="I32" s="1784">
        <v>-0.25631575484590119</v>
      </c>
      <c r="J32" s="1785">
        <v>-18.238471125882842</v>
      </c>
      <c r="K32" s="1785">
        <v>16.28060886829914</v>
      </c>
      <c r="L32" s="1786">
        <v>-1.8758367830548615</v>
      </c>
    </row>
    <row r="33" spans="1:12">
      <c r="A33" s="1747" t="s">
        <v>86</v>
      </c>
      <c r="B33" s="1777" t="s">
        <v>28</v>
      </c>
      <c r="C33" s="1756">
        <v>18944.403921568628</v>
      </c>
      <c r="D33" s="1756">
        <v>18948.653921568628</v>
      </c>
      <c r="E33" s="1757">
        <v>19323.292000000001</v>
      </c>
      <c r="F33" s="1757">
        <v>19327.627</v>
      </c>
      <c r="G33" s="1758">
        <v>-2.2429033838448593E-2</v>
      </c>
      <c r="H33" s="1759">
        <v>308.7</v>
      </c>
      <c r="I33" s="1759">
        <v>0.35760728218464427</v>
      </c>
      <c r="J33" s="1778">
        <v>-14.366837024417944</v>
      </c>
      <c r="K33" s="1778">
        <v>12.475181998676373</v>
      </c>
      <c r="L33" s="1779">
        <v>-0.80836631542183923</v>
      </c>
    </row>
    <row r="34" spans="1:12" ht="16.5" thickBot="1">
      <c r="A34" s="1787" t="s">
        <v>86</v>
      </c>
      <c r="B34" s="1788" t="s">
        <v>29</v>
      </c>
      <c r="C34" s="1789">
        <v>18909.599019607846</v>
      </c>
      <c r="D34" s="1789">
        <v>19039.709803921571</v>
      </c>
      <c r="E34" s="1790">
        <v>19287.791000000001</v>
      </c>
      <c r="F34" s="1790">
        <v>19420.504000000001</v>
      </c>
      <c r="G34" s="1791">
        <v>-0.6833653750695643</v>
      </c>
      <c r="H34" s="1778">
        <v>351.7</v>
      </c>
      <c r="I34" s="1778">
        <v>-0.14196479273140261</v>
      </c>
      <c r="J34" s="1778">
        <v>-28.792569659442723</v>
      </c>
      <c r="K34" s="1778">
        <v>3.805426869622766</v>
      </c>
      <c r="L34" s="1779">
        <v>-1.0674704676330236</v>
      </c>
    </row>
    <row r="35" spans="1:12" ht="16.5" thickBot="1">
      <c r="A35" s="1792"/>
      <c r="B35" s="1793"/>
      <c r="C35" s="1794"/>
      <c r="D35" s="1794"/>
      <c r="E35" s="1794"/>
      <c r="F35" s="1794"/>
      <c r="G35" s="1795"/>
      <c r="H35" s="1796"/>
      <c r="I35" s="1796"/>
      <c r="J35" s="1796"/>
      <c r="K35" s="1796"/>
      <c r="L35" s="1797"/>
    </row>
    <row r="36" spans="1:12">
      <c r="A36" s="1747" t="s">
        <v>87</v>
      </c>
      <c r="B36" s="1798" t="s">
        <v>26</v>
      </c>
      <c r="C36" s="1799">
        <v>19247.213725490194</v>
      </c>
      <c r="D36" s="1799">
        <v>19368.083333333332</v>
      </c>
      <c r="E36" s="1800">
        <v>19632.157999999999</v>
      </c>
      <c r="F36" s="1800">
        <v>19755.445</v>
      </c>
      <c r="G36" s="1801">
        <v>-0.62406592207869915</v>
      </c>
      <c r="H36" s="1802">
        <v>410.9</v>
      </c>
      <c r="I36" s="1802">
        <v>1.4317452480868809</v>
      </c>
      <c r="J36" s="1802">
        <v>0</v>
      </c>
      <c r="K36" s="1802">
        <v>2.6472534745201854</v>
      </c>
      <c r="L36" s="1803">
        <v>0.23343436009007323</v>
      </c>
    </row>
    <row r="37" spans="1:12" ht="16.5" thickBot="1">
      <c r="A37" s="1787" t="s">
        <v>87</v>
      </c>
      <c r="B37" s="1788" t="s">
        <v>29</v>
      </c>
      <c r="C37" s="1789">
        <v>18923.841176470589</v>
      </c>
      <c r="D37" s="1789">
        <v>18880.273529411767</v>
      </c>
      <c r="E37" s="1790">
        <v>19302.317999999999</v>
      </c>
      <c r="F37" s="1790">
        <v>19257.879000000001</v>
      </c>
      <c r="G37" s="1791">
        <v>0.23075749930715883</v>
      </c>
      <c r="H37" s="1778">
        <v>372.3</v>
      </c>
      <c r="I37" s="1778">
        <v>-0.34796573875803299</v>
      </c>
      <c r="J37" s="1778">
        <v>-15.065502183406112</v>
      </c>
      <c r="K37" s="1778">
        <v>3.2180675049636003</v>
      </c>
      <c r="L37" s="1779">
        <v>-0.23671110256449834</v>
      </c>
    </row>
    <row r="38" spans="1:12" ht="16.5" thickBot="1">
      <c r="A38" s="1792"/>
      <c r="B38" s="1793"/>
      <c r="C38" s="1794"/>
      <c r="D38" s="1794"/>
      <c r="E38" s="1794"/>
      <c r="F38" s="1794"/>
      <c r="G38" s="1795"/>
      <c r="H38" s="1796"/>
      <c r="I38" s="1796"/>
      <c r="J38" s="1796"/>
      <c r="K38" s="1796"/>
      <c r="L38" s="1797"/>
    </row>
    <row r="39" spans="1:12">
      <c r="A39" s="1769" t="s">
        <v>88</v>
      </c>
      <c r="B39" s="1770" t="s">
        <v>21</v>
      </c>
      <c r="C39" s="1771" t="s">
        <v>73</v>
      </c>
      <c r="D39" s="1771" t="s">
        <v>73</v>
      </c>
      <c r="E39" s="1772" t="s">
        <v>73</v>
      </c>
      <c r="F39" s="1772" t="s">
        <v>73</v>
      </c>
      <c r="G39" s="1773" t="s">
        <v>73</v>
      </c>
      <c r="H39" s="1774" t="s">
        <v>73</v>
      </c>
      <c r="I39" s="1774" t="s">
        <v>73</v>
      </c>
      <c r="J39" s="1775" t="s">
        <v>73</v>
      </c>
      <c r="K39" s="1775" t="s">
        <v>73</v>
      </c>
      <c r="L39" s="1776" t="s">
        <v>73</v>
      </c>
    </row>
    <row r="40" spans="1:12">
      <c r="A40" s="1754" t="s">
        <v>88</v>
      </c>
      <c r="B40" s="1777" t="s">
        <v>22</v>
      </c>
      <c r="C40" s="1756" t="s">
        <v>73</v>
      </c>
      <c r="D40" s="1756" t="s">
        <v>73</v>
      </c>
      <c r="E40" s="1757" t="s">
        <v>73</v>
      </c>
      <c r="F40" s="1757" t="s">
        <v>73</v>
      </c>
      <c r="G40" s="1758" t="s">
        <v>73</v>
      </c>
      <c r="H40" s="1759" t="s">
        <v>73</v>
      </c>
      <c r="I40" s="1759" t="s">
        <v>73</v>
      </c>
      <c r="J40" s="1778" t="s">
        <v>73</v>
      </c>
      <c r="K40" s="1778" t="s">
        <v>73</v>
      </c>
      <c r="L40" s="1779" t="s">
        <v>73</v>
      </c>
    </row>
    <row r="41" spans="1:12">
      <c r="A41" s="1754" t="s">
        <v>88</v>
      </c>
      <c r="B41" s="1777" t="s">
        <v>23</v>
      </c>
      <c r="C41" s="1756" t="s">
        <v>73</v>
      </c>
      <c r="D41" s="1756" t="s">
        <v>73</v>
      </c>
      <c r="E41" s="1757" t="s">
        <v>73</v>
      </c>
      <c r="F41" s="1757" t="s">
        <v>73</v>
      </c>
      <c r="G41" s="1758" t="s">
        <v>73</v>
      </c>
      <c r="H41" s="1759" t="s">
        <v>73</v>
      </c>
      <c r="I41" s="1759" t="s">
        <v>73</v>
      </c>
      <c r="J41" s="1778" t="s">
        <v>73</v>
      </c>
      <c r="K41" s="1778" t="s">
        <v>73</v>
      </c>
      <c r="L41" s="1779" t="s">
        <v>73</v>
      </c>
    </row>
    <row r="42" spans="1:12">
      <c r="A42" s="1754" t="s">
        <v>88</v>
      </c>
      <c r="B42" s="1777" t="s">
        <v>30</v>
      </c>
      <c r="C42" s="1756" t="s">
        <v>73</v>
      </c>
      <c r="D42" s="1756" t="s">
        <v>73</v>
      </c>
      <c r="E42" s="1757" t="s">
        <v>73</v>
      </c>
      <c r="F42" s="1757" t="s">
        <v>73</v>
      </c>
      <c r="G42" s="1758" t="s">
        <v>73</v>
      </c>
      <c r="H42" s="1759" t="s">
        <v>73</v>
      </c>
      <c r="I42" s="1759" t="s">
        <v>73</v>
      </c>
      <c r="J42" s="1778" t="s">
        <v>73</v>
      </c>
      <c r="K42" s="1778" t="s">
        <v>73</v>
      </c>
      <c r="L42" s="1779" t="s">
        <v>73</v>
      </c>
    </row>
    <row r="43" spans="1:12">
      <c r="A43" s="1804" t="s">
        <v>88</v>
      </c>
      <c r="B43" s="1780" t="s">
        <v>24</v>
      </c>
      <c r="C43" s="1781" t="s">
        <v>73</v>
      </c>
      <c r="D43" s="1781" t="s">
        <v>200</v>
      </c>
      <c r="E43" s="1782" t="s">
        <v>73</v>
      </c>
      <c r="F43" s="1782" t="s">
        <v>200</v>
      </c>
      <c r="G43" s="1783" t="s">
        <v>73</v>
      </c>
      <c r="H43" s="1784" t="s">
        <v>73</v>
      </c>
      <c r="I43" s="1784" t="s">
        <v>73</v>
      </c>
      <c r="J43" s="1785" t="s">
        <v>73</v>
      </c>
      <c r="K43" s="1785" t="s">
        <v>73</v>
      </c>
      <c r="L43" s="1786" t="s">
        <v>73</v>
      </c>
    </row>
    <row r="44" spans="1:12">
      <c r="A44" s="1754" t="s">
        <v>88</v>
      </c>
      <c r="B44" s="1777" t="s">
        <v>26</v>
      </c>
      <c r="C44" s="1756" t="s">
        <v>73</v>
      </c>
      <c r="D44" s="1756" t="s">
        <v>73</v>
      </c>
      <c r="E44" s="1757" t="s">
        <v>73</v>
      </c>
      <c r="F44" s="1757" t="s">
        <v>73</v>
      </c>
      <c r="G44" s="1758" t="s">
        <v>73</v>
      </c>
      <c r="H44" s="1759" t="s">
        <v>73</v>
      </c>
      <c r="I44" s="1759" t="s">
        <v>73</v>
      </c>
      <c r="J44" s="1778" t="s">
        <v>73</v>
      </c>
      <c r="K44" s="1778" t="s">
        <v>73</v>
      </c>
      <c r="L44" s="1779" t="s">
        <v>73</v>
      </c>
    </row>
    <row r="45" spans="1:12">
      <c r="A45" s="1754" t="s">
        <v>88</v>
      </c>
      <c r="B45" s="1777" t="s">
        <v>31</v>
      </c>
      <c r="C45" s="1756" t="s">
        <v>73</v>
      </c>
      <c r="D45" s="1756" t="s">
        <v>200</v>
      </c>
      <c r="E45" s="1757" t="s">
        <v>73</v>
      </c>
      <c r="F45" s="1757" t="s">
        <v>200</v>
      </c>
      <c r="G45" s="1758" t="s">
        <v>73</v>
      </c>
      <c r="H45" s="1759" t="s">
        <v>73</v>
      </c>
      <c r="I45" s="1759" t="s">
        <v>73</v>
      </c>
      <c r="J45" s="1778" t="s">
        <v>73</v>
      </c>
      <c r="K45" s="1778" t="s">
        <v>73</v>
      </c>
      <c r="L45" s="1779" t="s">
        <v>73</v>
      </c>
    </row>
    <row r="46" spans="1:12">
      <c r="A46" s="1804" t="s">
        <v>88</v>
      </c>
      <c r="B46" s="1780" t="s">
        <v>27</v>
      </c>
      <c r="C46" s="1781" t="s">
        <v>200</v>
      </c>
      <c r="D46" s="1781" t="s">
        <v>200</v>
      </c>
      <c r="E46" s="1782" t="s">
        <v>200</v>
      </c>
      <c r="F46" s="1782" t="s">
        <v>200</v>
      </c>
      <c r="G46" s="1783" t="s">
        <v>73</v>
      </c>
      <c r="H46" s="1784" t="s">
        <v>200</v>
      </c>
      <c r="I46" s="1784" t="s">
        <v>73</v>
      </c>
      <c r="J46" s="1785" t="s">
        <v>73</v>
      </c>
      <c r="K46" s="1785">
        <v>8.2726671078755792E-3</v>
      </c>
      <c r="L46" s="1786" t="s">
        <v>73</v>
      </c>
    </row>
    <row r="47" spans="1:12">
      <c r="A47" s="1754" t="s">
        <v>88</v>
      </c>
      <c r="B47" s="1777" t="s">
        <v>29</v>
      </c>
      <c r="C47" s="1756" t="s">
        <v>200</v>
      </c>
      <c r="D47" s="1756" t="s">
        <v>200</v>
      </c>
      <c r="E47" s="1757" t="s">
        <v>200</v>
      </c>
      <c r="F47" s="1757" t="s">
        <v>200</v>
      </c>
      <c r="G47" s="1758" t="s">
        <v>73</v>
      </c>
      <c r="H47" s="1759" t="s">
        <v>200</v>
      </c>
      <c r="I47" s="1759" t="s">
        <v>73</v>
      </c>
      <c r="J47" s="1778" t="s">
        <v>73</v>
      </c>
      <c r="K47" s="1778">
        <v>8.2726671078755792E-3</v>
      </c>
      <c r="L47" s="1779" t="s">
        <v>73</v>
      </c>
    </row>
    <row r="48" spans="1:12" ht="16.5" thickBot="1">
      <c r="A48" s="1805" t="s">
        <v>88</v>
      </c>
      <c r="B48" s="1777" t="s">
        <v>32</v>
      </c>
      <c r="C48" s="1789" t="s">
        <v>73</v>
      </c>
      <c r="D48" s="1789" t="s">
        <v>200</v>
      </c>
      <c r="E48" s="1790" t="s">
        <v>73</v>
      </c>
      <c r="F48" s="1790" t="s">
        <v>200</v>
      </c>
      <c r="G48" s="1791" t="s">
        <v>73</v>
      </c>
      <c r="H48" s="1778" t="s">
        <v>73</v>
      </c>
      <c r="I48" s="1778" t="s">
        <v>73</v>
      </c>
      <c r="J48" s="1778" t="s">
        <v>73</v>
      </c>
      <c r="K48" s="1778" t="s">
        <v>73</v>
      </c>
      <c r="L48" s="1779" t="s">
        <v>73</v>
      </c>
    </row>
    <row r="49" spans="1:12" ht="16.5" thickBot="1">
      <c r="A49" s="1792"/>
      <c r="B49" s="1793"/>
      <c r="C49" s="1794"/>
      <c r="D49" s="1794"/>
      <c r="E49" s="1794"/>
      <c r="F49" s="1794"/>
      <c r="G49" s="1795"/>
      <c r="H49" s="1796"/>
      <c r="I49" s="1796"/>
      <c r="J49" s="1796"/>
      <c r="K49" s="1796"/>
      <c r="L49" s="1797"/>
    </row>
    <row r="50" spans="1:12">
      <c r="A50" s="1769" t="s">
        <v>20</v>
      </c>
      <c r="B50" s="1770" t="s">
        <v>24</v>
      </c>
      <c r="C50" s="1771">
        <v>17946.875733129647</v>
      </c>
      <c r="D50" s="1771">
        <v>17912.867057450432</v>
      </c>
      <c r="E50" s="1772">
        <v>18305.813247792241</v>
      </c>
      <c r="F50" s="1772">
        <v>18271.124398599441</v>
      </c>
      <c r="G50" s="1773">
        <v>0.18985612727511891</v>
      </c>
      <c r="H50" s="1774">
        <v>337.4818984547461</v>
      </c>
      <c r="I50" s="1774">
        <v>-1.9183623865100765</v>
      </c>
      <c r="J50" s="1775">
        <v>9.1566265060240966</v>
      </c>
      <c r="K50" s="1775">
        <v>3.7475181998676375</v>
      </c>
      <c r="L50" s="1776">
        <v>0.61709653584108581</v>
      </c>
    </row>
    <row r="51" spans="1:12">
      <c r="A51" s="1747" t="s">
        <v>20</v>
      </c>
      <c r="B51" s="1777" t="s">
        <v>25</v>
      </c>
      <c r="C51" s="1756">
        <v>17679.644117647058</v>
      </c>
      <c r="D51" s="1756">
        <v>17605.859803921569</v>
      </c>
      <c r="E51" s="1757">
        <v>18033.237000000001</v>
      </c>
      <c r="F51" s="1757">
        <v>17957.976999999999</v>
      </c>
      <c r="G51" s="1758">
        <v>0.41908952216612172</v>
      </c>
      <c r="H51" s="1759">
        <v>307.7</v>
      </c>
      <c r="I51" s="1759">
        <v>1.3504611330698173</v>
      </c>
      <c r="J51" s="1778">
        <v>58.208955223880601</v>
      </c>
      <c r="K51" s="1778">
        <v>0.87690271343481152</v>
      </c>
      <c r="L51" s="1779">
        <v>0.37150933635100669</v>
      </c>
    </row>
    <row r="52" spans="1:12">
      <c r="A52" s="1747" t="s">
        <v>20</v>
      </c>
      <c r="B52" s="1777" t="s">
        <v>26</v>
      </c>
      <c r="C52" s="1756">
        <v>18207.700980392157</v>
      </c>
      <c r="D52" s="1756">
        <v>17836.598039215689</v>
      </c>
      <c r="E52" s="1757">
        <v>18571.855</v>
      </c>
      <c r="F52" s="1757">
        <v>18193.330000000002</v>
      </c>
      <c r="G52" s="1758">
        <v>2.0805701869860975</v>
      </c>
      <c r="H52" s="1759">
        <v>336.7</v>
      </c>
      <c r="I52" s="1759">
        <v>-1.0288065843621399</v>
      </c>
      <c r="J52" s="1778">
        <v>5.6338028169014089</v>
      </c>
      <c r="K52" s="1778">
        <v>1.8613500992720053</v>
      </c>
      <c r="L52" s="1779">
        <v>0.25465175122946171</v>
      </c>
    </row>
    <row r="53" spans="1:12">
      <c r="A53" s="1747" t="s">
        <v>20</v>
      </c>
      <c r="B53" s="1777" t="s">
        <v>31</v>
      </c>
      <c r="C53" s="1756">
        <v>17698.776470588236</v>
      </c>
      <c r="D53" s="1756">
        <v>18148.349019607842</v>
      </c>
      <c r="E53" s="1757">
        <v>18052.752</v>
      </c>
      <c r="F53" s="1757">
        <v>18511.315999999999</v>
      </c>
      <c r="G53" s="1758">
        <v>-2.477209075789093</v>
      </c>
      <c r="H53" s="1759">
        <v>364.8</v>
      </c>
      <c r="I53" s="1759">
        <v>-1.4852822036186875</v>
      </c>
      <c r="J53" s="1778">
        <v>-9.6296296296296298</v>
      </c>
      <c r="K53" s="1778">
        <v>1.0092653871608206</v>
      </c>
      <c r="L53" s="1779">
        <v>-9.064551739383031E-3</v>
      </c>
    </row>
    <row r="54" spans="1:12">
      <c r="A54" s="1769" t="s">
        <v>20</v>
      </c>
      <c r="B54" s="1780" t="s">
        <v>27</v>
      </c>
      <c r="C54" s="1781">
        <v>17059.234699176846</v>
      </c>
      <c r="D54" s="1781">
        <v>17052.601662819743</v>
      </c>
      <c r="E54" s="1782">
        <v>17400.419393160384</v>
      </c>
      <c r="F54" s="1782">
        <v>17393.653696076137</v>
      </c>
      <c r="G54" s="1783">
        <v>3.8897503666946678E-2</v>
      </c>
      <c r="H54" s="1784">
        <v>294.81176231176232</v>
      </c>
      <c r="I54" s="1784">
        <v>-5.7772813723548658E-2</v>
      </c>
      <c r="J54" s="1785">
        <v>-10.654545454545454</v>
      </c>
      <c r="K54" s="1785">
        <v>20.325943084050298</v>
      </c>
      <c r="L54" s="1786">
        <v>-0.41781493058348218</v>
      </c>
    </row>
    <row r="55" spans="1:12">
      <c r="A55" s="1747" t="s">
        <v>20</v>
      </c>
      <c r="B55" s="1777" t="s">
        <v>28</v>
      </c>
      <c r="C55" s="1756">
        <v>16584.180392156864</v>
      </c>
      <c r="D55" s="1756">
        <v>16514.048039215686</v>
      </c>
      <c r="E55" s="1757">
        <v>16915.864000000001</v>
      </c>
      <c r="F55" s="1757">
        <v>16844.329000000002</v>
      </c>
      <c r="G55" s="1758">
        <v>0.42468298974687474</v>
      </c>
      <c r="H55" s="1759">
        <v>266.10000000000002</v>
      </c>
      <c r="I55" s="1759">
        <v>1.0634257500949529</v>
      </c>
      <c r="J55" s="1778">
        <v>0.86956521739130432</v>
      </c>
      <c r="K55" s="1778">
        <v>8.6366644606221055</v>
      </c>
      <c r="L55" s="1779">
        <v>0.82946826238721094</v>
      </c>
    </row>
    <row r="56" spans="1:12">
      <c r="A56" s="1747" t="s">
        <v>20</v>
      </c>
      <c r="B56" s="1777" t="s">
        <v>29</v>
      </c>
      <c r="C56" s="1756">
        <v>17378.322549019606</v>
      </c>
      <c r="D56" s="1756">
        <v>17270.326470588236</v>
      </c>
      <c r="E56" s="1757">
        <v>17725.888999999999</v>
      </c>
      <c r="F56" s="1757">
        <v>17615.733</v>
      </c>
      <c r="G56" s="1758">
        <v>0.62532737070889444</v>
      </c>
      <c r="H56" s="1759">
        <v>306.10000000000002</v>
      </c>
      <c r="I56" s="1759">
        <v>0.26203734032099946</v>
      </c>
      <c r="J56" s="1778">
        <v>-18.174665617623916</v>
      </c>
      <c r="K56" s="1778">
        <v>8.6035737921906019</v>
      </c>
      <c r="L56" s="1779">
        <v>-0.98381400293650145</v>
      </c>
    </row>
    <row r="57" spans="1:12">
      <c r="A57" s="1747" t="s">
        <v>20</v>
      </c>
      <c r="B57" s="1777" t="s">
        <v>32</v>
      </c>
      <c r="C57" s="1756">
        <v>17296.119607843139</v>
      </c>
      <c r="D57" s="1756">
        <v>17466.270588235297</v>
      </c>
      <c r="E57" s="1757">
        <v>17642.042000000001</v>
      </c>
      <c r="F57" s="1757">
        <v>17815.596000000001</v>
      </c>
      <c r="G57" s="1758">
        <v>-0.97416892480049544</v>
      </c>
      <c r="H57" s="1759">
        <v>343.7</v>
      </c>
      <c r="I57" s="1759">
        <v>1.2967875036840488</v>
      </c>
      <c r="J57" s="1778">
        <v>-15.990990990990991</v>
      </c>
      <c r="K57" s="1778">
        <v>3.085704831237591</v>
      </c>
      <c r="L57" s="1779">
        <v>-0.26346919003418989</v>
      </c>
    </row>
    <row r="58" spans="1:12">
      <c r="A58" s="1769" t="s">
        <v>20</v>
      </c>
      <c r="B58" s="1780" t="s">
        <v>33</v>
      </c>
      <c r="C58" s="1781">
        <v>14533.997905768958</v>
      </c>
      <c r="D58" s="1781">
        <v>14377.9657653502</v>
      </c>
      <c r="E58" s="1782">
        <v>14824.677863884337</v>
      </c>
      <c r="F58" s="1782">
        <v>14665.525080657204</v>
      </c>
      <c r="G58" s="1783">
        <v>1.0852170812284412</v>
      </c>
      <c r="H58" s="1784">
        <v>224.95794768611674</v>
      </c>
      <c r="I58" s="1784">
        <v>0.1368096296034817</v>
      </c>
      <c r="J58" s="1785">
        <v>6.7114093959731544E-2</v>
      </c>
      <c r="K58" s="1785">
        <v>12.334546657842488</v>
      </c>
      <c r="L58" s="1786">
        <v>1.0952014062772761</v>
      </c>
    </row>
    <row r="59" spans="1:12">
      <c r="A59" s="1747" t="s">
        <v>20</v>
      </c>
      <c r="B59" s="1777" t="s">
        <v>74</v>
      </c>
      <c r="C59" s="1806">
        <v>14293.050980392158</v>
      </c>
      <c r="D59" s="1806">
        <v>14042.183333333332</v>
      </c>
      <c r="E59" s="1807">
        <v>14578.912</v>
      </c>
      <c r="F59" s="1807">
        <v>14323.027</v>
      </c>
      <c r="G59" s="1808">
        <v>1.7865287833360939</v>
      </c>
      <c r="H59" s="1809">
        <v>215.8</v>
      </c>
      <c r="I59" s="1809">
        <v>0.74696545284781646</v>
      </c>
      <c r="J59" s="1810">
        <v>11.969532100108813</v>
      </c>
      <c r="K59" s="1810">
        <v>8.5125744540039712</v>
      </c>
      <c r="L59" s="1811">
        <v>1.5803876847499927</v>
      </c>
    </row>
    <row r="60" spans="1:12">
      <c r="A60" s="1747" t="s">
        <v>20</v>
      </c>
      <c r="B60" s="1777" t="s">
        <v>34</v>
      </c>
      <c r="C60" s="1756">
        <v>14871.775490196078</v>
      </c>
      <c r="D60" s="1756">
        <v>14794.745098039215</v>
      </c>
      <c r="E60" s="1757">
        <v>15169.210999999999</v>
      </c>
      <c r="F60" s="1757">
        <v>15090.64</v>
      </c>
      <c r="G60" s="1758">
        <v>0.52066048888582539</v>
      </c>
      <c r="H60" s="1759">
        <v>237.9</v>
      </c>
      <c r="I60" s="1759">
        <v>0.71972904318374986</v>
      </c>
      <c r="J60" s="1778">
        <v>-23.721881390593047</v>
      </c>
      <c r="K60" s="1778">
        <v>3.085704831237591</v>
      </c>
      <c r="L60" s="1779">
        <v>-0.6029125030009248</v>
      </c>
    </row>
    <row r="61" spans="1:12" ht="16.5" thickBot="1">
      <c r="A61" s="1747" t="s">
        <v>20</v>
      </c>
      <c r="B61" s="1777" t="s">
        <v>35</v>
      </c>
      <c r="C61" s="1756">
        <v>15490.030392156863</v>
      </c>
      <c r="D61" s="1756">
        <v>15181.47450980392</v>
      </c>
      <c r="E61" s="1757">
        <v>15799.831</v>
      </c>
      <c r="F61" s="1757">
        <v>15485.103999999999</v>
      </c>
      <c r="G61" s="1758">
        <v>2.0324500242297425</v>
      </c>
      <c r="H61" s="1759">
        <v>276.60000000000002</v>
      </c>
      <c r="I61" s="1759">
        <v>1.3558079882741099</v>
      </c>
      <c r="J61" s="1778">
        <v>8.536585365853659</v>
      </c>
      <c r="K61" s="1778">
        <v>0.73626737260092645</v>
      </c>
      <c r="L61" s="1779">
        <v>0.11772622452821013</v>
      </c>
    </row>
    <row r="62" spans="1:12" ht="16.5" thickBot="1">
      <c r="A62" s="1792"/>
      <c r="B62" s="1793"/>
      <c r="C62" s="1794"/>
      <c r="D62" s="1794"/>
      <c r="E62" s="1794"/>
      <c r="F62" s="1794"/>
      <c r="G62" s="1795"/>
      <c r="H62" s="1796"/>
      <c r="I62" s="1796"/>
      <c r="J62" s="1796"/>
      <c r="K62" s="1796"/>
      <c r="L62" s="1797"/>
    </row>
    <row r="63" spans="1:12">
      <c r="A63" s="1769" t="s">
        <v>89</v>
      </c>
      <c r="B63" s="1780" t="s">
        <v>21</v>
      </c>
      <c r="C63" s="1781">
        <v>20998.70974571757</v>
      </c>
      <c r="D63" s="1781">
        <v>20902.658032539723</v>
      </c>
      <c r="E63" s="1782">
        <v>21418.68394063192</v>
      </c>
      <c r="F63" s="1782">
        <v>21320.711193190516</v>
      </c>
      <c r="G63" s="1783">
        <v>0.45951913401788358</v>
      </c>
      <c r="H63" s="1784">
        <v>342.66413793103447</v>
      </c>
      <c r="I63" s="1784">
        <v>0.50147185857844701</v>
      </c>
      <c r="J63" s="1785">
        <v>26.086956521739129</v>
      </c>
      <c r="K63" s="1785">
        <v>2.3990734612839177</v>
      </c>
      <c r="L63" s="1786">
        <v>0.66414097278727446</v>
      </c>
    </row>
    <row r="64" spans="1:12">
      <c r="A64" s="1747" t="s">
        <v>89</v>
      </c>
      <c r="B64" s="1777" t="s">
        <v>22</v>
      </c>
      <c r="C64" s="1756">
        <v>20125.851960784312</v>
      </c>
      <c r="D64" s="1756">
        <v>20501.948039215687</v>
      </c>
      <c r="E64" s="1757">
        <v>20528.368999999999</v>
      </c>
      <c r="F64" s="1757">
        <v>20911.987000000001</v>
      </c>
      <c r="G64" s="1758">
        <v>-1.8344406966205662</v>
      </c>
      <c r="H64" s="1759">
        <v>321.60000000000002</v>
      </c>
      <c r="I64" s="1759">
        <v>3.6082474226804271</v>
      </c>
      <c r="J64" s="1778">
        <v>4.2553191489361701</v>
      </c>
      <c r="K64" s="1778">
        <v>0.40536068828590338</v>
      </c>
      <c r="L64" s="1779">
        <v>5.0831005853980593E-2</v>
      </c>
    </row>
    <row r="65" spans="1:12">
      <c r="A65" s="1747" t="s">
        <v>89</v>
      </c>
      <c r="B65" s="1777" t="s">
        <v>23</v>
      </c>
      <c r="C65" s="1756">
        <v>21123.671568627451</v>
      </c>
      <c r="D65" s="1756">
        <v>21143.215686274511</v>
      </c>
      <c r="E65" s="1757">
        <v>21546.145</v>
      </c>
      <c r="F65" s="1757">
        <v>21566.080000000002</v>
      </c>
      <c r="G65" s="1758">
        <v>-9.2436826720485629E-2</v>
      </c>
      <c r="H65" s="1759">
        <v>338.6</v>
      </c>
      <c r="I65" s="1759">
        <v>-0.73292289651128695</v>
      </c>
      <c r="J65" s="1778">
        <v>44.117647058823529</v>
      </c>
      <c r="K65" s="1778">
        <v>1.2160820648577102</v>
      </c>
      <c r="L65" s="1779">
        <v>0.4466772221331119</v>
      </c>
    </row>
    <row r="66" spans="1:12">
      <c r="A66" s="1747" t="s">
        <v>89</v>
      </c>
      <c r="B66" s="1777" t="s">
        <v>30</v>
      </c>
      <c r="C66" s="1756">
        <v>21221.394117647058</v>
      </c>
      <c r="D66" s="1756">
        <v>20815.790196078429</v>
      </c>
      <c r="E66" s="1757">
        <v>21645.822</v>
      </c>
      <c r="F66" s="1757">
        <v>21232.106</v>
      </c>
      <c r="G66" s="1758">
        <v>1.9485396314430625</v>
      </c>
      <c r="H66" s="1759">
        <v>360</v>
      </c>
      <c r="I66" s="1759">
        <v>0.41841004184100417</v>
      </c>
      <c r="J66" s="1778">
        <v>16.049382716049383</v>
      </c>
      <c r="K66" s="1778">
        <v>0.77763070814030444</v>
      </c>
      <c r="L66" s="1779">
        <v>0.16663274480018231</v>
      </c>
    </row>
    <row r="67" spans="1:12">
      <c r="A67" s="1769" t="s">
        <v>89</v>
      </c>
      <c r="B67" s="1780" t="s">
        <v>24</v>
      </c>
      <c r="C67" s="1781">
        <v>20657.862646540649</v>
      </c>
      <c r="D67" s="1781">
        <v>20897.864204423706</v>
      </c>
      <c r="E67" s="1782">
        <v>21071.019899471463</v>
      </c>
      <c r="F67" s="1782">
        <v>21315.821488512182</v>
      </c>
      <c r="G67" s="1783">
        <v>-1.1484501743113704</v>
      </c>
      <c r="H67" s="1784">
        <v>302.12903225806451</v>
      </c>
      <c r="I67" s="1784">
        <v>-0.22666725808296287</v>
      </c>
      <c r="J67" s="1785">
        <v>8.0710250201775621E-2</v>
      </c>
      <c r="K67" s="1785">
        <v>10.258107213765719</v>
      </c>
      <c r="L67" s="1786">
        <v>0.91210133008162764</v>
      </c>
    </row>
    <row r="68" spans="1:12">
      <c r="A68" s="1747" t="s">
        <v>89</v>
      </c>
      <c r="B68" s="1777" t="s">
        <v>25</v>
      </c>
      <c r="C68" s="1756">
        <v>20430.124509803922</v>
      </c>
      <c r="D68" s="1756">
        <v>21259.423529411764</v>
      </c>
      <c r="E68" s="1757">
        <v>20838.726999999999</v>
      </c>
      <c r="F68" s="1757">
        <v>21684.612000000001</v>
      </c>
      <c r="G68" s="1758">
        <v>-3.9008537482709027</v>
      </c>
      <c r="H68" s="1759">
        <v>270.60000000000002</v>
      </c>
      <c r="I68" s="1759">
        <v>0.5200594353640543</v>
      </c>
      <c r="J68" s="1778">
        <v>2.6548672566371683</v>
      </c>
      <c r="K68" s="1778">
        <v>1.9192587690271343</v>
      </c>
      <c r="L68" s="1779">
        <v>0.21449901946086758</v>
      </c>
    </row>
    <row r="69" spans="1:12">
      <c r="A69" s="1747" t="s">
        <v>89</v>
      </c>
      <c r="B69" s="1777" t="s">
        <v>26</v>
      </c>
      <c r="C69" s="1756">
        <v>20835.045098039216</v>
      </c>
      <c r="D69" s="1756">
        <v>20964.585294117645</v>
      </c>
      <c r="E69" s="1757">
        <v>21251.745999999999</v>
      </c>
      <c r="F69" s="1757">
        <v>21383.877</v>
      </c>
      <c r="G69" s="1758">
        <v>-0.61790011231359598</v>
      </c>
      <c r="H69" s="1759">
        <v>301.39999999999998</v>
      </c>
      <c r="I69" s="1759">
        <v>-0.39656311962988944</v>
      </c>
      <c r="J69" s="1778">
        <v>-3.2069970845481048</v>
      </c>
      <c r="K69" s="1778">
        <v>5.4930509596293842</v>
      </c>
      <c r="L69" s="1779">
        <v>0.31842623306983064</v>
      </c>
    </row>
    <row r="70" spans="1:12">
      <c r="A70" s="1747" t="s">
        <v>89</v>
      </c>
      <c r="B70" s="1777" t="s">
        <v>31</v>
      </c>
      <c r="C70" s="1756">
        <v>20468.526470588236</v>
      </c>
      <c r="D70" s="1756">
        <v>20562.090196078429</v>
      </c>
      <c r="E70" s="1757">
        <v>20877.897000000001</v>
      </c>
      <c r="F70" s="1757">
        <v>20973.331999999999</v>
      </c>
      <c r="G70" s="1758">
        <v>-0.45503022600318188</v>
      </c>
      <c r="H70" s="1759">
        <v>324.8</v>
      </c>
      <c r="I70" s="1759">
        <v>-0.52067381316998118</v>
      </c>
      <c r="J70" s="1778">
        <v>5.1987767584097861</v>
      </c>
      <c r="K70" s="1778">
        <v>2.8457974851091992</v>
      </c>
      <c r="L70" s="1779">
        <v>0.37917607755092808</v>
      </c>
    </row>
    <row r="71" spans="1:12">
      <c r="A71" s="1769" t="s">
        <v>89</v>
      </c>
      <c r="B71" s="1780" t="s">
        <v>27</v>
      </c>
      <c r="C71" s="1781">
        <v>18958.897803159951</v>
      </c>
      <c r="D71" s="1781">
        <v>19125.293514440618</v>
      </c>
      <c r="E71" s="1782">
        <v>19338.075759223149</v>
      </c>
      <c r="F71" s="1782">
        <v>19507.799384729431</v>
      </c>
      <c r="G71" s="1783">
        <v>-0.87002958231741989</v>
      </c>
      <c r="H71" s="1784">
        <v>265.61457182320441</v>
      </c>
      <c r="I71" s="1784">
        <v>0.48270271224630557</v>
      </c>
      <c r="J71" s="1785">
        <v>-5.421293272370999</v>
      </c>
      <c r="K71" s="1785">
        <v>11.978821972203839</v>
      </c>
      <c r="L71" s="1786">
        <v>0.43020614660226997</v>
      </c>
    </row>
    <row r="72" spans="1:12">
      <c r="A72" s="1747" t="s">
        <v>89</v>
      </c>
      <c r="B72" s="1777" t="s">
        <v>28</v>
      </c>
      <c r="C72" s="1756">
        <v>18083.964705882354</v>
      </c>
      <c r="D72" s="1756">
        <v>18426.181372549021</v>
      </c>
      <c r="E72" s="1757">
        <v>18445.644</v>
      </c>
      <c r="F72" s="1757">
        <v>18794.705000000002</v>
      </c>
      <c r="G72" s="1758">
        <v>-1.8572305338125896</v>
      </c>
      <c r="H72" s="1759">
        <v>234.3</v>
      </c>
      <c r="I72" s="1759">
        <v>1.6045099739809265</v>
      </c>
      <c r="J72" s="1778">
        <v>-5.0505050505050502</v>
      </c>
      <c r="K72" s="1778">
        <v>3.8881535407015222</v>
      </c>
      <c r="L72" s="1779">
        <v>0.15427709806744216</v>
      </c>
    </row>
    <row r="73" spans="1:12">
      <c r="A73" s="1747" t="s">
        <v>89</v>
      </c>
      <c r="B73" s="1777" t="s">
        <v>29</v>
      </c>
      <c r="C73" s="1756">
        <v>19324.204901960784</v>
      </c>
      <c r="D73" s="1756">
        <v>19409.820588235292</v>
      </c>
      <c r="E73" s="1757">
        <v>19710.688999999998</v>
      </c>
      <c r="F73" s="1757">
        <v>19798.017</v>
      </c>
      <c r="G73" s="1758">
        <v>-0.44109468135117441</v>
      </c>
      <c r="H73" s="1759">
        <v>273</v>
      </c>
      <c r="I73" s="1759">
        <v>0</v>
      </c>
      <c r="J73" s="1759">
        <v>-8.0706179066834807</v>
      </c>
      <c r="K73" s="1759">
        <v>6.0307743216412977</v>
      </c>
      <c r="L73" s="1760">
        <v>4.9028828694175353E-2</v>
      </c>
    </row>
    <row r="74" spans="1:12" ht="16.5" thickBot="1">
      <c r="A74" s="1812" t="s">
        <v>89</v>
      </c>
      <c r="B74" s="1813" t="s">
        <v>32</v>
      </c>
      <c r="C74" s="1763">
        <v>19272.415686274511</v>
      </c>
      <c r="D74" s="1763">
        <v>19370.860784313725</v>
      </c>
      <c r="E74" s="1764">
        <v>19657.864000000001</v>
      </c>
      <c r="F74" s="1764">
        <v>19758.277999999998</v>
      </c>
      <c r="G74" s="1765">
        <v>-0.50821230473625811</v>
      </c>
      <c r="H74" s="1766">
        <v>303.10000000000002</v>
      </c>
      <c r="I74" s="1766">
        <v>-0.55774278215222728</v>
      </c>
      <c r="J74" s="1766">
        <v>2.4691358024691357</v>
      </c>
      <c r="K74" s="1766">
        <v>2.0598941098610193</v>
      </c>
      <c r="L74" s="1767">
        <v>0.22690021984065267</v>
      </c>
    </row>
    <row r="75" spans="1:12">
      <c r="A75" s="1814"/>
      <c r="B75" s="1814"/>
      <c r="C75" s="1815"/>
      <c r="D75" s="1815"/>
      <c r="E75" s="1815"/>
      <c r="F75" s="1815"/>
      <c r="G75" s="1816"/>
      <c r="H75" s="1816"/>
      <c r="I75" s="1816"/>
      <c r="J75" s="1816"/>
      <c r="K75" s="1816"/>
      <c r="L75" s="1817"/>
    </row>
    <row r="76" spans="1:12" ht="16.5" thickBot="1">
      <c r="A76" s="3"/>
      <c r="B76" s="3"/>
      <c r="C76" s="3"/>
      <c r="D76" s="3"/>
      <c r="E76" s="3"/>
      <c r="F76" s="3"/>
      <c r="G76" s="1817"/>
      <c r="H76" s="1817"/>
      <c r="I76" s="1817"/>
      <c r="J76" s="1817"/>
      <c r="K76" s="1817"/>
      <c r="L76" s="1818"/>
    </row>
    <row r="77" spans="1:12" ht="21" thickBot="1">
      <c r="A77" s="1691" t="s">
        <v>270</v>
      </c>
      <c r="B77" s="1692"/>
      <c r="C77" s="1692"/>
      <c r="D77" s="1692"/>
      <c r="E77" s="1692"/>
      <c r="F77" s="1692"/>
      <c r="G77" s="1819"/>
      <c r="H77" s="1819"/>
      <c r="I77" s="1819"/>
      <c r="J77" s="1819"/>
      <c r="K77" s="1819"/>
      <c r="L77" s="1820"/>
    </row>
    <row r="78" spans="1:12">
      <c r="A78" s="1694"/>
      <c r="B78" s="1695"/>
      <c r="C78" s="1696" t="s">
        <v>5</v>
      </c>
      <c r="D78" s="1696" t="s">
        <v>5</v>
      </c>
      <c r="E78" s="1696"/>
      <c r="F78" s="1696"/>
      <c r="G78" s="1697"/>
      <c r="H78" s="1698" t="s">
        <v>6</v>
      </c>
      <c r="I78" s="1699"/>
      <c r="J78" s="1700" t="s">
        <v>7</v>
      </c>
      <c r="K78" s="1701" t="s">
        <v>8</v>
      </c>
      <c r="L78" s="1702"/>
    </row>
    <row r="79" spans="1:12">
      <c r="A79" s="1703" t="s">
        <v>9</v>
      </c>
      <c r="B79" s="1704" t="s">
        <v>10</v>
      </c>
      <c r="C79" s="1705" t="s">
        <v>36</v>
      </c>
      <c r="D79" s="1705" t="s">
        <v>36</v>
      </c>
      <c r="E79" s="1706" t="s">
        <v>37</v>
      </c>
      <c r="F79" s="1707"/>
      <c r="G79" s="1708"/>
      <c r="H79" s="1709" t="s">
        <v>11</v>
      </c>
      <c r="I79" s="1710"/>
      <c r="J79" s="1711" t="s">
        <v>12</v>
      </c>
      <c r="K79" s="1712" t="s">
        <v>13</v>
      </c>
      <c r="L79" s="1713"/>
    </row>
    <row r="80" spans="1:12" ht="26.25" thickBot="1">
      <c r="A80" s="1714" t="s">
        <v>14</v>
      </c>
      <c r="B80" s="1715" t="s">
        <v>15</v>
      </c>
      <c r="C80" s="1716" t="s">
        <v>528</v>
      </c>
      <c r="D80" s="1717" t="s">
        <v>524</v>
      </c>
      <c r="E80" s="1718" t="s">
        <v>528</v>
      </c>
      <c r="F80" s="1719" t="s">
        <v>524</v>
      </c>
      <c r="G80" s="1720" t="s">
        <v>16</v>
      </c>
      <c r="H80" s="1721" t="s">
        <v>528</v>
      </c>
      <c r="I80" s="1722" t="s">
        <v>16</v>
      </c>
      <c r="J80" s="1723" t="s">
        <v>16</v>
      </c>
      <c r="K80" s="1724" t="s">
        <v>528</v>
      </c>
      <c r="L80" s="1725" t="s">
        <v>17</v>
      </c>
    </row>
    <row r="81" spans="1:12" ht="16.5" thickBot="1">
      <c r="A81" s="1726" t="s">
        <v>18</v>
      </c>
      <c r="B81" s="1727" t="s">
        <v>19</v>
      </c>
      <c r="C81" s="1728">
        <v>19101.804702959587</v>
      </c>
      <c r="D81" s="1728">
        <v>19190.178506815657</v>
      </c>
      <c r="E81" s="1729">
        <v>19483.84079701878</v>
      </c>
      <c r="F81" s="1730">
        <v>19573.982076951972</v>
      </c>
      <c r="G81" s="1731">
        <v>-0.46051579887432204</v>
      </c>
      <c r="H81" s="1732">
        <v>308.30091975895971</v>
      </c>
      <c r="I81" s="1732">
        <v>-1.982889294261251</v>
      </c>
      <c r="J81" s="1733">
        <v>0.68657193038479969</v>
      </c>
      <c r="K81" s="1732">
        <v>100</v>
      </c>
      <c r="L81" s="1734" t="s">
        <v>19</v>
      </c>
    </row>
    <row r="82" spans="1:12" ht="16.5" thickBot="1">
      <c r="A82" s="1735"/>
      <c r="B82" s="1736"/>
      <c r="C82" s="1737"/>
      <c r="D82" s="1737"/>
      <c r="E82" s="1737"/>
      <c r="F82" s="1737"/>
      <c r="G82" s="1738"/>
      <c r="H82" s="1733"/>
      <c r="I82" s="1733"/>
      <c r="J82" s="1733"/>
      <c r="K82" s="1733"/>
      <c r="L82" s="1739"/>
    </row>
    <row r="83" spans="1:12">
      <c r="A83" s="1740" t="s">
        <v>80</v>
      </c>
      <c r="B83" s="1741" t="s">
        <v>19</v>
      </c>
      <c r="C83" s="1742">
        <v>16217.636178601877</v>
      </c>
      <c r="D83" s="1742">
        <v>17934.453982174688</v>
      </c>
      <c r="E83" s="1743">
        <v>16541.988902173915</v>
      </c>
      <c r="F83" s="1743">
        <v>18293.14306181818</v>
      </c>
      <c r="G83" s="1744">
        <v>-9.5727352796978362</v>
      </c>
      <c r="H83" s="1745">
        <v>230.02499999999998</v>
      </c>
      <c r="I83" s="1745">
        <v>8.7469997818022982</v>
      </c>
      <c r="J83" s="1745">
        <v>-69.230769230769226</v>
      </c>
      <c r="K83" s="1745">
        <v>6.3431652394544874E-2</v>
      </c>
      <c r="L83" s="1746">
        <v>-0.14413660562876665</v>
      </c>
    </row>
    <row r="84" spans="1:12">
      <c r="A84" s="1747" t="s">
        <v>81</v>
      </c>
      <c r="B84" s="1748" t="s">
        <v>19</v>
      </c>
      <c r="C84" s="1749">
        <v>20220.426742228814</v>
      </c>
      <c r="D84" s="1749">
        <v>20266.600062494956</v>
      </c>
      <c r="E84" s="1750">
        <v>20624.835277073391</v>
      </c>
      <c r="F84" s="1750">
        <v>20671.932063744855</v>
      </c>
      <c r="G84" s="1751">
        <v>-0.22782963162917702</v>
      </c>
      <c r="H84" s="1752">
        <v>338.88900235663783</v>
      </c>
      <c r="I84" s="1752">
        <v>-1.1503544136963437</v>
      </c>
      <c r="J84" s="1752">
        <v>-8.5488505747126435</v>
      </c>
      <c r="K84" s="1752">
        <v>40.374246749127813</v>
      </c>
      <c r="L84" s="1753">
        <v>-4.0772940460182809</v>
      </c>
    </row>
    <row r="85" spans="1:12">
      <c r="A85" s="1754" t="s">
        <v>82</v>
      </c>
      <c r="B85" s="1755" t="s">
        <v>19</v>
      </c>
      <c r="C85" s="1756">
        <v>18965.881268459201</v>
      </c>
      <c r="D85" s="1756">
        <v>19038.207026549473</v>
      </c>
      <c r="E85" s="1757">
        <v>19345.198893828387</v>
      </c>
      <c r="F85" s="1757">
        <v>19418.971167080465</v>
      </c>
      <c r="G85" s="1758">
        <v>-0.37989794936787641</v>
      </c>
      <c r="H85" s="1759">
        <v>381.6867298578199</v>
      </c>
      <c r="I85" s="1759">
        <v>-1.5700106002187884</v>
      </c>
      <c r="J85" s="1759">
        <v>-7.6586433260393871</v>
      </c>
      <c r="K85" s="1759">
        <v>6.6920393276244843</v>
      </c>
      <c r="L85" s="1760">
        <v>-0.60478328134885118</v>
      </c>
    </row>
    <row r="86" spans="1:12">
      <c r="A86" s="1754" t="s">
        <v>83</v>
      </c>
      <c r="B86" s="1755" t="s">
        <v>19</v>
      </c>
      <c r="C86" s="1756" t="s">
        <v>73</v>
      </c>
      <c r="D86" s="1756" t="s">
        <v>73</v>
      </c>
      <c r="E86" s="1757" t="s">
        <v>73</v>
      </c>
      <c r="F86" s="1757" t="s">
        <v>73</v>
      </c>
      <c r="G86" s="1758" t="s">
        <v>73</v>
      </c>
      <c r="H86" s="1759" t="s">
        <v>73</v>
      </c>
      <c r="I86" s="1759" t="s">
        <v>73</v>
      </c>
      <c r="J86" s="1759" t="s">
        <v>73</v>
      </c>
      <c r="K86" s="1759" t="s">
        <v>73</v>
      </c>
      <c r="L86" s="1760" t="s">
        <v>73</v>
      </c>
    </row>
    <row r="87" spans="1:12">
      <c r="A87" s="1754" t="s">
        <v>71</v>
      </c>
      <c r="B87" s="1755" t="s">
        <v>19</v>
      </c>
      <c r="C87" s="1756">
        <v>16309.724002227627</v>
      </c>
      <c r="D87" s="1756">
        <v>16334.980840254228</v>
      </c>
      <c r="E87" s="1757">
        <v>16635.91848227218</v>
      </c>
      <c r="F87" s="1757">
        <v>16661.680457059312</v>
      </c>
      <c r="G87" s="1758">
        <v>-0.15461810621999553</v>
      </c>
      <c r="H87" s="1759">
        <v>269.24722222222221</v>
      </c>
      <c r="I87" s="1759">
        <v>-1.1888646630047655</v>
      </c>
      <c r="J87" s="1759">
        <v>8.0831408775981526</v>
      </c>
      <c r="K87" s="1759">
        <v>29.686013320647003</v>
      </c>
      <c r="L87" s="1760">
        <v>2.0315346363104219</v>
      </c>
    </row>
    <row r="88" spans="1:12" ht="16.5" thickBot="1">
      <c r="A88" s="1761" t="s">
        <v>84</v>
      </c>
      <c r="B88" s="1762" t="s">
        <v>19</v>
      </c>
      <c r="C88" s="1763">
        <v>20225.19762686747</v>
      </c>
      <c r="D88" s="1763">
        <v>20154.067499029316</v>
      </c>
      <c r="E88" s="1764">
        <v>20629.70157940482</v>
      </c>
      <c r="F88" s="1764">
        <v>20557.148849009904</v>
      </c>
      <c r="G88" s="1765">
        <v>0.35293187264347187</v>
      </c>
      <c r="H88" s="1766">
        <v>284.07079343365251</v>
      </c>
      <c r="I88" s="1766">
        <v>-0.22987076945280965</v>
      </c>
      <c r="J88" s="1766">
        <v>14.487079091620986</v>
      </c>
      <c r="K88" s="1766">
        <v>23.184268950206153</v>
      </c>
      <c r="L88" s="1767">
        <v>2.7946792966854765</v>
      </c>
    </row>
    <row r="89" spans="1:12" ht="16.5" thickBot="1">
      <c r="A89" s="1735"/>
      <c r="B89" s="1768"/>
      <c r="C89" s="1737"/>
      <c r="D89" s="1737"/>
      <c r="E89" s="1737"/>
      <c r="F89" s="1737"/>
      <c r="G89" s="1738"/>
      <c r="H89" s="1733"/>
      <c r="I89" s="1733"/>
      <c r="J89" s="1733"/>
      <c r="K89" s="1733"/>
      <c r="L89" s="1739"/>
    </row>
    <row r="90" spans="1:12">
      <c r="A90" s="1769" t="s">
        <v>85</v>
      </c>
      <c r="B90" s="1770" t="s">
        <v>21</v>
      </c>
      <c r="C90" s="1771" t="s">
        <v>73</v>
      </c>
      <c r="D90" s="1771" t="s">
        <v>200</v>
      </c>
      <c r="E90" s="1772" t="s">
        <v>73</v>
      </c>
      <c r="F90" s="1772" t="s">
        <v>200</v>
      </c>
      <c r="G90" s="1773" t="s">
        <v>73</v>
      </c>
      <c r="H90" s="1774" t="s">
        <v>73</v>
      </c>
      <c r="I90" s="1774" t="s">
        <v>73</v>
      </c>
      <c r="J90" s="1775" t="s">
        <v>73</v>
      </c>
      <c r="K90" s="1775" t="s">
        <v>73</v>
      </c>
      <c r="L90" s="1776" t="s">
        <v>73</v>
      </c>
    </row>
    <row r="91" spans="1:12">
      <c r="A91" s="1747" t="s">
        <v>85</v>
      </c>
      <c r="B91" s="1777" t="s">
        <v>22</v>
      </c>
      <c r="C91" s="1756" t="s">
        <v>73</v>
      </c>
      <c r="D91" s="1756" t="s">
        <v>200</v>
      </c>
      <c r="E91" s="1757" t="s">
        <v>73</v>
      </c>
      <c r="F91" s="1757" t="s">
        <v>200</v>
      </c>
      <c r="G91" s="1758" t="s">
        <v>73</v>
      </c>
      <c r="H91" s="1759" t="s">
        <v>73</v>
      </c>
      <c r="I91" s="1759" t="s">
        <v>73</v>
      </c>
      <c r="J91" s="1778" t="s">
        <v>73</v>
      </c>
      <c r="K91" s="1778" t="s">
        <v>73</v>
      </c>
      <c r="L91" s="1779" t="s">
        <v>73</v>
      </c>
    </row>
    <row r="92" spans="1:12">
      <c r="A92" s="1747" t="s">
        <v>85</v>
      </c>
      <c r="B92" s="1777" t="s">
        <v>23</v>
      </c>
      <c r="C92" s="1756" t="s">
        <v>73</v>
      </c>
      <c r="D92" s="1756" t="s">
        <v>73</v>
      </c>
      <c r="E92" s="1757" t="s">
        <v>73</v>
      </c>
      <c r="F92" s="1757" t="s">
        <v>73</v>
      </c>
      <c r="G92" s="1758" t="s">
        <v>73</v>
      </c>
      <c r="H92" s="1759" t="s">
        <v>73</v>
      </c>
      <c r="I92" s="1759" t="s">
        <v>73</v>
      </c>
      <c r="J92" s="1778" t="s">
        <v>73</v>
      </c>
      <c r="K92" s="1778" t="s">
        <v>73</v>
      </c>
      <c r="L92" s="1779" t="s">
        <v>73</v>
      </c>
    </row>
    <row r="93" spans="1:12">
      <c r="A93" s="1769" t="s">
        <v>85</v>
      </c>
      <c r="B93" s="1780" t="s">
        <v>24</v>
      </c>
      <c r="C93" s="1781" t="s">
        <v>73</v>
      </c>
      <c r="D93" s="1781" t="s">
        <v>200</v>
      </c>
      <c r="E93" s="1782" t="s">
        <v>73</v>
      </c>
      <c r="F93" s="1782" t="s">
        <v>200</v>
      </c>
      <c r="G93" s="1783" t="s">
        <v>73</v>
      </c>
      <c r="H93" s="1784" t="s">
        <v>73</v>
      </c>
      <c r="I93" s="1784" t="s">
        <v>73</v>
      </c>
      <c r="J93" s="1785" t="s">
        <v>73</v>
      </c>
      <c r="K93" s="1785" t="s">
        <v>73</v>
      </c>
      <c r="L93" s="1786" t="s">
        <v>73</v>
      </c>
    </row>
    <row r="94" spans="1:12">
      <c r="A94" s="1747" t="s">
        <v>85</v>
      </c>
      <c r="B94" s="1777" t="s">
        <v>25</v>
      </c>
      <c r="C94" s="1756" t="s">
        <v>73</v>
      </c>
      <c r="D94" s="1756" t="s">
        <v>200</v>
      </c>
      <c r="E94" s="1757" t="s">
        <v>73</v>
      </c>
      <c r="F94" s="1757" t="s">
        <v>200</v>
      </c>
      <c r="G94" s="1758" t="s">
        <v>73</v>
      </c>
      <c r="H94" s="1759" t="s">
        <v>73</v>
      </c>
      <c r="I94" s="1759" t="s">
        <v>73</v>
      </c>
      <c r="J94" s="1778" t="s">
        <v>73</v>
      </c>
      <c r="K94" s="1778" t="s">
        <v>73</v>
      </c>
      <c r="L94" s="1779" t="s">
        <v>73</v>
      </c>
    </row>
    <row r="95" spans="1:12">
      <c r="A95" s="1747" t="s">
        <v>85</v>
      </c>
      <c r="B95" s="1777" t="s">
        <v>26</v>
      </c>
      <c r="C95" s="1756" t="s">
        <v>73</v>
      </c>
      <c r="D95" s="1756" t="s">
        <v>73</v>
      </c>
      <c r="E95" s="1757" t="s">
        <v>73</v>
      </c>
      <c r="F95" s="1757" t="s">
        <v>73</v>
      </c>
      <c r="G95" s="1758" t="s">
        <v>73</v>
      </c>
      <c r="H95" s="1759" t="s">
        <v>73</v>
      </c>
      <c r="I95" s="1759" t="s">
        <v>73</v>
      </c>
      <c r="J95" s="1778" t="s">
        <v>73</v>
      </c>
      <c r="K95" s="1778" t="s">
        <v>73</v>
      </c>
      <c r="L95" s="1779" t="s">
        <v>73</v>
      </c>
    </row>
    <row r="96" spans="1:12">
      <c r="A96" s="1769" t="s">
        <v>85</v>
      </c>
      <c r="B96" s="1780" t="s">
        <v>27</v>
      </c>
      <c r="C96" s="1781">
        <v>16217.636178601877</v>
      </c>
      <c r="D96" s="1781" t="s">
        <v>200</v>
      </c>
      <c r="E96" s="1782">
        <v>16541.988902173915</v>
      </c>
      <c r="F96" s="1782" t="s">
        <v>200</v>
      </c>
      <c r="G96" s="1783" t="s">
        <v>73</v>
      </c>
      <c r="H96" s="1784">
        <v>230.02499999999998</v>
      </c>
      <c r="I96" s="1784" t="s">
        <v>73</v>
      </c>
      <c r="J96" s="1785" t="s">
        <v>73</v>
      </c>
      <c r="K96" s="1785">
        <v>6.3431652394544874E-2</v>
      </c>
      <c r="L96" s="1786" t="s">
        <v>73</v>
      </c>
    </row>
    <row r="97" spans="1:12">
      <c r="A97" s="1747" t="s">
        <v>85</v>
      </c>
      <c r="B97" s="1777" t="s">
        <v>28</v>
      </c>
      <c r="C97" s="1756" t="s">
        <v>200</v>
      </c>
      <c r="D97" s="1756" t="s">
        <v>200</v>
      </c>
      <c r="E97" s="1757" t="s">
        <v>200</v>
      </c>
      <c r="F97" s="1757" t="s">
        <v>200</v>
      </c>
      <c r="G97" s="1758" t="s">
        <v>73</v>
      </c>
      <c r="H97" s="1759" t="s">
        <v>200</v>
      </c>
      <c r="I97" s="1759" t="s">
        <v>73</v>
      </c>
      <c r="J97" s="1778" t="s">
        <v>73</v>
      </c>
      <c r="K97" s="1778">
        <v>4.7573739295908662E-2</v>
      </c>
      <c r="L97" s="1779" t="s">
        <v>73</v>
      </c>
    </row>
    <row r="98" spans="1:12" ht="16.5" thickBot="1">
      <c r="A98" s="1787" t="s">
        <v>85</v>
      </c>
      <c r="B98" s="1788" t="s">
        <v>29</v>
      </c>
      <c r="C98" s="1789" t="s">
        <v>200</v>
      </c>
      <c r="D98" s="1789" t="s">
        <v>73</v>
      </c>
      <c r="E98" s="1790" t="s">
        <v>200</v>
      </c>
      <c r="F98" s="1790">
        <v>0</v>
      </c>
      <c r="G98" s="1791" t="s">
        <v>73</v>
      </c>
      <c r="H98" s="1778" t="s">
        <v>200</v>
      </c>
      <c r="I98" s="1778" t="s">
        <v>73</v>
      </c>
      <c r="J98" s="1778" t="s">
        <v>73</v>
      </c>
      <c r="K98" s="1778">
        <v>1.5857913098636219E-2</v>
      </c>
      <c r="L98" s="1779" t="s">
        <v>73</v>
      </c>
    </row>
    <row r="99" spans="1:12" ht="16.5" thickBot="1">
      <c r="A99" s="1735"/>
      <c r="B99" s="1768"/>
      <c r="C99" s="1737"/>
      <c r="D99" s="1737"/>
      <c r="E99" s="1737"/>
      <c r="F99" s="1737"/>
      <c r="G99" s="1738"/>
      <c r="H99" s="1733"/>
      <c r="I99" s="1733"/>
      <c r="J99" s="1733"/>
      <c r="K99" s="1733"/>
      <c r="L99" s="1739"/>
    </row>
    <row r="100" spans="1:12">
      <c r="A100" s="1769" t="s">
        <v>86</v>
      </c>
      <c r="B100" s="1770" t="s">
        <v>21</v>
      </c>
      <c r="C100" s="1771">
        <v>21552.550110217329</v>
      </c>
      <c r="D100" s="1771">
        <v>22047.799226241055</v>
      </c>
      <c r="E100" s="1772">
        <v>21983.601112421675</v>
      </c>
      <c r="F100" s="1772">
        <v>22488.755210765878</v>
      </c>
      <c r="G100" s="1773">
        <v>-2.2462519317315262</v>
      </c>
      <c r="H100" s="1774">
        <v>375.02419354838707</v>
      </c>
      <c r="I100" s="1774">
        <v>2.6633968145763962</v>
      </c>
      <c r="J100" s="1775">
        <v>4.5783132530120483</v>
      </c>
      <c r="K100" s="1775">
        <v>6.8823342848081195</v>
      </c>
      <c r="L100" s="1776">
        <v>0.25611681714086743</v>
      </c>
    </row>
    <row r="101" spans="1:12">
      <c r="A101" s="1747" t="s">
        <v>86</v>
      </c>
      <c r="B101" s="1777" t="s">
        <v>22</v>
      </c>
      <c r="C101" s="1756">
        <v>21775.193137254901</v>
      </c>
      <c r="D101" s="1756">
        <v>22431.74901960784</v>
      </c>
      <c r="E101" s="1757">
        <v>22210.697</v>
      </c>
      <c r="F101" s="1757">
        <v>22880.383999999998</v>
      </c>
      <c r="G101" s="1758">
        <v>-2.9269045484551226</v>
      </c>
      <c r="H101" s="1759">
        <v>367.2</v>
      </c>
      <c r="I101" s="1759">
        <v>3.3202025886325299</v>
      </c>
      <c r="J101" s="1778">
        <v>7.8431372549019605</v>
      </c>
      <c r="K101" s="1778">
        <v>6.1052965429749442</v>
      </c>
      <c r="L101" s="1779">
        <v>0.4051528418732353</v>
      </c>
    </row>
    <row r="102" spans="1:12">
      <c r="A102" s="1747" t="s">
        <v>86</v>
      </c>
      <c r="B102" s="1777" t="s">
        <v>23</v>
      </c>
      <c r="C102" s="1756">
        <v>20080.857843137252</v>
      </c>
      <c r="D102" s="1756">
        <v>20077.260784313727</v>
      </c>
      <c r="E102" s="1757">
        <v>20482.474999999999</v>
      </c>
      <c r="F102" s="1757">
        <v>20478.806</v>
      </c>
      <c r="G102" s="1758">
        <v>1.7916083584160376E-2</v>
      </c>
      <c r="H102" s="1759">
        <v>436.5</v>
      </c>
      <c r="I102" s="1759">
        <v>2.41670577193806</v>
      </c>
      <c r="J102" s="1778">
        <v>-15.517241379310345</v>
      </c>
      <c r="K102" s="1778">
        <v>0.77703774183317476</v>
      </c>
      <c r="L102" s="1779">
        <v>-0.14903602473236888</v>
      </c>
    </row>
    <row r="103" spans="1:12">
      <c r="A103" s="1769" t="s">
        <v>86</v>
      </c>
      <c r="B103" s="1780" t="s">
        <v>24</v>
      </c>
      <c r="C103" s="1781">
        <v>20852.574692493537</v>
      </c>
      <c r="D103" s="1781">
        <v>20831.10466114894</v>
      </c>
      <c r="E103" s="1782">
        <v>21269.626186343408</v>
      </c>
      <c r="F103" s="1782">
        <v>21247.726754371921</v>
      </c>
      <c r="G103" s="1783">
        <v>0.10306717619559697</v>
      </c>
      <c r="H103" s="1784">
        <v>348.86843718079672</v>
      </c>
      <c r="I103" s="1784">
        <v>-2.5940152217609387</v>
      </c>
      <c r="J103" s="1785">
        <v>-12.275985663082437</v>
      </c>
      <c r="K103" s="1785">
        <v>15.52489692356486</v>
      </c>
      <c r="L103" s="1786">
        <v>-2.2940396882824992</v>
      </c>
    </row>
    <row r="104" spans="1:12">
      <c r="A104" s="1747" t="s">
        <v>86</v>
      </c>
      <c r="B104" s="1777" t="s">
        <v>25</v>
      </c>
      <c r="C104" s="1756">
        <v>21266.51568627451</v>
      </c>
      <c r="D104" s="1756">
        <v>21122.25980392157</v>
      </c>
      <c r="E104" s="1757">
        <v>21691.846000000001</v>
      </c>
      <c r="F104" s="1757">
        <v>21544.705000000002</v>
      </c>
      <c r="G104" s="1758">
        <v>0.68295667079219513</v>
      </c>
      <c r="H104" s="1759">
        <v>340.2</v>
      </c>
      <c r="I104" s="1759">
        <v>-2.9663434112949325</v>
      </c>
      <c r="J104" s="1778">
        <v>-16.756176154672396</v>
      </c>
      <c r="K104" s="1778">
        <v>12.289882651443069</v>
      </c>
      <c r="L104" s="1779">
        <v>-2.5751979808417786</v>
      </c>
    </row>
    <row r="105" spans="1:12">
      <c r="A105" s="1747" t="s">
        <v>86</v>
      </c>
      <c r="B105" s="1777" t="s">
        <v>26</v>
      </c>
      <c r="C105" s="1756">
        <v>19451.53137254902</v>
      </c>
      <c r="D105" s="1756">
        <v>19534.353921568629</v>
      </c>
      <c r="E105" s="1757">
        <v>19840.562000000002</v>
      </c>
      <c r="F105" s="1757">
        <v>19925.041000000001</v>
      </c>
      <c r="G105" s="1758">
        <v>-0.42398407109927333</v>
      </c>
      <c r="H105" s="1759">
        <v>381.8</v>
      </c>
      <c r="I105" s="1759">
        <v>-3.6345280161534523</v>
      </c>
      <c r="J105" s="1778">
        <v>10.27027027027027</v>
      </c>
      <c r="K105" s="1778">
        <v>3.2350142721217887</v>
      </c>
      <c r="L105" s="1779">
        <v>0.2811582925592786</v>
      </c>
    </row>
    <row r="106" spans="1:12">
      <c r="A106" s="1769" t="s">
        <v>86</v>
      </c>
      <c r="B106" s="1780" t="s">
        <v>27</v>
      </c>
      <c r="C106" s="1781">
        <v>19013.49248157287</v>
      </c>
      <c r="D106" s="1781">
        <v>19037.095648632785</v>
      </c>
      <c r="E106" s="1782">
        <v>19393.762331204329</v>
      </c>
      <c r="F106" s="1782">
        <v>19417.83756160544</v>
      </c>
      <c r="G106" s="1783">
        <v>-0.12398512617447541</v>
      </c>
      <c r="H106" s="1784">
        <v>316.42427184466015</v>
      </c>
      <c r="I106" s="1784">
        <v>-1.6529814764818966</v>
      </c>
      <c r="J106" s="1785">
        <v>-9.5770151636073422</v>
      </c>
      <c r="K106" s="1785">
        <v>17.967015540754836</v>
      </c>
      <c r="L106" s="1786">
        <v>-2.0393711748766492</v>
      </c>
    </row>
    <row r="107" spans="1:12">
      <c r="A107" s="1747" t="s">
        <v>86</v>
      </c>
      <c r="B107" s="1777" t="s">
        <v>28</v>
      </c>
      <c r="C107" s="1756">
        <v>19074.757843137257</v>
      </c>
      <c r="D107" s="1756">
        <v>19009.02254901961</v>
      </c>
      <c r="E107" s="1757">
        <v>19456.253000000001</v>
      </c>
      <c r="F107" s="1757">
        <v>19389.203000000001</v>
      </c>
      <c r="G107" s="1758">
        <v>0.34581101657452995</v>
      </c>
      <c r="H107" s="1759">
        <v>305.89999999999998</v>
      </c>
      <c r="I107" s="1759">
        <v>-1.4179825974863145</v>
      </c>
      <c r="J107" s="1778">
        <v>-8.6864406779661021</v>
      </c>
      <c r="K107" s="1778">
        <v>13.669521091024423</v>
      </c>
      <c r="L107" s="1779">
        <v>-1.4031277992837374</v>
      </c>
    </row>
    <row r="108" spans="1:12" ht="16.5" thickBot="1">
      <c r="A108" s="1787" t="s">
        <v>86</v>
      </c>
      <c r="B108" s="1788" t="s">
        <v>29</v>
      </c>
      <c r="C108" s="1789">
        <v>18843.072549019609</v>
      </c>
      <c r="D108" s="1789">
        <v>19111.7</v>
      </c>
      <c r="E108" s="1790">
        <v>19219.934000000001</v>
      </c>
      <c r="F108" s="1790">
        <v>19493.934000000001</v>
      </c>
      <c r="G108" s="1791">
        <v>-1.4055654441017396</v>
      </c>
      <c r="H108" s="1778">
        <v>349.9</v>
      </c>
      <c r="I108" s="1778">
        <v>-1.9063638912251224</v>
      </c>
      <c r="J108" s="1778">
        <v>-12.297734627831716</v>
      </c>
      <c r="K108" s="1778">
        <v>4.2974944497304159</v>
      </c>
      <c r="L108" s="1779">
        <v>-0.63624337559291178</v>
      </c>
    </row>
    <row r="109" spans="1:12" ht="16.5" thickBot="1">
      <c r="A109" s="1792"/>
      <c r="B109" s="1793"/>
      <c r="C109" s="1794"/>
      <c r="D109" s="1794"/>
      <c r="E109" s="1794"/>
      <c r="F109" s="1794"/>
      <c r="G109" s="1795"/>
      <c r="H109" s="1796"/>
      <c r="I109" s="1796"/>
      <c r="J109" s="1796"/>
      <c r="K109" s="1796"/>
      <c r="L109" s="1797"/>
    </row>
    <row r="110" spans="1:12">
      <c r="A110" s="1747" t="s">
        <v>87</v>
      </c>
      <c r="B110" s="1798" t="s">
        <v>26</v>
      </c>
      <c r="C110" s="1799">
        <v>18964.163725490194</v>
      </c>
      <c r="D110" s="1799">
        <v>19218.213725490197</v>
      </c>
      <c r="E110" s="1800">
        <v>19343.447</v>
      </c>
      <c r="F110" s="1800">
        <v>19602.578000000001</v>
      </c>
      <c r="G110" s="1801">
        <v>-1.3219230654253802</v>
      </c>
      <c r="H110" s="1802">
        <v>403.4</v>
      </c>
      <c r="I110" s="1802">
        <v>-0.34584980237154994</v>
      </c>
      <c r="J110" s="1802">
        <v>-3.804347826086957</v>
      </c>
      <c r="K110" s="1802">
        <v>2.8068506184586108</v>
      </c>
      <c r="L110" s="1803">
        <v>-0.13103857202518299</v>
      </c>
    </row>
    <row r="111" spans="1:12" ht="16.5" thickBot="1">
      <c r="A111" s="1787" t="s">
        <v>87</v>
      </c>
      <c r="B111" s="1788" t="s">
        <v>29</v>
      </c>
      <c r="C111" s="1789">
        <v>18967.249019607843</v>
      </c>
      <c r="D111" s="1789">
        <v>18907.683333333334</v>
      </c>
      <c r="E111" s="1790">
        <v>19346.594000000001</v>
      </c>
      <c r="F111" s="1790">
        <v>19285.837</v>
      </c>
      <c r="G111" s="1791">
        <v>0.31503429174477326</v>
      </c>
      <c r="H111" s="1778">
        <v>366</v>
      </c>
      <c r="I111" s="1778">
        <v>-2.7371777836832343</v>
      </c>
      <c r="J111" s="1778">
        <v>-10.256410256410255</v>
      </c>
      <c r="K111" s="1778">
        <v>3.8851887091658739</v>
      </c>
      <c r="L111" s="1779">
        <v>-0.47374470932366819</v>
      </c>
    </row>
    <row r="112" spans="1:12" ht="16.5" thickBot="1">
      <c r="A112" s="1792"/>
      <c r="B112" s="1793"/>
      <c r="C112" s="1794"/>
      <c r="D112" s="1794"/>
      <c r="E112" s="1794"/>
      <c r="F112" s="1794"/>
      <c r="G112" s="1795"/>
      <c r="H112" s="1796"/>
      <c r="I112" s="1796"/>
      <c r="J112" s="1796"/>
      <c r="K112" s="1796"/>
      <c r="L112" s="1797"/>
    </row>
    <row r="113" spans="1:12">
      <c r="A113" s="1769" t="s">
        <v>88</v>
      </c>
      <c r="B113" s="1770" t="s">
        <v>21</v>
      </c>
      <c r="C113" s="1771" t="s">
        <v>73</v>
      </c>
      <c r="D113" s="1771" t="s">
        <v>73</v>
      </c>
      <c r="E113" s="1772" t="s">
        <v>73</v>
      </c>
      <c r="F113" s="1772" t="s">
        <v>73</v>
      </c>
      <c r="G113" s="1773" t="s">
        <v>73</v>
      </c>
      <c r="H113" s="1774" t="s">
        <v>73</v>
      </c>
      <c r="I113" s="1774" t="s">
        <v>73</v>
      </c>
      <c r="J113" s="1775" t="s">
        <v>73</v>
      </c>
      <c r="K113" s="1775" t="s">
        <v>73</v>
      </c>
      <c r="L113" s="1776" t="s">
        <v>73</v>
      </c>
    </row>
    <row r="114" spans="1:12">
      <c r="A114" s="1754" t="s">
        <v>88</v>
      </c>
      <c r="B114" s="1777" t="s">
        <v>22</v>
      </c>
      <c r="C114" s="1756" t="s">
        <v>73</v>
      </c>
      <c r="D114" s="1756" t="s">
        <v>73</v>
      </c>
      <c r="E114" s="1757" t="s">
        <v>73</v>
      </c>
      <c r="F114" s="1757" t="s">
        <v>73</v>
      </c>
      <c r="G114" s="1758" t="s">
        <v>73</v>
      </c>
      <c r="H114" s="1759" t="s">
        <v>73</v>
      </c>
      <c r="I114" s="1759" t="s">
        <v>73</v>
      </c>
      <c r="J114" s="1778" t="s">
        <v>73</v>
      </c>
      <c r="K114" s="1778" t="s">
        <v>73</v>
      </c>
      <c r="L114" s="1779" t="s">
        <v>73</v>
      </c>
    </row>
    <row r="115" spans="1:12">
      <c r="A115" s="1754" t="s">
        <v>88</v>
      </c>
      <c r="B115" s="1777" t="s">
        <v>23</v>
      </c>
      <c r="C115" s="1756" t="s">
        <v>73</v>
      </c>
      <c r="D115" s="1756" t="s">
        <v>73</v>
      </c>
      <c r="E115" s="1757" t="s">
        <v>73</v>
      </c>
      <c r="F115" s="1757" t="s">
        <v>73</v>
      </c>
      <c r="G115" s="1758" t="s">
        <v>73</v>
      </c>
      <c r="H115" s="1759" t="s">
        <v>73</v>
      </c>
      <c r="I115" s="1759" t="s">
        <v>73</v>
      </c>
      <c r="J115" s="1778" t="s">
        <v>73</v>
      </c>
      <c r="K115" s="1778" t="s">
        <v>73</v>
      </c>
      <c r="L115" s="1779" t="s">
        <v>73</v>
      </c>
    </row>
    <row r="116" spans="1:12">
      <c r="A116" s="1754" t="s">
        <v>88</v>
      </c>
      <c r="B116" s="1777" t="s">
        <v>30</v>
      </c>
      <c r="C116" s="1756" t="s">
        <v>73</v>
      </c>
      <c r="D116" s="1756" t="s">
        <v>73</v>
      </c>
      <c r="E116" s="1757" t="s">
        <v>73</v>
      </c>
      <c r="F116" s="1757" t="s">
        <v>73</v>
      </c>
      <c r="G116" s="1758" t="s">
        <v>73</v>
      </c>
      <c r="H116" s="1759" t="s">
        <v>73</v>
      </c>
      <c r="I116" s="1759" t="s">
        <v>73</v>
      </c>
      <c r="J116" s="1778" t="s">
        <v>73</v>
      </c>
      <c r="K116" s="1778" t="s">
        <v>73</v>
      </c>
      <c r="L116" s="1779" t="s">
        <v>73</v>
      </c>
    </row>
    <row r="117" spans="1:12">
      <c r="A117" s="1804" t="s">
        <v>88</v>
      </c>
      <c r="B117" s="1780" t="s">
        <v>24</v>
      </c>
      <c r="C117" s="1781" t="s">
        <v>73</v>
      </c>
      <c r="D117" s="1781" t="s">
        <v>73</v>
      </c>
      <c r="E117" s="1782" t="s">
        <v>73</v>
      </c>
      <c r="F117" s="1782" t="s">
        <v>73</v>
      </c>
      <c r="G117" s="1783" t="s">
        <v>73</v>
      </c>
      <c r="H117" s="1784" t="s">
        <v>73</v>
      </c>
      <c r="I117" s="1784" t="s">
        <v>73</v>
      </c>
      <c r="J117" s="1785" t="s">
        <v>73</v>
      </c>
      <c r="K117" s="1785" t="s">
        <v>73</v>
      </c>
      <c r="L117" s="1786" t="s">
        <v>73</v>
      </c>
    </row>
    <row r="118" spans="1:12">
      <c r="A118" s="1754" t="s">
        <v>88</v>
      </c>
      <c r="B118" s="1777" t="s">
        <v>26</v>
      </c>
      <c r="C118" s="1756" t="s">
        <v>73</v>
      </c>
      <c r="D118" s="1756" t="s">
        <v>73</v>
      </c>
      <c r="E118" s="1757" t="s">
        <v>73</v>
      </c>
      <c r="F118" s="1757" t="s">
        <v>73</v>
      </c>
      <c r="G118" s="1758" t="s">
        <v>73</v>
      </c>
      <c r="H118" s="1759" t="s">
        <v>73</v>
      </c>
      <c r="I118" s="1759" t="s">
        <v>73</v>
      </c>
      <c r="J118" s="1778" t="s">
        <v>73</v>
      </c>
      <c r="K118" s="1778" t="s">
        <v>73</v>
      </c>
      <c r="L118" s="1779" t="s">
        <v>73</v>
      </c>
    </row>
    <row r="119" spans="1:12">
      <c r="A119" s="1754" t="s">
        <v>88</v>
      </c>
      <c r="B119" s="1777" t="s">
        <v>31</v>
      </c>
      <c r="C119" s="1756" t="s">
        <v>73</v>
      </c>
      <c r="D119" s="1756" t="s">
        <v>73</v>
      </c>
      <c r="E119" s="1757" t="s">
        <v>73</v>
      </c>
      <c r="F119" s="1757" t="s">
        <v>73</v>
      </c>
      <c r="G119" s="1758" t="s">
        <v>73</v>
      </c>
      <c r="H119" s="1759" t="s">
        <v>73</v>
      </c>
      <c r="I119" s="1759" t="s">
        <v>73</v>
      </c>
      <c r="J119" s="1778" t="s">
        <v>73</v>
      </c>
      <c r="K119" s="1778" t="s">
        <v>73</v>
      </c>
      <c r="L119" s="1779" t="s">
        <v>73</v>
      </c>
    </row>
    <row r="120" spans="1:12">
      <c r="A120" s="1804" t="s">
        <v>88</v>
      </c>
      <c r="B120" s="1780" t="s">
        <v>27</v>
      </c>
      <c r="C120" s="1781" t="s">
        <v>73</v>
      </c>
      <c r="D120" s="1781" t="s">
        <v>73</v>
      </c>
      <c r="E120" s="1782" t="s">
        <v>73</v>
      </c>
      <c r="F120" s="1782" t="s">
        <v>73</v>
      </c>
      <c r="G120" s="1783" t="s">
        <v>73</v>
      </c>
      <c r="H120" s="1784" t="s">
        <v>73</v>
      </c>
      <c r="I120" s="1784" t="s">
        <v>73</v>
      </c>
      <c r="J120" s="1785" t="s">
        <v>73</v>
      </c>
      <c r="K120" s="1785" t="s">
        <v>73</v>
      </c>
      <c r="L120" s="1786" t="s">
        <v>73</v>
      </c>
    </row>
    <row r="121" spans="1:12">
      <c r="A121" s="1754" t="s">
        <v>88</v>
      </c>
      <c r="B121" s="1777" t="s">
        <v>29</v>
      </c>
      <c r="C121" s="1756" t="s">
        <v>73</v>
      </c>
      <c r="D121" s="1756" t="s">
        <v>73</v>
      </c>
      <c r="E121" s="1757" t="s">
        <v>73</v>
      </c>
      <c r="F121" s="1757" t="s">
        <v>73</v>
      </c>
      <c r="G121" s="1758" t="s">
        <v>73</v>
      </c>
      <c r="H121" s="1759" t="s">
        <v>73</v>
      </c>
      <c r="I121" s="1759" t="s">
        <v>73</v>
      </c>
      <c r="J121" s="1778" t="s">
        <v>73</v>
      </c>
      <c r="K121" s="1778" t="s">
        <v>73</v>
      </c>
      <c r="L121" s="1779" t="s">
        <v>73</v>
      </c>
    </row>
    <row r="122" spans="1:12" ht="16.5" thickBot="1">
      <c r="A122" s="1805" t="s">
        <v>88</v>
      </c>
      <c r="B122" s="1777" t="s">
        <v>32</v>
      </c>
      <c r="C122" s="1789" t="s">
        <v>73</v>
      </c>
      <c r="D122" s="1789" t="s">
        <v>73</v>
      </c>
      <c r="E122" s="1790" t="s">
        <v>73</v>
      </c>
      <c r="F122" s="1790" t="s">
        <v>73</v>
      </c>
      <c r="G122" s="1791" t="s">
        <v>73</v>
      </c>
      <c r="H122" s="1778" t="s">
        <v>73</v>
      </c>
      <c r="I122" s="1778" t="s">
        <v>73</v>
      </c>
      <c r="J122" s="1778" t="s">
        <v>73</v>
      </c>
      <c r="K122" s="1778" t="s">
        <v>73</v>
      </c>
      <c r="L122" s="1779" t="s">
        <v>73</v>
      </c>
    </row>
    <row r="123" spans="1:12" ht="16.5" thickBot="1">
      <c r="A123" s="1792"/>
      <c r="B123" s="1793"/>
      <c r="C123" s="1794"/>
      <c r="D123" s="1794"/>
      <c r="E123" s="1794"/>
      <c r="F123" s="1794"/>
      <c r="G123" s="1795"/>
      <c r="H123" s="1796"/>
      <c r="I123" s="1796"/>
      <c r="J123" s="1796"/>
      <c r="K123" s="1796"/>
      <c r="L123" s="1797"/>
    </row>
    <row r="124" spans="1:12">
      <c r="A124" s="1769" t="s">
        <v>20</v>
      </c>
      <c r="B124" s="1770" t="s">
        <v>24</v>
      </c>
      <c r="C124" s="1771">
        <v>18219.843954595286</v>
      </c>
      <c r="D124" s="1771">
        <v>17920.631514613113</v>
      </c>
      <c r="E124" s="1772">
        <v>18584.240833687192</v>
      </c>
      <c r="F124" s="1772">
        <v>18279.044144905376</v>
      </c>
      <c r="G124" s="1773">
        <v>1.6696534368121143</v>
      </c>
      <c r="H124" s="1774">
        <v>333.26981132075468</v>
      </c>
      <c r="I124" s="1774">
        <v>-3.1662799191895195</v>
      </c>
      <c r="J124" s="1775">
        <v>39.473684210526315</v>
      </c>
      <c r="K124" s="1775">
        <v>3.3618775769108789</v>
      </c>
      <c r="L124" s="1776">
        <v>0.93492563694600594</v>
      </c>
    </row>
    <row r="125" spans="1:12">
      <c r="A125" s="1747" t="s">
        <v>20</v>
      </c>
      <c r="B125" s="1777" t="s">
        <v>25</v>
      </c>
      <c r="C125" s="1756">
        <v>18335.644117647058</v>
      </c>
      <c r="D125" s="1756">
        <v>17928.220588235294</v>
      </c>
      <c r="E125" s="1757">
        <v>18702.357</v>
      </c>
      <c r="F125" s="1757">
        <v>18286.785</v>
      </c>
      <c r="G125" s="1758">
        <v>2.2725263079322042</v>
      </c>
      <c r="H125" s="1759">
        <v>312.2</v>
      </c>
      <c r="I125" s="1759">
        <v>1.0029116790682515</v>
      </c>
      <c r="J125" s="1778">
        <v>109.09090909090908</v>
      </c>
      <c r="K125" s="1778">
        <v>0.72946400253726618</v>
      </c>
      <c r="L125" s="1779">
        <v>0.37819464280550824</v>
      </c>
    </row>
    <row r="126" spans="1:12">
      <c r="A126" s="1747" t="s">
        <v>20</v>
      </c>
      <c r="B126" s="1777" t="s">
        <v>26</v>
      </c>
      <c r="C126" s="1756">
        <v>18243.669607843138</v>
      </c>
      <c r="D126" s="1756">
        <v>17992.620588235295</v>
      </c>
      <c r="E126" s="1757">
        <v>18608.543000000001</v>
      </c>
      <c r="F126" s="1757">
        <v>18352.473000000002</v>
      </c>
      <c r="G126" s="1758">
        <v>1.3952887984088014</v>
      </c>
      <c r="H126" s="1759">
        <v>330</v>
      </c>
      <c r="I126" s="1759">
        <v>-3.3391915641476206</v>
      </c>
      <c r="J126" s="1778">
        <v>21.568627450980394</v>
      </c>
      <c r="K126" s="1778">
        <v>1.9663812242308911</v>
      </c>
      <c r="L126" s="1779">
        <v>0.33776873820183173</v>
      </c>
    </row>
    <row r="127" spans="1:12">
      <c r="A127" s="1747" t="s">
        <v>20</v>
      </c>
      <c r="B127" s="1777" t="s">
        <v>31</v>
      </c>
      <c r="C127" s="1756">
        <v>18048.221568627454</v>
      </c>
      <c r="D127" s="1756">
        <v>17681.317647058822</v>
      </c>
      <c r="E127" s="1757">
        <v>18409.186000000002</v>
      </c>
      <c r="F127" s="1757">
        <v>18034.944</v>
      </c>
      <c r="G127" s="1758">
        <v>2.0750937735099262</v>
      </c>
      <c r="H127" s="1759">
        <v>366</v>
      </c>
      <c r="I127" s="1759">
        <v>-4.1382922996333189</v>
      </c>
      <c r="J127" s="1778">
        <v>50</v>
      </c>
      <c r="K127" s="1778">
        <v>0.66603235014272122</v>
      </c>
      <c r="L127" s="1779">
        <v>0.21896225593866564</v>
      </c>
    </row>
    <row r="128" spans="1:12">
      <c r="A128" s="1769" t="s">
        <v>20</v>
      </c>
      <c r="B128" s="1780" t="s">
        <v>27</v>
      </c>
      <c r="C128" s="1781">
        <v>16501.52050721773</v>
      </c>
      <c r="D128" s="1781">
        <v>16594.463125242892</v>
      </c>
      <c r="E128" s="1782">
        <v>16831.550917362085</v>
      </c>
      <c r="F128" s="1782">
        <v>16926.352387747749</v>
      </c>
      <c r="G128" s="1783">
        <v>-0.56008210282970916</v>
      </c>
      <c r="H128" s="1784">
        <v>285.41992585727525</v>
      </c>
      <c r="I128" s="1784">
        <v>-0.88663862573963081</v>
      </c>
      <c r="J128" s="1785">
        <v>1.7924528301886793</v>
      </c>
      <c r="K128" s="1785">
        <v>17.11068823342848</v>
      </c>
      <c r="L128" s="1786">
        <v>0.18589180998923638</v>
      </c>
    </row>
    <row r="129" spans="1:12">
      <c r="A129" s="1747" t="s">
        <v>20</v>
      </c>
      <c r="B129" s="1777" t="s">
        <v>28</v>
      </c>
      <c r="C129" s="1756">
        <v>16112.26274509804</v>
      </c>
      <c r="D129" s="1756">
        <v>16124.161764705883</v>
      </c>
      <c r="E129" s="1757">
        <v>16434.508000000002</v>
      </c>
      <c r="F129" s="1757">
        <v>16446.645</v>
      </c>
      <c r="G129" s="1758">
        <v>-7.3796205852310948E-2</v>
      </c>
      <c r="H129" s="1759">
        <v>261.3</v>
      </c>
      <c r="I129" s="1759">
        <v>0.34562211981568131</v>
      </c>
      <c r="J129" s="1778">
        <v>13.465346534653467</v>
      </c>
      <c r="K129" s="1778">
        <v>9.0865842055185535</v>
      </c>
      <c r="L129" s="1779">
        <v>1.0233557207668369</v>
      </c>
    </row>
    <row r="130" spans="1:12">
      <c r="A130" s="1747" t="s">
        <v>20</v>
      </c>
      <c r="B130" s="1777" t="s">
        <v>29</v>
      </c>
      <c r="C130" s="1756">
        <v>16812.961764705884</v>
      </c>
      <c r="D130" s="1756">
        <v>16901.403921568628</v>
      </c>
      <c r="E130" s="1757">
        <v>17149.221000000001</v>
      </c>
      <c r="F130" s="1757">
        <v>17239.432000000001</v>
      </c>
      <c r="G130" s="1758">
        <v>-0.52328290166404157</v>
      </c>
      <c r="H130" s="1759">
        <v>308.89999999999998</v>
      </c>
      <c r="I130" s="1759">
        <v>0.29220779220778487</v>
      </c>
      <c r="J130" s="1778">
        <v>-7.7393075356415473</v>
      </c>
      <c r="K130" s="1778">
        <v>7.1836346336822077</v>
      </c>
      <c r="L130" s="1779">
        <v>-0.65605880396748173</v>
      </c>
    </row>
    <row r="131" spans="1:12">
      <c r="A131" s="1747" t="s">
        <v>20</v>
      </c>
      <c r="B131" s="1777" t="s">
        <v>32</v>
      </c>
      <c r="C131" s="1756">
        <v>17304.939215686274</v>
      </c>
      <c r="D131" s="1756">
        <v>17278.76274509804</v>
      </c>
      <c r="E131" s="1757">
        <v>17651.038</v>
      </c>
      <c r="F131" s="1757">
        <v>17624.338</v>
      </c>
      <c r="G131" s="1758">
        <v>0.15149505189925846</v>
      </c>
      <c r="H131" s="1759">
        <v>345.5</v>
      </c>
      <c r="I131" s="1759">
        <v>-1.8186984938903035</v>
      </c>
      <c r="J131" s="1778">
        <v>-17.1875</v>
      </c>
      <c r="K131" s="1778">
        <v>0.84046939422771971</v>
      </c>
      <c r="L131" s="1779">
        <v>-0.18140510681012167</v>
      </c>
    </row>
    <row r="132" spans="1:12">
      <c r="A132" s="1769" t="s">
        <v>20</v>
      </c>
      <c r="B132" s="1780" t="s">
        <v>33</v>
      </c>
      <c r="C132" s="1781">
        <v>14762.411263759033</v>
      </c>
      <c r="D132" s="1781">
        <v>14917.19335867249</v>
      </c>
      <c r="E132" s="1782">
        <v>15057.659489034215</v>
      </c>
      <c r="F132" s="1782">
        <v>15215.537225845939</v>
      </c>
      <c r="G132" s="1783">
        <v>-1.0376086921436114</v>
      </c>
      <c r="H132" s="1784">
        <v>215.85111876075732</v>
      </c>
      <c r="I132" s="1784">
        <v>-1.8704151391007253</v>
      </c>
      <c r="J132" s="1785">
        <v>11.73076923076923</v>
      </c>
      <c r="K132" s="1785">
        <v>9.2134475103076436</v>
      </c>
      <c r="L132" s="1786">
        <v>0.9107171893751822</v>
      </c>
    </row>
    <row r="133" spans="1:12">
      <c r="A133" s="1747" t="s">
        <v>20</v>
      </c>
      <c r="B133" s="1777" t="s">
        <v>74</v>
      </c>
      <c r="C133" s="1806">
        <v>14414.27843137255</v>
      </c>
      <c r="D133" s="1806">
        <v>14401.461764705882</v>
      </c>
      <c r="E133" s="1807">
        <v>14702.564</v>
      </c>
      <c r="F133" s="1807">
        <v>14689.491</v>
      </c>
      <c r="G133" s="1808">
        <v>8.8995595558759119E-2</v>
      </c>
      <c r="H133" s="1809">
        <v>209.4</v>
      </c>
      <c r="I133" s="1809">
        <v>0.38350910834132856</v>
      </c>
      <c r="J133" s="1810">
        <v>23.782234957020059</v>
      </c>
      <c r="K133" s="1810">
        <v>6.8506184586108461</v>
      </c>
      <c r="L133" s="1811">
        <v>1.2782090701388675</v>
      </c>
    </row>
    <row r="134" spans="1:12">
      <c r="A134" s="1747" t="s">
        <v>20</v>
      </c>
      <c r="B134" s="1777" t="s">
        <v>34</v>
      </c>
      <c r="C134" s="1756">
        <v>15536.020588235293</v>
      </c>
      <c r="D134" s="1756">
        <v>15786.243137254902</v>
      </c>
      <c r="E134" s="1757">
        <v>15846.741</v>
      </c>
      <c r="F134" s="1757">
        <v>16101.968000000001</v>
      </c>
      <c r="G134" s="1758">
        <v>-1.5850671172616959</v>
      </c>
      <c r="H134" s="1759">
        <v>229.6</v>
      </c>
      <c r="I134" s="1759">
        <v>-2.9585798816568047</v>
      </c>
      <c r="J134" s="1778">
        <v>-8.695652173913043</v>
      </c>
      <c r="K134" s="1778">
        <v>1.9980970504281639</v>
      </c>
      <c r="L134" s="1779">
        <v>-0.20531984243468138</v>
      </c>
    </row>
    <row r="135" spans="1:12" ht="16.5" thickBot="1">
      <c r="A135" s="1747" t="s">
        <v>20</v>
      </c>
      <c r="B135" s="1777" t="s">
        <v>35</v>
      </c>
      <c r="C135" s="1756">
        <v>16274.805882352941</v>
      </c>
      <c r="D135" s="1756">
        <v>15943.579411764706</v>
      </c>
      <c r="E135" s="1757">
        <v>16600.302</v>
      </c>
      <c r="F135" s="1757">
        <v>16262.450999999999</v>
      </c>
      <c r="G135" s="1758">
        <v>2.0774912711497215</v>
      </c>
      <c r="H135" s="1759">
        <v>261.7</v>
      </c>
      <c r="I135" s="1759">
        <v>-3.2889874353289112</v>
      </c>
      <c r="J135" s="1778">
        <v>-30.303030303030305</v>
      </c>
      <c r="K135" s="1778">
        <v>0.36473200126863309</v>
      </c>
      <c r="L135" s="1779">
        <v>-0.16217203832900379</v>
      </c>
    </row>
    <row r="136" spans="1:12" ht="16.5" thickBot="1">
      <c r="A136" s="1792"/>
      <c r="B136" s="1793"/>
      <c r="C136" s="1794"/>
      <c r="D136" s="1794"/>
      <c r="E136" s="1794"/>
      <c r="F136" s="1794"/>
      <c r="G136" s="1795"/>
      <c r="H136" s="1796"/>
      <c r="I136" s="1796"/>
      <c r="J136" s="1796"/>
      <c r="K136" s="1796"/>
      <c r="L136" s="1797"/>
    </row>
    <row r="137" spans="1:12">
      <c r="A137" s="1769" t="s">
        <v>89</v>
      </c>
      <c r="B137" s="1780" t="s">
        <v>21</v>
      </c>
      <c r="C137" s="1781">
        <v>21266.593012526489</v>
      </c>
      <c r="D137" s="1781">
        <v>20895.495364318569</v>
      </c>
      <c r="E137" s="1782">
        <v>21691.924872777021</v>
      </c>
      <c r="F137" s="1782">
        <v>21313.405271604941</v>
      </c>
      <c r="G137" s="1783">
        <v>1.7759696132479008</v>
      </c>
      <c r="H137" s="1784">
        <v>334.46274509803925</v>
      </c>
      <c r="I137" s="1784">
        <v>-4.1468107926044659</v>
      </c>
      <c r="J137" s="1785">
        <v>135.38461538461539</v>
      </c>
      <c r="K137" s="1785">
        <v>2.4262607040913418</v>
      </c>
      <c r="L137" s="1786">
        <v>1.3884194139747841</v>
      </c>
    </row>
    <row r="138" spans="1:12">
      <c r="A138" s="1747" t="s">
        <v>89</v>
      </c>
      <c r="B138" s="1777" t="s">
        <v>22</v>
      </c>
      <c r="C138" s="1756">
        <v>20042.343137254902</v>
      </c>
      <c r="D138" s="1756">
        <v>19922.091176470589</v>
      </c>
      <c r="E138" s="1757">
        <v>20443.189999999999</v>
      </c>
      <c r="F138" s="1757">
        <v>20320.532999999999</v>
      </c>
      <c r="G138" s="1758">
        <v>0.60361113559373292</v>
      </c>
      <c r="H138" s="1759">
        <v>317.8</v>
      </c>
      <c r="I138" s="1759">
        <v>2.3510466988727896</v>
      </c>
      <c r="J138" s="1778">
        <v>35</v>
      </c>
      <c r="K138" s="1778">
        <v>0.42816365366317788</v>
      </c>
      <c r="L138" s="1779">
        <v>0.10882787208885247</v>
      </c>
    </row>
    <row r="139" spans="1:12">
      <c r="A139" s="1747" t="s">
        <v>89</v>
      </c>
      <c r="B139" s="1777" t="s">
        <v>23</v>
      </c>
      <c r="C139" s="1756">
        <v>21459.898039215688</v>
      </c>
      <c r="D139" s="1756">
        <v>21089.973529411764</v>
      </c>
      <c r="E139" s="1757">
        <v>21889.096000000001</v>
      </c>
      <c r="F139" s="1757">
        <v>21511.773000000001</v>
      </c>
      <c r="G139" s="1758">
        <v>1.75403022335723</v>
      </c>
      <c r="H139" s="1759">
        <v>326.2</v>
      </c>
      <c r="I139" s="1759">
        <v>-8.4222346996069639</v>
      </c>
      <c r="J139" s="1778">
        <v>189.65517241379311</v>
      </c>
      <c r="K139" s="1778">
        <v>1.3320647002854424</v>
      </c>
      <c r="L139" s="1779">
        <v>0.86902781700267062</v>
      </c>
    </row>
    <row r="140" spans="1:12">
      <c r="A140" s="1747" t="s">
        <v>89</v>
      </c>
      <c r="B140" s="1777" t="s">
        <v>30</v>
      </c>
      <c r="C140" s="1756">
        <v>21609.417647058825</v>
      </c>
      <c r="D140" s="1756">
        <v>21552.804901960786</v>
      </c>
      <c r="E140" s="1757">
        <v>22041.606</v>
      </c>
      <c r="F140" s="1757">
        <v>21983.861000000001</v>
      </c>
      <c r="G140" s="1758">
        <v>0.26266996502570217</v>
      </c>
      <c r="H140" s="1759">
        <v>361.7</v>
      </c>
      <c r="I140" s="1759">
        <v>-5.7582073996873433</v>
      </c>
      <c r="J140" s="1778">
        <v>162.5</v>
      </c>
      <c r="K140" s="1778">
        <v>0.66603235014272122</v>
      </c>
      <c r="L140" s="1779">
        <v>0.41056372488326087</v>
      </c>
    </row>
    <row r="141" spans="1:12">
      <c r="A141" s="1769" t="s">
        <v>89</v>
      </c>
      <c r="B141" s="1780" t="s">
        <v>24</v>
      </c>
      <c r="C141" s="1781">
        <v>20988.176876774312</v>
      </c>
      <c r="D141" s="1781">
        <v>21095.278524919551</v>
      </c>
      <c r="E141" s="1782">
        <v>21407.9404143098</v>
      </c>
      <c r="F141" s="1782">
        <v>21517.184095417942</v>
      </c>
      <c r="G141" s="1783">
        <v>-0.50770435677689718</v>
      </c>
      <c r="H141" s="1784">
        <v>297.31146131805156</v>
      </c>
      <c r="I141" s="1784">
        <v>-1.581039019552585</v>
      </c>
      <c r="J141" s="1785">
        <v>17.114093959731544</v>
      </c>
      <c r="K141" s="1785">
        <v>11.068823342848082</v>
      </c>
      <c r="L141" s="1786">
        <v>1.5526170519331846</v>
      </c>
    </row>
    <row r="142" spans="1:12">
      <c r="A142" s="1747" t="s">
        <v>89</v>
      </c>
      <c r="B142" s="1777" t="s">
        <v>25</v>
      </c>
      <c r="C142" s="1756">
        <v>21079.044117647059</v>
      </c>
      <c r="D142" s="1756">
        <v>21784.597058823529</v>
      </c>
      <c r="E142" s="1757">
        <v>21500.625</v>
      </c>
      <c r="F142" s="1757">
        <v>22220.289000000001</v>
      </c>
      <c r="G142" s="1758">
        <v>-3.2387697567749938</v>
      </c>
      <c r="H142" s="1759">
        <v>264.2</v>
      </c>
      <c r="I142" s="1759">
        <v>-2.9033443586916698</v>
      </c>
      <c r="J142" s="1778">
        <v>-11.39240506329114</v>
      </c>
      <c r="K142" s="1778">
        <v>2.2201078338090707</v>
      </c>
      <c r="L142" s="1779">
        <v>-0.30264484062809993</v>
      </c>
    </row>
    <row r="143" spans="1:12">
      <c r="A143" s="1747" t="s">
        <v>89</v>
      </c>
      <c r="B143" s="1777" t="s">
        <v>26</v>
      </c>
      <c r="C143" s="1756">
        <v>21052.077450980392</v>
      </c>
      <c r="D143" s="1756">
        <v>21003.921568627451</v>
      </c>
      <c r="E143" s="1757">
        <v>21473.118999999999</v>
      </c>
      <c r="F143" s="1757">
        <v>21424</v>
      </c>
      <c r="G143" s="1758">
        <v>0.22927091112770154</v>
      </c>
      <c r="H143" s="1759">
        <v>296.8</v>
      </c>
      <c r="I143" s="1759">
        <v>-2.6246719160104988</v>
      </c>
      <c r="J143" s="1778">
        <v>25.739644970414201</v>
      </c>
      <c r="K143" s="1778">
        <v>6.7396130669203931</v>
      </c>
      <c r="L143" s="1779">
        <v>1.3428383583142933</v>
      </c>
    </row>
    <row r="144" spans="1:12">
      <c r="A144" s="1747" t="s">
        <v>89</v>
      </c>
      <c r="B144" s="1777" t="s">
        <v>31</v>
      </c>
      <c r="C144" s="1756">
        <v>20730.904901960785</v>
      </c>
      <c r="D144" s="1756">
        <v>20500.829411764706</v>
      </c>
      <c r="E144" s="1757">
        <v>21145.523000000001</v>
      </c>
      <c r="F144" s="1757">
        <v>20910.846000000001</v>
      </c>
      <c r="G144" s="1758">
        <v>1.1222740581610122</v>
      </c>
      <c r="H144" s="1759">
        <v>333.8</v>
      </c>
      <c r="I144" s="1759">
        <v>-1.9100793417572728</v>
      </c>
      <c r="J144" s="1778">
        <v>33</v>
      </c>
      <c r="K144" s="1778">
        <v>2.1091024421186173</v>
      </c>
      <c r="L144" s="1779">
        <v>0.51242353424699005</v>
      </c>
    </row>
    <row r="145" spans="1:12">
      <c r="A145" s="1769" t="s">
        <v>89</v>
      </c>
      <c r="B145" s="1780" t="s">
        <v>27</v>
      </c>
      <c r="C145" s="1781">
        <v>18873.872475530883</v>
      </c>
      <c r="D145" s="1781">
        <v>18996.109960667305</v>
      </c>
      <c r="E145" s="1782">
        <v>19251.349925041501</v>
      </c>
      <c r="F145" s="1782">
        <v>19376.032159880651</v>
      </c>
      <c r="G145" s="1783">
        <v>-0.64348693174298799</v>
      </c>
      <c r="H145" s="1784">
        <v>256.32618657937803</v>
      </c>
      <c r="I145" s="1784">
        <v>-1.8477529394049661</v>
      </c>
      <c r="J145" s="1785">
        <v>-0.81168831168831157</v>
      </c>
      <c r="K145" s="1785">
        <v>9.6891849032667299</v>
      </c>
      <c r="L145" s="1786">
        <v>-0.14635716922249209</v>
      </c>
    </row>
    <row r="146" spans="1:12">
      <c r="A146" s="1747" t="s">
        <v>89</v>
      </c>
      <c r="B146" s="1777" t="s">
        <v>28</v>
      </c>
      <c r="C146" s="1756">
        <v>18028.391176470588</v>
      </c>
      <c r="D146" s="1756">
        <v>18599.347058823529</v>
      </c>
      <c r="E146" s="1757">
        <v>18388.958999999999</v>
      </c>
      <c r="F146" s="1757">
        <v>18971.333999999999</v>
      </c>
      <c r="G146" s="1758">
        <v>-3.0697630435477024</v>
      </c>
      <c r="H146" s="1759">
        <v>225.9</v>
      </c>
      <c r="I146" s="1759">
        <v>-4.2796610169491505</v>
      </c>
      <c r="J146" s="1778">
        <v>-14.772727272727273</v>
      </c>
      <c r="K146" s="1778">
        <v>3.5680304471931499</v>
      </c>
      <c r="L146" s="1779">
        <v>-0.64720186958794512</v>
      </c>
    </row>
    <row r="147" spans="1:12">
      <c r="A147" s="1747" t="s">
        <v>89</v>
      </c>
      <c r="B147" s="1777" t="s">
        <v>29</v>
      </c>
      <c r="C147" s="1756">
        <v>19219.382352941175</v>
      </c>
      <c r="D147" s="1756">
        <v>19312.180392156861</v>
      </c>
      <c r="E147" s="1757">
        <v>19603.77</v>
      </c>
      <c r="F147" s="1757">
        <v>19698.423999999999</v>
      </c>
      <c r="G147" s="1758">
        <v>-0.48051559860828785</v>
      </c>
      <c r="H147" s="1759">
        <v>268.7</v>
      </c>
      <c r="I147" s="1759">
        <v>-2.5389916575988396</v>
      </c>
      <c r="J147" s="1759">
        <v>5.3627760252365935</v>
      </c>
      <c r="K147" s="1759">
        <v>5.2965429749444972</v>
      </c>
      <c r="L147" s="1760">
        <v>0.23507083699144005</v>
      </c>
    </row>
    <row r="148" spans="1:12" ht="16.5" thickBot="1">
      <c r="A148" s="1812" t="s">
        <v>89</v>
      </c>
      <c r="B148" s="1813" t="s">
        <v>32</v>
      </c>
      <c r="C148" s="1763">
        <v>19619.158823529411</v>
      </c>
      <c r="D148" s="1763">
        <v>18736.566666666666</v>
      </c>
      <c r="E148" s="1764">
        <v>20011.542000000001</v>
      </c>
      <c r="F148" s="1764">
        <v>19111.297999999999</v>
      </c>
      <c r="G148" s="1765">
        <v>4.7105330051365559</v>
      </c>
      <c r="H148" s="1766">
        <v>308.5</v>
      </c>
      <c r="I148" s="1766">
        <v>-3.3218426825446636</v>
      </c>
      <c r="J148" s="1766">
        <v>48.571428571428569</v>
      </c>
      <c r="K148" s="1766">
        <v>0.82461148112908333</v>
      </c>
      <c r="L148" s="1767">
        <v>0.26577386337401387</v>
      </c>
    </row>
    <row r="149" spans="1:12">
      <c r="A149" s="3"/>
      <c r="B149" s="3"/>
      <c r="C149" s="3"/>
      <c r="D149" s="3"/>
      <c r="E149" s="3"/>
      <c r="F149" s="3"/>
      <c r="G149" s="1817"/>
      <c r="H149" s="1817"/>
      <c r="I149" s="1817"/>
      <c r="J149" s="1817"/>
      <c r="K149" s="1817"/>
      <c r="L149" s="1817"/>
    </row>
    <row r="150" spans="1:12" ht="16.5" thickBot="1">
      <c r="A150" s="3"/>
      <c r="B150" s="3"/>
      <c r="C150" s="3"/>
      <c r="D150" s="3"/>
      <c r="E150" s="3"/>
      <c r="F150" s="3"/>
      <c r="G150" s="1817"/>
      <c r="H150" s="1817"/>
      <c r="I150" s="1817"/>
      <c r="J150" s="1817"/>
      <c r="K150" s="1817"/>
      <c r="L150" s="1818"/>
    </row>
    <row r="151" spans="1:12" ht="21" thickBot="1">
      <c r="A151" s="1691" t="s">
        <v>271</v>
      </c>
      <c r="B151" s="1692"/>
      <c r="C151" s="1692"/>
      <c r="D151" s="1692"/>
      <c r="E151" s="1692"/>
      <c r="F151" s="1692"/>
      <c r="G151" s="1819"/>
      <c r="H151" s="1819"/>
      <c r="I151" s="1819"/>
      <c r="J151" s="1819"/>
      <c r="K151" s="1819"/>
      <c r="L151" s="1820"/>
    </row>
    <row r="152" spans="1:12">
      <c r="A152" s="1694"/>
      <c r="B152" s="1695"/>
      <c r="C152" s="1696" t="s">
        <v>5</v>
      </c>
      <c r="D152" s="1696" t="s">
        <v>5</v>
      </c>
      <c r="E152" s="1696"/>
      <c r="F152" s="1696"/>
      <c r="G152" s="1697"/>
      <c r="H152" s="1698" t="s">
        <v>6</v>
      </c>
      <c r="I152" s="1699"/>
      <c r="J152" s="1700" t="s">
        <v>7</v>
      </c>
      <c r="K152" s="1701" t="s">
        <v>8</v>
      </c>
      <c r="L152" s="1702"/>
    </row>
    <row r="153" spans="1:12">
      <c r="A153" s="1703" t="s">
        <v>9</v>
      </c>
      <c r="B153" s="1704" t="s">
        <v>10</v>
      </c>
      <c r="C153" s="1705" t="s">
        <v>36</v>
      </c>
      <c r="D153" s="1705" t="s">
        <v>36</v>
      </c>
      <c r="E153" s="1706" t="s">
        <v>37</v>
      </c>
      <c r="F153" s="1707"/>
      <c r="G153" s="1708"/>
      <c r="H153" s="1709" t="s">
        <v>11</v>
      </c>
      <c r="I153" s="1710"/>
      <c r="J153" s="1711" t="s">
        <v>12</v>
      </c>
      <c r="K153" s="1712" t="s">
        <v>13</v>
      </c>
      <c r="L153" s="1713"/>
    </row>
    <row r="154" spans="1:12" ht="26.25" thickBot="1">
      <c r="A154" s="1714" t="s">
        <v>14</v>
      </c>
      <c r="B154" s="1715" t="s">
        <v>15</v>
      </c>
      <c r="C154" s="1716" t="s">
        <v>528</v>
      </c>
      <c r="D154" s="1717" t="s">
        <v>524</v>
      </c>
      <c r="E154" s="1718" t="s">
        <v>528</v>
      </c>
      <c r="F154" s="1719" t="s">
        <v>524</v>
      </c>
      <c r="G154" s="1720" t="s">
        <v>16</v>
      </c>
      <c r="H154" s="1721" t="s">
        <v>528</v>
      </c>
      <c r="I154" s="1722" t="s">
        <v>16</v>
      </c>
      <c r="J154" s="1723" t="s">
        <v>16</v>
      </c>
      <c r="K154" s="1724" t="s">
        <v>528</v>
      </c>
      <c r="L154" s="1725" t="s">
        <v>17</v>
      </c>
    </row>
    <row r="155" spans="1:12" ht="16.5" thickBot="1">
      <c r="A155" s="1726" t="s">
        <v>18</v>
      </c>
      <c r="B155" s="1727" t="s">
        <v>19</v>
      </c>
      <c r="C155" s="1728">
        <v>18306.475679188072</v>
      </c>
      <c r="D155" s="1728">
        <v>18503.162858886877</v>
      </c>
      <c r="E155" s="1729">
        <v>18672.605192771833</v>
      </c>
      <c r="F155" s="1730">
        <v>18873.226116064616</v>
      </c>
      <c r="G155" s="1731">
        <v>-1.0629922094877966</v>
      </c>
      <c r="H155" s="1732">
        <v>307.61695993216028</v>
      </c>
      <c r="I155" s="1732">
        <v>0.73886021785601097</v>
      </c>
      <c r="J155" s="1733">
        <v>-11.334586466165414</v>
      </c>
      <c r="K155" s="1732">
        <v>100</v>
      </c>
      <c r="L155" s="1734" t="s">
        <v>19</v>
      </c>
    </row>
    <row r="156" spans="1:12" ht="16.5" thickBot="1">
      <c r="A156" s="1735"/>
      <c r="B156" s="1736"/>
      <c r="C156" s="1737"/>
      <c r="D156" s="1737"/>
      <c r="E156" s="1737"/>
      <c r="F156" s="1737"/>
      <c r="G156" s="1738"/>
      <c r="H156" s="1733"/>
      <c r="I156" s="1733"/>
      <c r="J156" s="1733"/>
      <c r="K156" s="1733"/>
      <c r="L156" s="1739"/>
    </row>
    <row r="157" spans="1:12">
      <c r="A157" s="1740" t="s">
        <v>80</v>
      </c>
      <c r="B157" s="1741" t="s">
        <v>19</v>
      </c>
      <c r="C157" s="1742">
        <v>16162.291564744708</v>
      </c>
      <c r="D157" s="1742">
        <v>18079.81674581291</v>
      </c>
      <c r="E157" s="1743">
        <v>16485.537396039603</v>
      </c>
      <c r="F157" s="1743">
        <v>18441.413080729169</v>
      </c>
      <c r="G157" s="1744">
        <v>-10.605888367271646</v>
      </c>
      <c r="H157" s="1745">
        <v>168.33333333333334</v>
      </c>
      <c r="I157" s="1745">
        <v>-25.47160802493249</v>
      </c>
      <c r="J157" s="1745">
        <v>-64.705882352941174</v>
      </c>
      <c r="K157" s="1745">
        <v>0.12719949120203519</v>
      </c>
      <c r="L157" s="1746">
        <v>-0.19234938097841595</v>
      </c>
    </row>
    <row r="158" spans="1:12">
      <c r="A158" s="1747" t="s">
        <v>81</v>
      </c>
      <c r="B158" s="1748" t="s">
        <v>19</v>
      </c>
      <c r="C158" s="1749">
        <v>19347.357796219541</v>
      </c>
      <c r="D158" s="1749">
        <v>19407.525754146453</v>
      </c>
      <c r="E158" s="1750">
        <v>19734.304952143932</v>
      </c>
      <c r="F158" s="1750">
        <v>19795.676269229381</v>
      </c>
      <c r="G158" s="1751">
        <v>-0.31002384687835144</v>
      </c>
      <c r="H158" s="1752">
        <v>348.72085987261147</v>
      </c>
      <c r="I158" s="1752">
        <v>2.504420881024223</v>
      </c>
      <c r="J158" s="1752">
        <v>-22.707692307692305</v>
      </c>
      <c r="K158" s="1752">
        <v>26.627093491626034</v>
      </c>
      <c r="L158" s="1753">
        <v>-3.91801929032885</v>
      </c>
    </row>
    <row r="159" spans="1:12">
      <c r="A159" s="1754" t="s">
        <v>82</v>
      </c>
      <c r="B159" s="1755" t="s">
        <v>19</v>
      </c>
      <c r="C159" s="1756">
        <v>19363.200974162977</v>
      </c>
      <c r="D159" s="1756">
        <v>19333.065045228981</v>
      </c>
      <c r="E159" s="1757">
        <v>19750.464993646237</v>
      </c>
      <c r="F159" s="1757">
        <v>19719.726346133561</v>
      </c>
      <c r="G159" s="1758">
        <v>0.15587765759591157</v>
      </c>
      <c r="H159" s="1759">
        <v>403.21528925619839</v>
      </c>
      <c r="I159" s="1759">
        <v>5.909824263322923</v>
      </c>
      <c r="J159" s="1759">
        <v>-2.8112449799196786</v>
      </c>
      <c r="K159" s="1759">
        <v>5.1303794784820864</v>
      </c>
      <c r="L159" s="1760">
        <v>0.449928350662538</v>
      </c>
    </row>
    <row r="160" spans="1:12">
      <c r="A160" s="1754" t="s">
        <v>83</v>
      </c>
      <c r="B160" s="1755" t="s">
        <v>19</v>
      </c>
      <c r="C160" s="1756" t="s">
        <v>200</v>
      </c>
      <c r="D160" s="1756" t="s">
        <v>200</v>
      </c>
      <c r="E160" s="1757" t="s">
        <v>200</v>
      </c>
      <c r="F160" s="1757" t="s">
        <v>200</v>
      </c>
      <c r="G160" s="1758" t="s">
        <v>73</v>
      </c>
      <c r="H160" s="1759" t="s">
        <v>200</v>
      </c>
      <c r="I160" s="1759" t="s">
        <v>73</v>
      </c>
      <c r="J160" s="1759" t="s">
        <v>73</v>
      </c>
      <c r="K160" s="1759">
        <v>2.11999152003392E-2</v>
      </c>
      <c r="L160" s="1760" t="s">
        <v>73</v>
      </c>
    </row>
    <row r="161" spans="1:12">
      <c r="A161" s="1754" t="s">
        <v>71</v>
      </c>
      <c r="B161" s="1755" t="s">
        <v>19</v>
      </c>
      <c r="C161" s="1756">
        <v>16263.834529340224</v>
      </c>
      <c r="D161" s="1756">
        <v>16408.698445848186</v>
      </c>
      <c r="E161" s="1757">
        <v>16589.111219927028</v>
      </c>
      <c r="F161" s="1757">
        <v>16736.872414765148</v>
      </c>
      <c r="G161" s="1758">
        <v>-0.88284830747569143</v>
      </c>
      <c r="H161" s="1759">
        <v>279.7436597938144</v>
      </c>
      <c r="I161" s="1759">
        <v>-0.72229387210815599</v>
      </c>
      <c r="J161" s="1759">
        <v>-4.0553907022749751</v>
      </c>
      <c r="K161" s="1759">
        <v>41.127835488658043</v>
      </c>
      <c r="L161" s="1760">
        <v>3.1203166916655647</v>
      </c>
    </row>
    <row r="162" spans="1:12" ht="16.5" thickBot="1">
      <c r="A162" s="1761" t="s">
        <v>84</v>
      </c>
      <c r="B162" s="1762" t="s">
        <v>19</v>
      </c>
      <c r="C162" s="1763">
        <v>19792.071202646406</v>
      </c>
      <c r="D162" s="1763">
        <v>20048.649573995965</v>
      </c>
      <c r="E162" s="1764">
        <v>20187.912626699333</v>
      </c>
      <c r="F162" s="1764">
        <v>20449.622565475885</v>
      </c>
      <c r="G162" s="1765">
        <v>-1.2797788220227806</v>
      </c>
      <c r="H162" s="1766">
        <v>292.04009433962267</v>
      </c>
      <c r="I162" s="1766">
        <v>2.4031685680868731</v>
      </c>
      <c r="J162" s="1766">
        <v>-8.2251082251082259</v>
      </c>
      <c r="K162" s="1766">
        <v>26.966292134831459</v>
      </c>
      <c r="L162" s="1767">
        <v>0.91366055588409267</v>
      </c>
    </row>
    <row r="163" spans="1:12" ht="16.5" thickBot="1">
      <c r="A163" s="1735"/>
      <c r="B163" s="1768"/>
      <c r="C163" s="1737"/>
      <c r="D163" s="1737"/>
      <c r="E163" s="1737"/>
      <c r="F163" s="1737"/>
      <c r="G163" s="1738"/>
      <c r="H163" s="1733"/>
      <c r="I163" s="1733"/>
      <c r="J163" s="1733"/>
      <c r="K163" s="1733"/>
      <c r="L163" s="1739"/>
    </row>
    <row r="164" spans="1:12">
      <c r="A164" s="1769" t="s">
        <v>85</v>
      </c>
      <c r="B164" s="1770" t="s">
        <v>21</v>
      </c>
      <c r="C164" s="1771" t="s">
        <v>73</v>
      </c>
      <c r="D164" s="1771" t="s">
        <v>73</v>
      </c>
      <c r="E164" s="1772" t="s">
        <v>73</v>
      </c>
      <c r="F164" s="1772" t="s">
        <v>73</v>
      </c>
      <c r="G164" s="1773" t="s">
        <v>73</v>
      </c>
      <c r="H164" s="1774" t="s">
        <v>73</v>
      </c>
      <c r="I164" s="1774" t="s">
        <v>73</v>
      </c>
      <c r="J164" s="1775" t="s">
        <v>73</v>
      </c>
      <c r="K164" s="1775" t="s">
        <v>73</v>
      </c>
      <c r="L164" s="1776" t="s">
        <v>73</v>
      </c>
    </row>
    <row r="165" spans="1:12">
      <c r="A165" s="1747" t="s">
        <v>85</v>
      </c>
      <c r="B165" s="1777" t="s">
        <v>22</v>
      </c>
      <c r="C165" s="1756" t="s">
        <v>73</v>
      </c>
      <c r="D165" s="1756" t="s">
        <v>73</v>
      </c>
      <c r="E165" s="1757" t="s">
        <v>73</v>
      </c>
      <c r="F165" s="1757" t="s">
        <v>73</v>
      </c>
      <c r="G165" s="1758" t="s">
        <v>73</v>
      </c>
      <c r="H165" s="1759" t="s">
        <v>73</v>
      </c>
      <c r="I165" s="1759" t="s">
        <v>73</v>
      </c>
      <c r="J165" s="1778" t="s">
        <v>73</v>
      </c>
      <c r="K165" s="1778" t="s">
        <v>73</v>
      </c>
      <c r="L165" s="1779" t="s">
        <v>73</v>
      </c>
    </row>
    <row r="166" spans="1:12">
      <c r="A166" s="1747" t="s">
        <v>85</v>
      </c>
      <c r="B166" s="1777" t="s">
        <v>23</v>
      </c>
      <c r="C166" s="1756" t="s">
        <v>73</v>
      </c>
      <c r="D166" s="1756" t="s">
        <v>73</v>
      </c>
      <c r="E166" s="1757" t="s">
        <v>73</v>
      </c>
      <c r="F166" s="1757" t="s">
        <v>73</v>
      </c>
      <c r="G166" s="1758" t="s">
        <v>73</v>
      </c>
      <c r="H166" s="1759" t="s">
        <v>73</v>
      </c>
      <c r="I166" s="1759" t="s">
        <v>73</v>
      </c>
      <c r="J166" s="1778" t="s">
        <v>73</v>
      </c>
      <c r="K166" s="1778" t="s">
        <v>73</v>
      </c>
      <c r="L166" s="1779" t="s">
        <v>73</v>
      </c>
    </row>
    <row r="167" spans="1:12">
      <c r="A167" s="1769" t="s">
        <v>85</v>
      </c>
      <c r="B167" s="1780" t="s">
        <v>24</v>
      </c>
      <c r="C167" s="1781" t="s">
        <v>200</v>
      </c>
      <c r="D167" s="1781">
        <v>18986.168174962295</v>
      </c>
      <c r="E167" s="1782" t="s">
        <v>200</v>
      </c>
      <c r="F167" s="1782">
        <v>19365.891538461539</v>
      </c>
      <c r="G167" s="1783" t="s">
        <v>73</v>
      </c>
      <c r="H167" s="1784" t="s">
        <v>200</v>
      </c>
      <c r="I167" s="1784" t="s">
        <v>73</v>
      </c>
      <c r="J167" s="1785" t="s">
        <v>73</v>
      </c>
      <c r="K167" s="1785">
        <v>4.23998304006784E-2</v>
      </c>
      <c r="L167" s="1786" t="s">
        <v>73</v>
      </c>
    </row>
    <row r="168" spans="1:12">
      <c r="A168" s="1747" t="s">
        <v>85</v>
      </c>
      <c r="B168" s="1777" t="s">
        <v>25</v>
      </c>
      <c r="C168" s="1756" t="s">
        <v>200</v>
      </c>
      <c r="D168" s="1756" t="s">
        <v>200</v>
      </c>
      <c r="E168" s="1757" t="s">
        <v>200</v>
      </c>
      <c r="F168" s="1757" t="s">
        <v>200</v>
      </c>
      <c r="G168" s="1758" t="s">
        <v>73</v>
      </c>
      <c r="H168" s="1759" t="s">
        <v>200</v>
      </c>
      <c r="I168" s="1759" t="s">
        <v>73</v>
      </c>
      <c r="J168" s="1778" t="s">
        <v>73</v>
      </c>
      <c r="K168" s="1778">
        <v>4.23998304006784E-2</v>
      </c>
      <c r="L168" s="1779" t="s">
        <v>73</v>
      </c>
    </row>
    <row r="169" spans="1:12">
      <c r="A169" s="1747" t="s">
        <v>85</v>
      </c>
      <c r="B169" s="1777" t="s">
        <v>26</v>
      </c>
      <c r="C169" s="1756" t="s">
        <v>73</v>
      </c>
      <c r="D169" s="1756" t="s">
        <v>200</v>
      </c>
      <c r="E169" s="1757" t="s">
        <v>73</v>
      </c>
      <c r="F169" s="1757" t="s">
        <v>200</v>
      </c>
      <c r="G169" s="1758" t="s">
        <v>73</v>
      </c>
      <c r="H169" s="1821" t="s">
        <v>73</v>
      </c>
      <c r="I169" s="1759" t="s">
        <v>73</v>
      </c>
      <c r="J169" s="1778" t="s">
        <v>73</v>
      </c>
      <c r="K169" s="1822" t="s">
        <v>73</v>
      </c>
      <c r="L169" s="1779" t="s">
        <v>73</v>
      </c>
    </row>
    <row r="170" spans="1:12">
      <c r="A170" s="1769" t="s">
        <v>85</v>
      </c>
      <c r="B170" s="1780" t="s">
        <v>27</v>
      </c>
      <c r="C170" s="1781">
        <v>16363.674509803921</v>
      </c>
      <c r="D170" s="1781">
        <v>17743.17192927171</v>
      </c>
      <c r="E170" s="1782">
        <v>16690.948</v>
      </c>
      <c r="F170" s="1782">
        <v>18098.035367857145</v>
      </c>
      <c r="G170" s="1783">
        <v>-7.7748072608819703</v>
      </c>
      <c r="H170" s="1784">
        <v>175</v>
      </c>
      <c r="I170" s="1784">
        <v>-18.74129371004036</v>
      </c>
      <c r="J170" s="1785">
        <v>-69.230769230769226</v>
      </c>
      <c r="K170" s="1785">
        <v>8.4799660801356799E-2</v>
      </c>
      <c r="L170" s="1786">
        <v>-0.1595612414542823</v>
      </c>
    </row>
    <row r="171" spans="1:12">
      <c r="A171" s="1747" t="s">
        <v>85</v>
      </c>
      <c r="B171" s="1777" t="s">
        <v>28</v>
      </c>
      <c r="C171" s="1756">
        <v>16363.674509803921</v>
      </c>
      <c r="D171" s="1756">
        <v>17379.569607843136</v>
      </c>
      <c r="E171" s="1757">
        <v>16690.948</v>
      </c>
      <c r="F171" s="1757">
        <v>17727.161</v>
      </c>
      <c r="G171" s="1758">
        <v>-5.8453409432000969</v>
      </c>
      <c r="H171" s="1759">
        <v>175</v>
      </c>
      <c r="I171" s="1759">
        <v>-13.665515540207199</v>
      </c>
      <c r="J171" s="1778">
        <v>-63.636363636363633</v>
      </c>
      <c r="K171" s="1778">
        <v>8.4799660801356799E-2</v>
      </c>
      <c r="L171" s="1779">
        <v>-0.12196725649187627</v>
      </c>
    </row>
    <row r="172" spans="1:12" ht="16.5" thickBot="1">
      <c r="A172" s="1787" t="s">
        <v>85</v>
      </c>
      <c r="B172" s="1788" t="s">
        <v>29</v>
      </c>
      <c r="C172" s="1789" t="s">
        <v>73</v>
      </c>
      <c r="D172" s="1789" t="s">
        <v>200</v>
      </c>
      <c r="E172" s="1790" t="s">
        <v>73</v>
      </c>
      <c r="F172" s="1790" t="s">
        <v>200</v>
      </c>
      <c r="G172" s="1791" t="s">
        <v>73</v>
      </c>
      <c r="H172" s="1778" t="s">
        <v>73</v>
      </c>
      <c r="I172" s="1778" t="s">
        <v>73</v>
      </c>
      <c r="J172" s="1778" t="s">
        <v>73</v>
      </c>
      <c r="K172" s="1778">
        <v>0</v>
      </c>
      <c r="L172" s="1779" t="s">
        <v>73</v>
      </c>
    </row>
    <row r="173" spans="1:12" ht="16.5" thickBot="1">
      <c r="A173" s="1735"/>
      <c r="B173" s="1768"/>
      <c r="C173" s="1737"/>
      <c r="D173" s="1737"/>
      <c r="E173" s="1737"/>
      <c r="F173" s="1737"/>
      <c r="G173" s="1738"/>
      <c r="H173" s="1733"/>
      <c r="I173" s="1733"/>
      <c r="J173" s="1733"/>
      <c r="K173" s="1733"/>
      <c r="L173" s="1739"/>
    </row>
    <row r="174" spans="1:12">
      <c r="A174" s="1769" t="s">
        <v>86</v>
      </c>
      <c r="B174" s="1770" t="s">
        <v>21</v>
      </c>
      <c r="C174" s="1771">
        <v>20198.112024067781</v>
      </c>
      <c r="D174" s="1771">
        <v>20581.715795857599</v>
      </c>
      <c r="E174" s="1772">
        <v>20602.074264549137</v>
      </c>
      <c r="F174" s="1772">
        <v>20993.350111774751</v>
      </c>
      <c r="G174" s="1773">
        <v>-1.8638085162317894</v>
      </c>
      <c r="H174" s="1774">
        <v>422.59459459459458</v>
      </c>
      <c r="I174" s="1774">
        <v>2.7688666784358169</v>
      </c>
      <c r="J174" s="1775">
        <v>-35.087719298245609</v>
      </c>
      <c r="K174" s="1775">
        <v>2.3531905872376511</v>
      </c>
      <c r="L174" s="1776">
        <v>-0.8610951270480629</v>
      </c>
    </row>
    <row r="175" spans="1:12">
      <c r="A175" s="1747" t="s">
        <v>86</v>
      </c>
      <c r="B175" s="1777" t="s">
        <v>22</v>
      </c>
      <c r="C175" s="1756">
        <v>20400.946078431371</v>
      </c>
      <c r="D175" s="1756">
        <v>20739.521568627453</v>
      </c>
      <c r="E175" s="1757">
        <v>20808.965</v>
      </c>
      <c r="F175" s="1757">
        <v>21154.312000000002</v>
      </c>
      <c r="G175" s="1758">
        <v>-1.6325135036299054</v>
      </c>
      <c r="H175" s="1759">
        <v>418</v>
      </c>
      <c r="I175" s="1759">
        <v>2.2254830031792672</v>
      </c>
      <c r="J175" s="1778">
        <v>-33.333333333333329</v>
      </c>
      <c r="K175" s="1778">
        <v>1.8231927072291709</v>
      </c>
      <c r="L175" s="1779">
        <v>-0.60161932284601694</v>
      </c>
    </row>
    <row r="176" spans="1:12">
      <c r="A176" s="1747" t="s">
        <v>86</v>
      </c>
      <c r="B176" s="1777" t="s">
        <v>23</v>
      </c>
      <c r="C176" s="1756">
        <v>19532.794117647059</v>
      </c>
      <c r="D176" s="1756">
        <v>20107.939215686274</v>
      </c>
      <c r="E176" s="1757">
        <v>19923.45</v>
      </c>
      <c r="F176" s="1757">
        <v>20510.098000000002</v>
      </c>
      <c r="G176" s="1758">
        <v>-2.8602886246569907</v>
      </c>
      <c r="H176" s="1759">
        <v>438.4</v>
      </c>
      <c r="I176" s="1759">
        <v>4.805163758068363</v>
      </c>
      <c r="J176" s="1778">
        <v>-40.476190476190474</v>
      </c>
      <c r="K176" s="1778">
        <v>0.52999788000848003</v>
      </c>
      <c r="L176" s="1779">
        <v>-0.2594758042020463</v>
      </c>
    </row>
    <row r="177" spans="1:12">
      <c r="A177" s="1769" t="s">
        <v>86</v>
      </c>
      <c r="B177" s="1780" t="s">
        <v>24</v>
      </c>
      <c r="C177" s="1781">
        <v>19839.805812014245</v>
      </c>
      <c r="D177" s="1781">
        <v>19768.235464702233</v>
      </c>
      <c r="E177" s="1782">
        <v>20236.601928254531</v>
      </c>
      <c r="F177" s="1782">
        <v>20163.600173996278</v>
      </c>
      <c r="G177" s="1783">
        <v>0.36204722186665556</v>
      </c>
      <c r="H177" s="1784">
        <v>375.7</v>
      </c>
      <c r="I177" s="1784">
        <v>3.6933534421877452</v>
      </c>
      <c r="J177" s="1785">
        <v>-19.075144508670519</v>
      </c>
      <c r="K177" s="1785">
        <v>8.9039643841424638</v>
      </c>
      <c r="L177" s="1786">
        <v>-0.85167471360189673</v>
      </c>
    </row>
    <row r="178" spans="1:12">
      <c r="A178" s="1747" t="s">
        <v>86</v>
      </c>
      <c r="B178" s="1777" t="s">
        <v>25</v>
      </c>
      <c r="C178" s="1756">
        <v>20021.273529411767</v>
      </c>
      <c r="D178" s="1756">
        <v>19913.482352941177</v>
      </c>
      <c r="E178" s="1757">
        <v>20421.699000000001</v>
      </c>
      <c r="F178" s="1757">
        <v>20311.752</v>
      </c>
      <c r="G178" s="1758">
        <v>0.54129747153273688</v>
      </c>
      <c r="H178" s="1759">
        <v>367.5</v>
      </c>
      <c r="I178" s="1759">
        <v>4.019247098782901</v>
      </c>
      <c r="J178" s="1778">
        <v>-24.550898203592812</v>
      </c>
      <c r="K178" s="1778">
        <v>5.3423786304854781</v>
      </c>
      <c r="L178" s="1779">
        <v>-0.93581685823632643</v>
      </c>
    </row>
    <row r="179" spans="1:12">
      <c r="A179" s="1747" t="s">
        <v>86</v>
      </c>
      <c r="B179" s="1777" t="s">
        <v>26</v>
      </c>
      <c r="C179" s="1756">
        <v>19581.998039215687</v>
      </c>
      <c r="D179" s="1756">
        <v>19523.509803921566</v>
      </c>
      <c r="E179" s="1757">
        <v>19973.637999999999</v>
      </c>
      <c r="F179" s="1757">
        <v>19913.98</v>
      </c>
      <c r="G179" s="1758">
        <v>0.29957848707289775</v>
      </c>
      <c r="H179" s="1759">
        <v>388</v>
      </c>
      <c r="I179" s="1759">
        <v>2.4828314844162644</v>
      </c>
      <c r="J179" s="1778">
        <v>-9.1891891891891895</v>
      </c>
      <c r="K179" s="1778">
        <v>3.5615857536569853</v>
      </c>
      <c r="L179" s="1779">
        <v>8.4142144634429261E-2</v>
      </c>
    </row>
    <row r="180" spans="1:12">
      <c r="A180" s="1769" t="s">
        <v>86</v>
      </c>
      <c r="B180" s="1780" t="s">
        <v>27</v>
      </c>
      <c r="C180" s="1781">
        <v>18843.232764025921</v>
      </c>
      <c r="D180" s="1781">
        <v>18896.706527834107</v>
      </c>
      <c r="E180" s="1782">
        <v>19220.097419306439</v>
      </c>
      <c r="F180" s="1782">
        <v>19274.640658390788</v>
      </c>
      <c r="G180" s="1783">
        <v>-0.28297927858180177</v>
      </c>
      <c r="H180" s="1784">
        <v>321.78124137931036</v>
      </c>
      <c r="I180" s="1784">
        <v>2.173103854855829</v>
      </c>
      <c r="J180" s="1785">
        <v>-22.459893048128343</v>
      </c>
      <c r="K180" s="1785">
        <v>15.369938520245919</v>
      </c>
      <c r="L180" s="1786">
        <v>-2.2052494496788935</v>
      </c>
    </row>
    <row r="181" spans="1:12">
      <c r="A181" s="1747" t="s">
        <v>86</v>
      </c>
      <c r="B181" s="1777" t="s">
        <v>28</v>
      </c>
      <c r="C181" s="1756">
        <v>18831.665686274508</v>
      </c>
      <c r="D181" s="1756">
        <v>18869.904901960785</v>
      </c>
      <c r="E181" s="1757">
        <v>19208.298999999999</v>
      </c>
      <c r="F181" s="1757">
        <v>19247.303</v>
      </c>
      <c r="G181" s="1758">
        <v>-0.20264657339265046</v>
      </c>
      <c r="H181" s="1759">
        <v>311.60000000000002</v>
      </c>
      <c r="I181" s="1759">
        <v>2.9742233972240579</v>
      </c>
      <c r="J181" s="1778">
        <v>-15.582450832072617</v>
      </c>
      <c r="K181" s="1778">
        <v>11.829552681789272</v>
      </c>
      <c r="L181" s="1779">
        <v>-0.59525934828591609</v>
      </c>
    </row>
    <row r="182" spans="1:12" ht="16.5" thickBot="1">
      <c r="A182" s="1787" t="s">
        <v>86</v>
      </c>
      <c r="B182" s="1788" t="s">
        <v>29</v>
      </c>
      <c r="C182" s="1789">
        <v>18877.079411764706</v>
      </c>
      <c r="D182" s="1789">
        <v>18953.462745098037</v>
      </c>
      <c r="E182" s="1790">
        <v>19254.620999999999</v>
      </c>
      <c r="F182" s="1790">
        <v>19332.531999999999</v>
      </c>
      <c r="G182" s="1791">
        <v>-0.40300463488176336</v>
      </c>
      <c r="H182" s="1778">
        <v>355.8</v>
      </c>
      <c r="I182" s="1778">
        <v>3.2201914708442194</v>
      </c>
      <c r="J182" s="1778">
        <v>-39.051094890510953</v>
      </c>
      <c r="K182" s="1778">
        <v>3.540385838456646</v>
      </c>
      <c r="L182" s="1779">
        <v>-1.6099901013929783</v>
      </c>
    </row>
    <row r="183" spans="1:12" ht="16.5" thickBot="1">
      <c r="A183" s="1792"/>
      <c r="B183" s="1793"/>
      <c r="C183" s="1794"/>
      <c r="D183" s="1794"/>
      <c r="E183" s="1794"/>
      <c r="F183" s="1794"/>
      <c r="G183" s="1795"/>
      <c r="H183" s="1796"/>
      <c r="I183" s="1796"/>
      <c r="J183" s="1796"/>
      <c r="K183" s="1796"/>
      <c r="L183" s="1797"/>
    </row>
    <row r="184" spans="1:12">
      <c r="A184" s="1747" t="s">
        <v>87</v>
      </c>
      <c r="B184" s="1798" t="s">
        <v>26</v>
      </c>
      <c r="C184" s="1799">
        <v>19760.433333333334</v>
      </c>
      <c r="D184" s="1799">
        <v>19679.693137254901</v>
      </c>
      <c r="E184" s="1800">
        <v>20155.642</v>
      </c>
      <c r="F184" s="1800">
        <v>20073.287</v>
      </c>
      <c r="G184" s="1801">
        <v>0.4102716211849089</v>
      </c>
      <c r="H184" s="1802">
        <v>419</v>
      </c>
      <c r="I184" s="1802">
        <v>4.0218470705064524</v>
      </c>
      <c r="J184" s="1802">
        <v>13.888888888888889</v>
      </c>
      <c r="K184" s="1802">
        <v>2.6075895696417213</v>
      </c>
      <c r="L184" s="1803">
        <v>0.57751438167179625</v>
      </c>
    </row>
    <row r="185" spans="1:12" ht="16.5" thickBot="1">
      <c r="A185" s="1787" t="s">
        <v>87</v>
      </c>
      <c r="B185" s="1788" t="s">
        <v>29</v>
      </c>
      <c r="C185" s="1789">
        <v>18918.51470588235</v>
      </c>
      <c r="D185" s="1789">
        <v>19039.083333333336</v>
      </c>
      <c r="E185" s="1790">
        <v>19296.884999999998</v>
      </c>
      <c r="F185" s="1790">
        <v>19419.865000000002</v>
      </c>
      <c r="G185" s="1791">
        <v>-0.633269077823163</v>
      </c>
      <c r="H185" s="1778">
        <v>386.9</v>
      </c>
      <c r="I185" s="1778">
        <v>6.3496426608026288</v>
      </c>
      <c r="J185" s="1778">
        <v>-15.602836879432624</v>
      </c>
      <c r="K185" s="1778">
        <v>2.5227899088403647</v>
      </c>
      <c r="L185" s="1779">
        <v>-0.12758603100925958</v>
      </c>
    </row>
    <row r="186" spans="1:12" ht="16.5" thickBot="1">
      <c r="A186" s="1792"/>
      <c r="B186" s="1793"/>
      <c r="C186" s="1794"/>
      <c r="D186" s="1794"/>
      <c r="E186" s="1794"/>
      <c r="F186" s="1794"/>
      <c r="G186" s="1795"/>
      <c r="H186" s="1796"/>
      <c r="I186" s="1796"/>
      <c r="J186" s="1796"/>
      <c r="K186" s="1796"/>
      <c r="L186" s="1797"/>
    </row>
    <row r="187" spans="1:12">
      <c r="A187" s="1769" t="s">
        <v>88</v>
      </c>
      <c r="B187" s="1770" t="s">
        <v>21</v>
      </c>
      <c r="C187" s="1771" t="s">
        <v>73</v>
      </c>
      <c r="D187" s="1771" t="s">
        <v>73</v>
      </c>
      <c r="E187" s="1772" t="s">
        <v>73</v>
      </c>
      <c r="F187" s="1772" t="s">
        <v>73</v>
      </c>
      <c r="G187" s="1773" t="s">
        <v>73</v>
      </c>
      <c r="H187" s="1774" t="s">
        <v>73</v>
      </c>
      <c r="I187" s="1774" t="s">
        <v>73</v>
      </c>
      <c r="J187" s="1775" t="s">
        <v>73</v>
      </c>
      <c r="K187" s="1775" t="s">
        <v>73</v>
      </c>
      <c r="L187" s="1776" t="s">
        <v>73</v>
      </c>
    </row>
    <row r="188" spans="1:12">
      <c r="A188" s="1754" t="s">
        <v>88</v>
      </c>
      <c r="B188" s="1777" t="s">
        <v>22</v>
      </c>
      <c r="C188" s="1756" t="s">
        <v>73</v>
      </c>
      <c r="D188" s="1756" t="s">
        <v>73</v>
      </c>
      <c r="E188" s="1757" t="s">
        <v>73</v>
      </c>
      <c r="F188" s="1757" t="s">
        <v>73</v>
      </c>
      <c r="G188" s="1758" t="s">
        <v>73</v>
      </c>
      <c r="H188" s="1759" t="s">
        <v>73</v>
      </c>
      <c r="I188" s="1759" t="s">
        <v>73</v>
      </c>
      <c r="J188" s="1778" t="s">
        <v>73</v>
      </c>
      <c r="K188" s="1778" t="s">
        <v>73</v>
      </c>
      <c r="L188" s="1779" t="s">
        <v>73</v>
      </c>
    </row>
    <row r="189" spans="1:12">
      <c r="A189" s="1754" t="s">
        <v>88</v>
      </c>
      <c r="B189" s="1777" t="s">
        <v>23</v>
      </c>
      <c r="C189" s="1756" t="s">
        <v>73</v>
      </c>
      <c r="D189" s="1756" t="s">
        <v>73</v>
      </c>
      <c r="E189" s="1757" t="s">
        <v>73</v>
      </c>
      <c r="F189" s="1757" t="s">
        <v>73</v>
      </c>
      <c r="G189" s="1758" t="s">
        <v>73</v>
      </c>
      <c r="H189" s="1759" t="s">
        <v>73</v>
      </c>
      <c r="I189" s="1759" t="s">
        <v>73</v>
      </c>
      <c r="J189" s="1778" t="s">
        <v>73</v>
      </c>
      <c r="K189" s="1778" t="s">
        <v>73</v>
      </c>
      <c r="L189" s="1779" t="s">
        <v>73</v>
      </c>
    </row>
    <row r="190" spans="1:12">
      <c r="A190" s="1754" t="s">
        <v>88</v>
      </c>
      <c r="B190" s="1777" t="s">
        <v>30</v>
      </c>
      <c r="C190" s="1756" t="s">
        <v>73</v>
      </c>
      <c r="D190" s="1756" t="s">
        <v>73</v>
      </c>
      <c r="E190" s="1757" t="s">
        <v>73</v>
      </c>
      <c r="F190" s="1757" t="s">
        <v>73</v>
      </c>
      <c r="G190" s="1758" t="s">
        <v>73</v>
      </c>
      <c r="H190" s="1759" t="s">
        <v>73</v>
      </c>
      <c r="I190" s="1759" t="s">
        <v>73</v>
      </c>
      <c r="J190" s="1778" t="s">
        <v>73</v>
      </c>
      <c r="K190" s="1778" t="s">
        <v>73</v>
      </c>
      <c r="L190" s="1779" t="s">
        <v>73</v>
      </c>
    </row>
    <row r="191" spans="1:12">
      <c r="A191" s="1804" t="s">
        <v>88</v>
      </c>
      <c r="B191" s="1780" t="s">
        <v>24</v>
      </c>
      <c r="C191" s="1781" t="s">
        <v>73</v>
      </c>
      <c r="D191" s="1781" t="s">
        <v>200</v>
      </c>
      <c r="E191" s="1782" t="s">
        <v>73</v>
      </c>
      <c r="F191" s="1782" t="s">
        <v>200</v>
      </c>
      <c r="G191" s="1783" t="s">
        <v>73</v>
      </c>
      <c r="H191" s="1784" t="s">
        <v>73</v>
      </c>
      <c r="I191" s="1784" t="s">
        <v>73</v>
      </c>
      <c r="J191" s="1785" t="s">
        <v>73</v>
      </c>
      <c r="K191" s="1785" t="s">
        <v>73</v>
      </c>
      <c r="L191" s="1786" t="s">
        <v>73</v>
      </c>
    </row>
    <row r="192" spans="1:12">
      <c r="A192" s="1754" t="s">
        <v>88</v>
      </c>
      <c r="B192" s="1777" t="s">
        <v>26</v>
      </c>
      <c r="C192" s="1756" t="s">
        <v>73</v>
      </c>
      <c r="D192" s="1756" t="s">
        <v>73</v>
      </c>
      <c r="E192" s="1757" t="s">
        <v>73</v>
      </c>
      <c r="F192" s="1757" t="s">
        <v>73</v>
      </c>
      <c r="G192" s="1758" t="s">
        <v>73</v>
      </c>
      <c r="H192" s="1759" t="s">
        <v>73</v>
      </c>
      <c r="I192" s="1759" t="s">
        <v>73</v>
      </c>
      <c r="J192" s="1778" t="s">
        <v>73</v>
      </c>
      <c r="K192" s="1778" t="s">
        <v>73</v>
      </c>
      <c r="L192" s="1779" t="s">
        <v>73</v>
      </c>
    </row>
    <row r="193" spans="1:12">
      <c r="A193" s="1754" t="s">
        <v>88</v>
      </c>
      <c r="B193" s="1777" t="s">
        <v>31</v>
      </c>
      <c r="C193" s="1756" t="s">
        <v>73</v>
      </c>
      <c r="D193" s="1756" t="s">
        <v>200</v>
      </c>
      <c r="E193" s="1757" t="s">
        <v>73</v>
      </c>
      <c r="F193" s="1757" t="s">
        <v>200</v>
      </c>
      <c r="G193" s="1758" t="s">
        <v>73</v>
      </c>
      <c r="H193" s="1759" t="s">
        <v>73</v>
      </c>
      <c r="I193" s="1759" t="s">
        <v>73</v>
      </c>
      <c r="J193" s="1778" t="s">
        <v>73</v>
      </c>
      <c r="K193" s="1778" t="s">
        <v>73</v>
      </c>
      <c r="L193" s="1779" t="s">
        <v>73</v>
      </c>
    </row>
    <row r="194" spans="1:12">
      <c r="A194" s="1804" t="s">
        <v>88</v>
      </c>
      <c r="B194" s="1780" t="s">
        <v>27</v>
      </c>
      <c r="C194" s="1781" t="s">
        <v>200</v>
      </c>
      <c r="D194" s="1781" t="s">
        <v>200</v>
      </c>
      <c r="E194" s="1782" t="s">
        <v>200</v>
      </c>
      <c r="F194" s="1782" t="s">
        <v>200</v>
      </c>
      <c r="G194" s="1783" t="s">
        <v>73</v>
      </c>
      <c r="H194" s="1784" t="s">
        <v>200</v>
      </c>
      <c r="I194" s="1784" t="s">
        <v>73</v>
      </c>
      <c r="J194" s="1785" t="s">
        <v>73</v>
      </c>
      <c r="K194" s="1785">
        <v>2.11999152003392E-2</v>
      </c>
      <c r="L194" s="1786">
        <v>-0.35473993442372093</v>
      </c>
    </row>
    <row r="195" spans="1:12">
      <c r="A195" s="1754" t="s">
        <v>88</v>
      </c>
      <c r="B195" s="1777" t="s">
        <v>29</v>
      </c>
      <c r="C195" s="1756" t="s">
        <v>200</v>
      </c>
      <c r="D195" s="1756" t="s">
        <v>200</v>
      </c>
      <c r="E195" s="1757" t="s">
        <v>200</v>
      </c>
      <c r="F195" s="1757" t="s">
        <v>200</v>
      </c>
      <c r="G195" s="1758" t="s">
        <v>73</v>
      </c>
      <c r="H195" s="1759" t="s">
        <v>200</v>
      </c>
      <c r="I195" s="1759" t="s">
        <v>73</v>
      </c>
      <c r="J195" s="1778" t="s">
        <v>73</v>
      </c>
      <c r="K195" s="1778">
        <v>2.11999152003392E-2</v>
      </c>
      <c r="L195" s="1779">
        <v>-0.11037903216808184</v>
      </c>
    </row>
    <row r="196" spans="1:12" ht="16.5" thickBot="1">
      <c r="A196" s="1805" t="s">
        <v>88</v>
      </c>
      <c r="B196" s="1777" t="s">
        <v>32</v>
      </c>
      <c r="C196" s="1789" t="s">
        <v>73</v>
      </c>
      <c r="D196" s="1789" t="s">
        <v>200</v>
      </c>
      <c r="E196" s="1790" t="s">
        <v>73</v>
      </c>
      <c r="F196" s="1790" t="s">
        <v>200</v>
      </c>
      <c r="G196" s="1791" t="s">
        <v>73</v>
      </c>
      <c r="H196" s="1778" t="s">
        <v>73</v>
      </c>
      <c r="I196" s="1778" t="s">
        <v>73</v>
      </c>
      <c r="J196" s="1778" t="s">
        <v>73</v>
      </c>
      <c r="K196" s="1778" t="s">
        <v>73</v>
      </c>
      <c r="L196" s="1779" t="s">
        <v>73</v>
      </c>
    </row>
    <row r="197" spans="1:12" ht="16.5" thickBot="1">
      <c r="A197" s="1792"/>
      <c r="B197" s="1793"/>
      <c r="C197" s="1794"/>
      <c r="D197" s="1794"/>
      <c r="E197" s="1794"/>
      <c r="F197" s="1794"/>
      <c r="G197" s="1795"/>
      <c r="H197" s="1796"/>
      <c r="I197" s="1796"/>
      <c r="J197" s="1796"/>
      <c r="K197" s="1796"/>
      <c r="L197" s="1797"/>
    </row>
    <row r="198" spans="1:12">
      <c r="A198" s="1769" t="s">
        <v>20</v>
      </c>
      <c r="B198" s="1770" t="s">
        <v>24</v>
      </c>
      <c r="C198" s="1771">
        <v>17559.342109035191</v>
      </c>
      <c r="D198" s="1771">
        <v>17964.202277673237</v>
      </c>
      <c r="E198" s="1772">
        <v>17910.528951215896</v>
      </c>
      <c r="F198" s="1772">
        <v>18323.486323226702</v>
      </c>
      <c r="G198" s="1773">
        <v>-2.2537052432393514</v>
      </c>
      <c r="H198" s="1774">
        <v>338.8969849246231</v>
      </c>
      <c r="I198" s="1774">
        <v>-1.9657141962594473</v>
      </c>
      <c r="J198" s="1775">
        <v>-4.3269230769230766</v>
      </c>
      <c r="K198" s="1775">
        <v>4.2187831248675005</v>
      </c>
      <c r="L198" s="1776">
        <v>0.30900868877727472</v>
      </c>
    </row>
    <row r="199" spans="1:12">
      <c r="A199" s="1747" t="s">
        <v>20</v>
      </c>
      <c r="B199" s="1777" t="s">
        <v>25</v>
      </c>
      <c r="C199" s="1756">
        <v>17221.988235294117</v>
      </c>
      <c r="D199" s="1756">
        <v>17583.443137254904</v>
      </c>
      <c r="E199" s="1757">
        <v>17566.428</v>
      </c>
      <c r="F199" s="1757">
        <v>17935.112000000001</v>
      </c>
      <c r="G199" s="1758">
        <v>-2.0556548517790194</v>
      </c>
      <c r="H199" s="1759">
        <v>303.3</v>
      </c>
      <c r="I199" s="1759">
        <v>-1.7810880829015545</v>
      </c>
      <c r="J199" s="1778">
        <v>78.125</v>
      </c>
      <c r="K199" s="1778">
        <v>1.2083951664193344</v>
      </c>
      <c r="L199" s="1779">
        <v>0.6068914070208381</v>
      </c>
    </row>
    <row r="200" spans="1:12">
      <c r="A200" s="1747" t="s">
        <v>20</v>
      </c>
      <c r="B200" s="1777" t="s">
        <v>26</v>
      </c>
      <c r="C200" s="1756">
        <v>17834.042156862746</v>
      </c>
      <c r="D200" s="1756">
        <v>17794.242156862747</v>
      </c>
      <c r="E200" s="1757">
        <v>18190.723000000002</v>
      </c>
      <c r="F200" s="1757">
        <v>18150.127</v>
      </c>
      <c r="G200" s="1758">
        <v>0.22366785642878073</v>
      </c>
      <c r="H200" s="1759">
        <v>349.4</v>
      </c>
      <c r="I200" s="1759">
        <v>2.8554607006181891</v>
      </c>
      <c r="J200" s="1778">
        <v>-11.363636363636363</v>
      </c>
      <c r="K200" s="1778">
        <v>1.6535933856264575</v>
      </c>
      <c r="L200" s="1779">
        <v>-5.4195271940704615E-4</v>
      </c>
    </row>
    <row r="201" spans="1:12">
      <c r="A201" s="1747" t="s">
        <v>20</v>
      </c>
      <c r="B201" s="1777" t="s">
        <v>31</v>
      </c>
      <c r="C201" s="1756">
        <v>17487.170588235294</v>
      </c>
      <c r="D201" s="1756">
        <v>18239.397058823532</v>
      </c>
      <c r="E201" s="1757">
        <v>17836.914000000001</v>
      </c>
      <c r="F201" s="1757">
        <v>18604.185000000001</v>
      </c>
      <c r="G201" s="1758">
        <v>-4.1241849616094477</v>
      </c>
      <c r="H201" s="1759">
        <v>357.8</v>
      </c>
      <c r="I201" s="1759">
        <v>-1.9994522048753798</v>
      </c>
      <c r="J201" s="1778">
        <v>-27.27272727272727</v>
      </c>
      <c r="K201" s="1778">
        <v>1.3567945728217088</v>
      </c>
      <c r="L201" s="1779">
        <v>-0.29734076552415578</v>
      </c>
    </row>
    <row r="202" spans="1:12">
      <c r="A202" s="1769" t="s">
        <v>20</v>
      </c>
      <c r="B202" s="1780" t="s">
        <v>27</v>
      </c>
      <c r="C202" s="1781">
        <v>17068.54221032518</v>
      </c>
      <c r="D202" s="1781">
        <v>17122.348182238631</v>
      </c>
      <c r="E202" s="1782">
        <v>17409.913054531684</v>
      </c>
      <c r="F202" s="1782">
        <v>17464.795145883403</v>
      </c>
      <c r="G202" s="1783">
        <v>-0.31424411734171098</v>
      </c>
      <c r="H202" s="1784">
        <v>300.3732701421801</v>
      </c>
      <c r="I202" s="1784">
        <v>0.64589615432363379</v>
      </c>
      <c r="J202" s="1785">
        <v>-12.010008340283569</v>
      </c>
      <c r="K202" s="1785">
        <v>22.365910536357855</v>
      </c>
      <c r="L202" s="1786">
        <v>-0.17168344860455065</v>
      </c>
    </row>
    <row r="203" spans="1:12">
      <c r="A203" s="1747" t="s">
        <v>20</v>
      </c>
      <c r="B203" s="1777" t="s">
        <v>28</v>
      </c>
      <c r="C203" s="1756">
        <v>16724.75980392157</v>
      </c>
      <c r="D203" s="1756">
        <v>16663.806862745096</v>
      </c>
      <c r="E203" s="1757">
        <v>17059.255000000001</v>
      </c>
      <c r="F203" s="1757">
        <v>16997.082999999999</v>
      </c>
      <c r="G203" s="1758">
        <v>0.36578041067400979</v>
      </c>
      <c r="H203" s="1759">
        <v>269.8</v>
      </c>
      <c r="I203" s="1759">
        <v>1.8497546243865741</v>
      </c>
      <c r="J203" s="1778">
        <v>-1.8867924528301887</v>
      </c>
      <c r="K203" s="1778">
        <v>7.716769132923468</v>
      </c>
      <c r="L203" s="1779">
        <v>0.74308492239715296</v>
      </c>
    </row>
    <row r="204" spans="1:12">
      <c r="A204" s="1747" t="s">
        <v>20</v>
      </c>
      <c r="B204" s="1777" t="s">
        <v>29</v>
      </c>
      <c r="C204" s="1756">
        <v>17262.036274509803</v>
      </c>
      <c r="D204" s="1756">
        <v>17205.278431372546</v>
      </c>
      <c r="E204" s="1757">
        <v>17607.276999999998</v>
      </c>
      <c r="F204" s="1757">
        <v>17549.383999999998</v>
      </c>
      <c r="G204" s="1758">
        <v>0.32988622278707924</v>
      </c>
      <c r="H204" s="1759">
        <v>301.10000000000002</v>
      </c>
      <c r="I204" s="1759">
        <v>9.9734042553195248E-2</v>
      </c>
      <c r="J204" s="1778">
        <v>-16.141732283464567</v>
      </c>
      <c r="K204" s="1778">
        <v>9.0311638753444985</v>
      </c>
      <c r="L204" s="1779">
        <v>-0.51770830510662869</v>
      </c>
    </row>
    <row r="205" spans="1:12">
      <c r="A205" s="1747" t="s">
        <v>20</v>
      </c>
      <c r="B205" s="1777" t="s">
        <v>32</v>
      </c>
      <c r="C205" s="1756">
        <v>17167.424509803921</v>
      </c>
      <c r="D205" s="1756">
        <v>17425.809803921569</v>
      </c>
      <c r="E205" s="1757">
        <v>17510.773000000001</v>
      </c>
      <c r="F205" s="1757">
        <v>17774.326000000001</v>
      </c>
      <c r="G205" s="1758">
        <v>-1.4827735240143558</v>
      </c>
      <c r="H205" s="1759">
        <v>341.2</v>
      </c>
      <c r="I205" s="1759">
        <v>2.278177458033563</v>
      </c>
      <c r="J205" s="1778">
        <v>-17.1875</v>
      </c>
      <c r="K205" s="1778">
        <v>5.6179775280898872</v>
      </c>
      <c r="L205" s="1779">
        <v>-0.39706006589507492</v>
      </c>
    </row>
    <row r="206" spans="1:12">
      <c r="A206" s="1769" t="s">
        <v>20</v>
      </c>
      <c r="B206" s="1780" t="s">
        <v>33</v>
      </c>
      <c r="C206" s="1781">
        <v>14101.89463842622</v>
      </c>
      <c r="D206" s="1781">
        <v>13785.849344537815</v>
      </c>
      <c r="E206" s="1782">
        <v>14383.932531194745</v>
      </c>
      <c r="F206" s="1782">
        <v>14061.566331428572</v>
      </c>
      <c r="G206" s="1783">
        <v>2.2925340759916781</v>
      </c>
      <c r="H206" s="1784">
        <v>230.85772594752186</v>
      </c>
      <c r="I206" s="1784">
        <v>1.4004054214432757</v>
      </c>
      <c r="J206" s="1785">
        <v>11.544715447154472</v>
      </c>
      <c r="K206" s="1785">
        <v>14.54314182743269</v>
      </c>
      <c r="L206" s="1786">
        <v>2.9829914514928397</v>
      </c>
    </row>
    <row r="207" spans="1:12">
      <c r="A207" s="1747" t="s">
        <v>20</v>
      </c>
      <c r="B207" s="1777" t="s">
        <v>74</v>
      </c>
      <c r="C207" s="1806">
        <v>13872.853921568627</v>
      </c>
      <c r="D207" s="1806">
        <v>13521.233333333332</v>
      </c>
      <c r="E207" s="1807">
        <v>14150.311</v>
      </c>
      <c r="F207" s="1807">
        <v>13791.657999999999</v>
      </c>
      <c r="G207" s="1808">
        <v>2.6005067701069753</v>
      </c>
      <c r="H207" s="1809">
        <v>222.2</v>
      </c>
      <c r="I207" s="1809">
        <v>1.6933638443935874</v>
      </c>
      <c r="J207" s="1810">
        <v>12.098765432098766</v>
      </c>
      <c r="K207" s="1810">
        <v>9.624761500953996</v>
      </c>
      <c r="L207" s="1811">
        <v>2.0119795460667778</v>
      </c>
    </row>
    <row r="208" spans="1:12">
      <c r="A208" s="1747" t="s">
        <v>20</v>
      </c>
      <c r="B208" s="1777" t="s">
        <v>34</v>
      </c>
      <c r="C208" s="1756">
        <v>14351.201960784314</v>
      </c>
      <c r="D208" s="1756">
        <v>14215.075490196079</v>
      </c>
      <c r="E208" s="1757">
        <v>14638.226000000001</v>
      </c>
      <c r="F208" s="1757">
        <v>14499.377</v>
      </c>
      <c r="G208" s="1758">
        <v>0.95762045500299886</v>
      </c>
      <c r="H208" s="1759">
        <v>240.9</v>
      </c>
      <c r="I208" s="1759">
        <v>0</v>
      </c>
      <c r="J208" s="1778">
        <v>2.197802197802198</v>
      </c>
      <c r="K208" s="1778">
        <v>3.9431842272630915</v>
      </c>
      <c r="L208" s="1779">
        <v>0.52213159568414369</v>
      </c>
    </row>
    <row r="209" spans="1:12" ht="16.5" thickBot="1">
      <c r="A209" s="1747" t="s">
        <v>20</v>
      </c>
      <c r="B209" s="1777" t="s">
        <v>35</v>
      </c>
      <c r="C209" s="1756">
        <v>15043.271568627451</v>
      </c>
      <c r="D209" s="1756">
        <v>14384.280392156863</v>
      </c>
      <c r="E209" s="1757">
        <v>15344.137000000001</v>
      </c>
      <c r="F209" s="1757">
        <v>14671.966</v>
      </c>
      <c r="G209" s="1758">
        <v>4.5813287735263311</v>
      </c>
      <c r="H209" s="1759">
        <v>275.7</v>
      </c>
      <c r="I209" s="1759">
        <v>0.51039008384979112</v>
      </c>
      <c r="J209" s="1778">
        <v>64.285714285714292</v>
      </c>
      <c r="K209" s="1778">
        <v>0.97519609921560313</v>
      </c>
      <c r="L209" s="1779">
        <v>0.44888030974191895</v>
      </c>
    </row>
    <row r="210" spans="1:12" ht="16.5" thickBot="1">
      <c r="A210" s="1792"/>
      <c r="B210" s="1793"/>
      <c r="C210" s="1794"/>
      <c r="D210" s="1794"/>
      <c r="E210" s="1794"/>
      <c r="F210" s="1794"/>
      <c r="G210" s="1795"/>
      <c r="H210" s="1796"/>
      <c r="I210" s="1796"/>
      <c r="J210" s="1796"/>
      <c r="K210" s="1796"/>
      <c r="L210" s="1797"/>
    </row>
    <row r="211" spans="1:12">
      <c r="A211" s="1769" t="s">
        <v>89</v>
      </c>
      <c r="B211" s="1780" t="s">
        <v>21</v>
      </c>
      <c r="C211" s="1781">
        <v>20887.951483410739</v>
      </c>
      <c r="D211" s="1781">
        <v>21008.797517179079</v>
      </c>
      <c r="E211" s="1782">
        <v>21305.710513078953</v>
      </c>
      <c r="F211" s="1782">
        <v>21428.973467522661</v>
      </c>
      <c r="G211" s="1783">
        <v>-0.57521632863339289</v>
      </c>
      <c r="H211" s="1784">
        <v>359.23706896551727</v>
      </c>
      <c r="I211" s="1784">
        <v>7.6302065201103479</v>
      </c>
      <c r="J211" s="1785">
        <v>-2.5210084033613445</v>
      </c>
      <c r="K211" s="1785">
        <v>2.4591901632393469</v>
      </c>
      <c r="L211" s="1786">
        <v>0.22234805797618895</v>
      </c>
    </row>
    <row r="212" spans="1:12">
      <c r="A212" s="1747" t="s">
        <v>89</v>
      </c>
      <c r="B212" s="1777" t="s">
        <v>22</v>
      </c>
      <c r="C212" s="1756">
        <v>20301.473529411764</v>
      </c>
      <c r="D212" s="1756">
        <v>21240.342156862745</v>
      </c>
      <c r="E212" s="1757">
        <v>20707.503000000001</v>
      </c>
      <c r="F212" s="1757">
        <v>21665.149000000001</v>
      </c>
      <c r="G212" s="1758">
        <v>-4.4202142343909134</v>
      </c>
      <c r="H212" s="1759">
        <v>332.1</v>
      </c>
      <c r="I212" s="1759">
        <v>6.7845659163987211</v>
      </c>
      <c r="J212" s="1778">
        <v>-9.5238095238095237</v>
      </c>
      <c r="K212" s="1778">
        <v>0.40279838880644481</v>
      </c>
      <c r="L212" s="1779">
        <v>8.0615467011816433E-3</v>
      </c>
    </row>
    <row r="213" spans="1:12">
      <c r="A213" s="1747" t="s">
        <v>89</v>
      </c>
      <c r="B213" s="1777" t="s">
        <v>23</v>
      </c>
      <c r="C213" s="1756">
        <v>21001.633333333335</v>
      </c>
      <c r="D213" s="1756">
        <v>21172.277450980393</v>
      </c>
      <c r="E213" s="1757">
        <v>21421.666000000001</v>
      </c>
      <c r="F213" s="1757">
        <v>21595.723000000002</v>
      </c>
      <c r="G213" s="1758">
        <v>-0.80597903575629626</v>
      </c>
      <c r="H213" s="1759">
        <v>363.3</v>
      </c>
      <c r="I213" s="1759">
        <v>11.033007334963333</v>
      </c>
      <c r="J213" s="1778">
        <v>10.638297872340425</v>
      </c>
      <c r="K213" s="1778">
        <v>1.1023955904176383</v>
      </c>
      <c r="L213" s="1779">
        <v>0.21893694380109696</v>
      </c>
    </row>
    <row r="214" spans="1:12">
      <c r="A214" s="1747" t="s">
        <v>89</v>
      </c>
      <c r="B214" s="1777" t="s">
        <v>30</v>
      </c>
      <c r="C214" s="1756">
        <v>20982.257843137253</v>
      </c>
      <c r="D214" s="1756">
        <v>20782.727450980394</v>
      </c>
      <c r="E214" s="1757">
        <v>21401.902999999998</v>
      </c>
      <c r="F214" s="1757">
        <v>21198.382000000001</v>
      </c>
      <c r="G214" s="1758">
        <v>0.9600779908579673</v>
      </c>
      <c r="H214" s="1759">
        <v>366</v>
      </c>
      <c r="I214" s="1759">
        <v>4.8109965635738865</v>
      </c>
      <c r="J214" s="1778">
        <v>-11.76470588235294</v>
      </c>
      <c r="K214" s="1778">
        <v>0.95399618401526398</v>
      </c>
      <c r="L214" s="1779">
        <v>-4.6504325260894319E-3</v>
      </c>
    </row>
    <row r="215" spans="1:12">
      <c r="A215" s="1769" t="s">
        <v>89</v>
      </c>
      <c r="B215" s="1780" t="s">
        <v>24</v>
      </c>
      <c r="C215" s="1781">
        <v>20424.296653001802</v>
      </c>
      <c r="D215" s="1781">
        <v>20783.553837806969</v>
      </c>
      <c r="E215" s="1782">
        <v>20832.78258606184</v>
      </c>
      <c r="F215" s="1782">
        <v>21199.224914563107</v>
      </c>
      <c r="G215" s="1783">
        <v>-1.7285647469570193</v>
      </c>
      <c r="H215" s="1784">
        <v>308.04038876889854</v>
      </c>
      <c r="I215" s="1784">
        <v>0.88323828738366605</v>
      </c>
      <c r="J215" s="1785">
        <v>-8.4980237154150196</v>
      </c>
      <c r="K215" s="1785">
        <v>9.8155607377570497</v>
      </c>
      <c r="L215" s="1786">
        <v>0.30428254226832863</v>
      </c>
    </row>
    <row r="216" spans="1:12">
      <c r="A216" s="1747" t="s">
        <v>89</v>
      </c>
      <c r="B216" s="1777" t="s">
        <v>25</v>
      </c>
      <c r="C216" s="1756">
        <v>19566.724509803924</v>
      </c>
      <c r="D216" s="1756">
        <v>20022.534313725489</v>
      </c>
      <c r="E216" s="1757">
        <v>19958.059000000001</v>
      </c>
      <c r="F216" s="1757">
        <v>20422.985000000001</v>
      </c>
      <c r="G216" s="1758">
        <v>-2.2764840692974091</v>
      </c>
      <c r="H216" s="1759">
        <v>280</v>
      </c>
      <c r="I216" s="1759">
        <v>6.2618595825426944</v>
      </c>
      <c r="J216" s="1778">
        <v>45</v>
      </c>
      <c r="K216" s="1778">
        <v>1.8443926224295102</v>
      </c>
      <c r="L216" s="1779">
        <v>0.71657307355732991</v>
      </c>
    </row>
    <row r="217" spans="1:12">
      <c r="A217" s="1747" t="s">
        <v>89</v>
      </c>
      <c r="B217" s="1777" t="s">
        <v>26</v>
      </c>
      <c r="C217" s="1756">
        <v>20632.602941176472</v>
      </c>
      <c r="D217" s="1756">
        <v>21027.049019607843</v>
      </c>
      <c r="E217" s="1757">
        <v>21045.255000000001</v>
      </c>
      <c r="F217" s="1757">
        <v>21447.59</v>
      </c>
      <c r="G217" s="1758">
        <v>-1.8758984109636518</v>
      </c>
      <c r="H217" s="1759">
        <v>310.2</v>
      </c>
      <c r="I217" s="1759">
        <v>2.1402700032927231</v>
      </c>
      <c r="J217" s="1778">
        <v>-16.942148760330578</v>
      </c>
      <c r="K217" s="1778">
        <v>4.261182955268179</v>
      </c>
      <c r="L217" s="1779">
        <v>-0.28768922518294904</v>
      </c>
    </row>
    <row r="218" spans="1:12">
      <c r="A218" s="1747" t="s">
        <v>89</v>
      </c>
      <c r="B218" s="1777" t="s">
        <v>31</v>
      </c>
      <c r="C218" s="1756">
        <v>20565.615686274508</v>
      </c>
      <c r="D218" s="1756">
        <v>20693.583333333336</v>
      </c>
      <c r="E218" s="1757">
        <v>20976.928</v>
      </c>
      <c r="F218" s="1757">
        <v>21107.455000000002</v>
      </c>
      <c r="G218" s="1758">
        <v>-0.61839288535733861</v>
      </c>
      <c r="H218" s="1759">
        <v>319.5</v>
      </c>
      <c r="I218" s="1759">
        <v>-3.128911138924366E-2</v>
      </c>
      <c r="J218" s="1778">
        <v>-14.215686274509803</v>
      </c>
      <c r="K218" s="1778">
        <v>3.7099851600593601</v>
      </c>
      <c r="L218" s="1779">
        <v>-0.12460130610605358</v>
      </c>
    </row>
    <row r="219" spans="1:12">
      <c r="A219" s="1769" t="s">
        <v>89</v>
      </c>
      <c r="B219" s="1780" t="s">
        <v>27</v>
      </c>
      <c r="C219" s="1781">
        <v>19066.315754211075</v>
      </c>
      <c r="D219" s="1781">
        <v>19294.173922075792</v>
      </c>
      <c r="E219" s="1782">
        <v>19447.642069295296</v>
      </c>
      <c r="F219" s="1782">
        <v>19680.057400517308</v>
      </c>
      <c r="G219" s="1783">
        <v>-1.1809687669706808</v>
      </c>
      <c r="H219" s="1784">
        <v>270.1021645021645</v>
      </c>
      <c r="I219" s="1784">
        <v>2.2390610646444253</v>
      </c>
      <c r="J219" s="1785">
        <v>-8.9356110381077531</v>
      </c>
      <c r="K219" s="1785">
        <v>14.691541233835064</v>
      </c>
      <c r="L219" s="1786">
        <v>0.38702995563957465</v>
      </c>
    </row>
    <row r="220" spans="1:12">
      <c r="A220" s="1747" t="s">
        <v>89</v>
      </c>
      <c r="B220" s="1777" t="s">
        <v>28</v>
      </c>
      <c r="C220" s="1756">
        <v>18183.120588235292</v>
      </c>
      <c r="D220" s="1756">
        <v>18356.906862745094</v>
      </c>
      <c r="E220" s="1757">
        <v>18546.782999999999</v>
      </c>
      <c r="F220" s="1757">
        <v>18724.044999999998</v>
      </c>
      <c r="G220" s="1758">
        <v>-0.94670782942467191</v>
      </c>
      <c r="H220" s="1759">
        <v>240</v>
      </c>
      <c r="I220" s="1759">
        <v>7.6716016150740209</v>
      </c>
      <c r="J220" s="1778">
        <v>5.9113300492610836</v>
      </c>
      <c r="K220" s="1778">
        <v>4.5579817680729278</v>
      </c>
      <c r="L220" s="1779">
        <v>0.74219229438871714</v>
      </c>
    </row>
    <row r="221" spans="1:12">
      <c r="A221" s="1747" t="s">
        <v>89</v>
      </c>
      <c r="B221" s="1777" t="s">
        <v>29</v>
      </c>
      <c r="C221" s="1756">
        <v>19508.21862745098</v>
      </c>
      <c r="D221" s="1756">
        <v>19550.858823529412</v>
      </c>
      <c r="E221" s="1757">
        <v>19898.383000000002</v>
      </c>
      <c r="F221" s="1757">
        <v>19941.876</v>
      </c>
      <c r="G221" s="1758">
        <v>-0.21809883884544548</v>
      </c>
      <c r="H221" s="1759">
        <v>275.60000000000002</v>
      </c>
      <c r="I221" s="1759">
        <v>2.6061057334326136</v>
      </c>
      <c r="J221" s="1759">
        <v>-14.323607427055704</v>
      </c>
      <c r="K221" s="1759">
        <v>6.8475726097095606</v>
      </c>
      <c r="L221" s="1760">
        <v>-0.23889355570397353</v>
      </c>
    </row>
    <row r="222" spans="1:12" ht="16.5" thickBot="1">
      <c r="A222" s="1812" t="s">
        <v>89</v>
      </c>
      <c r="B222" s="1813" t="s">
        <v>32</v>
      </c>
      <c r="C222" s="1763">
        <v>19200.032352941176</v>
      </c>
      <c r="D222" s="1763">
        <v>19595.054901960782</v>
      </c>
      <c r="E222" s="1764">
        <v>19584.032999999999</v>
      </c>
      <c r="F222" s="1764">
        <v>19986.955999999998</v>
      </c>
      <c r="G222" s="1765">
        <v>-2.0159297894086468</v>
      </c>
      <c r="H222" s="1766">
        <v>300.39999999999998</v>
      </c>
      <c r="I222" s="1766">
        <v>-0.29870560902755861</v>
      </c>
      <c r="J222" s="1766">
        <v>-14.3646408839779</v>
      </c>
      <c r="K222" s="1766">
        <v>3.2859868560525758</v>
      </c>
      <c r="L222" s="1767">
        <v>-0.11626878304516808</v>
      </c>
    </row>
    <row r="223" spans="1:12">
      <c r="A223" s="3"/>
      <c r="B223" s="3"/>
      <c r="C223" s="3"/>
      <c r="D223" s="3"/>
      <c r="E223" s="3"/>
      <c r="F223" s="3"/>
      <c r="G223" s="1817"/>
      <c r="H223" s="1817"/>
      <c r="I223" s="1817"/>
      <c r="J223" s="1817"/>
      <c r="K223" s="1817"/>
      <c r="L223" s="1817"/>
    </row>
    <row r="224" spans="1:12">
      <c r="A224" s="3"/>
      <c r="B224" s="3"/>
      <c r="C224" s="3"/>
      <c r="D224" s="3"/>
      <c r="E224" s="3"/>
      <c r="F224" s="3"/>
      <c r="G224" s="1817"/>
      <c r="H224" s="1817"/>
      <c r="I224" s="1817"/>
      <c r="J224" s="1817"/>
      <c r="K224" s="1817"/>
      <c r="L224" s="1823"/>
    </row>
    <row r="225" spans="1:12" ht="16.5" thickBot="1">
      <c r="A225" s="3"/>
      <c r="B225" s="3"/>
      <c r="C225" s="3"/>
      <c r="D225" s="3"/>
      <c r="E225" s="3"/>
      <c r="F225" s="3"/>
      <c r="G225" s="1817"/>
      <c r="H225" s="1817"/>
      <c r="I225" s="1817"/>
      <c r="J225" s="1817"/>
      <c r="K225" s="1817"/>
      <c r="L225" s="1818"/>
    </row>
    <row r="226" spans="1:12" ht="21" thickBot="1">
      <c r="A226" s="1691" t="s">
        <v>260</v>
      </c>
      <c r="B226" s="1692"/>
      <c r="C226" s="1692"/>
      <c r="D226" s="1692"/>
      <c r="E226" s="1692"/>
      <c r="F226" s="1692"/>
      <c r="G226" s="1819"/>
      <c r="H226" s="1819"/>
      <c r="I226" s="1819"/>
      <c r="J226" s="1819"/>
      <c r="K226" s="1819"/>
      <c r="L226" s="1820"/>
    </row>
    <row r="227" spans="1:12">
      <c r="A227" s="1694"/>
      <c r="B227" s="1695"/>
      <c r="C227" s="1696" t="s">
        <v>5</v>
      </c>
      <c r="D227" s="1696" t="s">
        <v>5</v>
      </c>
      <c r="E227" s="1696"/>
      <c r="F227" s="1696"/>
      <c r="G227" s="1697"/>
      <c r="H227" s="1698" t="s">
        <v>6</v>
      </c>
      <c r="I227" s="1699"/>
      <c r="J227" s="1700" t="s">
        <v>7</v>
      </c>
      <c r="K227" s="1701" t="s">
        <v>8</v>
      </c>
      <c r="L227" s="1702"/>
    </row>
    <row r="228" spans="1:12">
      <c r="A228" s="1703" t="s">
        <v>9</v>
      </c>
      <c r="B228" s="1704" t="s">
        <v>10</v>
      </c>
      <c r="C228" s="1705" t="s">
        <v>36</v>
      </c>
      <c r="D228" s="1705" t="s">
        <v>36</v>
      </c>
      <c r="E228" s="1706" t="s">
        <v>37</v>
      </c>
      <c r="F228" s="1707"/>
      <c r="G228" s="1708"/>
      <c r="H228" s="1709" t="s">
        <v>11</v>
      </c>
      <c r="I228" s="1710"/>
      <c r="J228" s="1711" t="s">
        <v>12</v>
      </c>
      <c r="K228" s="1712" t="s">
        <v>13</v>
      </c>
      <c r="L228" s="1713"/>
    </row>
    <row r="229" spans="1:12" ht="26.25" thickBot="1">
      <c r="A229" s="1714" t="s">
        <v>14</v>
      </c>
      <c r="B229" s="1715" t="s">
        <v>15</v>
      </c>
      <c r="C229" s="1716" t="s">
        <v>528</v>
      </c>
      <c r="D229" s="1717" t="s">
        <v>524</v>
      </c>
      <c r="E229" s="1718" t="s">
        <v>528</v>
      </c>
      <c r="F229" s="1719" t="s">
        <v>524</v>
      </c>
      <c r="G229" s="1720" t="s">
        <v>16</v>
      </c>
      <c r="H229" s="1721" t="s">
        <v>528</v>
      </c>
      <c r="I229" s="1722" t="s">
        <v>16</v>
      </c>
      <c r="J229" s="1723" t="s">
        <v>16</v>
      </c>
      <c r="K229" s="1724" t="s">
        <v>528</v>
      </c>
      <c r="L229" s="1725" t="s">
        <v>17</v>
      </c>
    </row>
    <row r="230" spans="1:12" ht="16.5" thickBot="1">
      <c r="A230" s="1726" t="s">
        <v>18</v>
      </c>
      <c r="B230" s="1727" t="s">
        <v>19</v>
      </c>
      <c r="C230" s="1728">
        <v>18055.408419065901</v>
      </c>
      <c r="D230" s="1728">
        <v>17947.279389037474</v>
      </c>
      <c r="E230" s="1729">
        <v>18416.516587447219</v>
      </c>
      <c r="F230" s="1730">
        <v>18324.063672750119</v>
      </c>
      <c r="G230" s="1731">
        <v>0.50454373193751489</v>
      </c>
      <c r="H230" s="1732">
        <v>299.71893434823977</v>
      </c>
      <c r="I230" s="1732">
        <v>-0.10779660564422734</v>
      </c>
      <c r="J230" s="1733">
        <v>-37.10353081986834</v>
      </c>
      <c r="K230" s="1732">
        <v>100</v>
      </c>
      <c r="L230" s="1734" t="s">
        <v>19</v>
      </c>
    </row>
    <row r="231" spans="1:12" ht="16.5" thickBot="1">
      <c r="A231" s="1735"/>
      <c r="B231" s="1736"/>
      <c r="C231" s="1737"/>
      <c r="D231" s="1737"/>
      <c r="E231" s="1737"/>
      <c r="F231" s="1737"/>
      <c r="G231" s="1738"/>
      <c r="H231" s="1733"/>
      <c r="I231" s="1733"/>
      <c r="J231" s="1733"/>
      <c r="K231" s="1733"/>
      <c r="L231" s="1739"/>
    </row>
    <row r="232" spans="1:12">
      <c r="A232" s="1740" t="s">
        <v>80</v>
      </c>
      <c r="B232" s="1741" t="s">
        <v>19</v>
      </c>
      <c r="C232" s="1742" t="s">
        <v>73</v>
      </c>
      <c r="D232" s="1742" t="s">
        <v>73</v>
      </c>
      <c r="E232" s="1743" t="s">
        <v>73</v>
      </c>
      <c r="F232" s="1743" t="s">
        <v>73</v>
      </c>
      <c r="G232" s="1744" t="s">
        <v>73</v>
      </c>
      <c r="H232" s="1745" t="s">
        <v>73</v>
      </c>
      <c r="I232" s="1745" t="s">
        <v>73</v>
      </c>
      <c r="J232" s="1745" t="s">
        <v>73</v>
      </c>
      <c r="K232" s="1745" t="s">
        <v>73</v>
      </c>
      <c r="L232" s="1746" t="s">
        <v>73</v>
      </c>
    </row>
    <row r="233" spans="1:12">
      <c r="A233" s="1747" t="s">
        <v>81</v>
      </c>
      <c r="B233" s="1748" t="s">
        <v>19</v>
      </c>
      <c r="C233" s="1749">
        <v>18983.77399455235</v>
      </c>
      <c r="D233" s="1749">
        <v>19108.68960841421</v>
      </c>
      <c r="E233" s="1750">
        <v>19363.449474443398</v>
      </c>
      <c r="F233" s="1750">
        <v>19490.863400582493</v>
      </c>
      <c r="G233" s="1751">
        <v>-0.65371104152978543</v>
      </c>
      <c r="H233" s="1752">
        <v>341.096256684492</v>
      </c>
      <c r="I233" s="1752">
        <v>-2.2681448568329676</v>
      </c>
      <c r="J233" s="1752">
        <v>-48.626373626373628</v>
      </c>
      <c r="K233" s="1752">
        <v>17.79257849666984</v>
      </c>
      <c r="L233" s="1753">
        <v>-3.9907847588657681</v>
      </c>
    </row>
    <row r="234" spans="1:12">
      <c r="A234" s="1754" t="s">
        <v>82</v>
      </c>
      <c r="B234" s="1755" t="s">
        <v>19</v>
      </c>
      <c r="C234" s="1756">
        <v>18521.153111318014</v>
      </c>
      <c r="D234" s="1756">
        <v>18612.801592326232</v>
      </c>
      <c r="E234" s="1757">
        <v>18891.576173544374</v>
      </c>
      <c r="F234" s="1757">
        <v>18985.057624172758</v>
      </c>
      <c r="G234" s="1758">
        <v>-0.49239487432136281</v>
      </c>
      <c r="H234" s="1759">
        <v>393.11111111111109</v>
      </c>
      <c r="I234" s="1759">
        <v>-1.4210086375034876</v>
      </c>
      <c r="J234" s="1759">
        <v>-37.5</v>
      </c>
      <c r="K234" s="1759">
        <v>4.2816365366317788</v>
      </c>
      <c r="L234" s="1760">
        <v>-2.7160590836802889E-2</v>
      </c>
    </row>
    <row r="235" spans="1:12">
      <c r="A235" s="1754" t="s">
        <v>83</v>
      </c>
      <c r="B235" s="1755" t="s">
        <v>19</v>
      </c>
      <c r="C235" s="1756" t="s">
        <v>73</v>
      </c>
      <c r="D235" s="1756" t="s">
        <v>73</v>
      </c>
      <c r="E235" s="1757" t="s">
        <v>73</v>
      </c>
      <c r="F235" s="1757" t="s">
        <v>73</v>
      </c>
      <c r="G235" s="1758" t="s">
        <v>73</v>
      </c>
      <c r="H235" s="1759" t="s">
        <v>73</v>
      </c>
      <c r="I235" s="1759" t="s">
        <v>73</v>
      </c>
      <c r="J235" s="1759" t="s">
        <v>73</v>
      </c>
      <c r="K235" s="1759" t="s">
        <v>73</v>
      </c>
      <c r="L235" s="1760" t="s">
        <v>73</v>
      </c>
    </row>
    <row r="236" spans="1:12">
      <c r="A236" s="1754" t="s">
        <v>71</v>
      </c>
      <c r="B236" s="1755" t="s">
        <v>19</v>
      </c>
      <c r="C236" s="1756">
        <v>17649.879469073392</v>
      </c>
      <c r="D236" s="1756">
        <v>16781.53750990946</v>
      </c>
      <c r="E236" s="1757">
        <v>18002.877058454862</v>
      </c>
      <c r="F236" s="1757">
        <v>17117.16826010765</v>
      </c>
      <c r="G236" s="1758">
        <v>5.1743885722698488</v>
      </c>
      <c r="H236" s="1759">
        <v>281.74074702886247</v>
      </c>
      <c r="I236" s="1759">
        <v>2.7301722943694475</v>
      </c>
      <c r="J236" s="1759">
        <v>-34.628190899001112</v>
      </c>
      <c r="K236" s="1759">
        <v>56.041864890580392</v>
      </c>
      <c r="L236" s="1760">
        <v>2.1220563926749492</v>
      </c>
    </row>
    <row r="237" spans="1:12" ht="16.5" thickBot="1">
      <c r="A237" s="1761" t="s">
        <v>84</v>
      </c>
      <c r="B237" s="1762" t="s">
        <v>19</v>
      </c>
      <c r="C237" s="1763">
        <v>18053.089596208418</v>
      </c>
      <c r="D237" s="1763">
        <v>19164.714593005992</v>
      </c>
      <c r="E237" s="1764">
        <v>18414.151388132588</v>
      </c>
      <c r="F237" s="1764">
        <v>19653.78772614698</v>
      </c>
      <c r="G237" s="1765">
        <v>-6.3073660674843168</v>
      </c>
      <c r="H237" s="1766">
        <v>293.84478260869565</v>
      </c>
      <c r="I237" s="1766">
        <v>-0.37764612185169605</v>
      </c>
      <c r="J237" s="1766">
        <v>-31.137724550898206</v>
      </c>
      <c r="K237" s="1766">
        <v>21.883920076117981</v>
      </c>
      <c r="L237" s="1767">
        <v>1.8958889570276156</v>
      </c>
    </row>
    <row r="238" spans="1:12" ht="16.5" thickBot="1">
      <c r="A238" s="1735"/>
      <c r="B238" s="1768"/>
      <c r="C238" s="1737"/>
      <c r="D238" s="1737"/>
      <c r="E238" s="1737"/>
      <c r="F238" s="1737"/>
      <c r="G238" s="1738"/>
      <c r="H238" s="1733"/>
      <c r="I238" s="1733"/>
      <c r="J238" s="1733"/>
      <c r="K238" s="1733"/>
      <c r="L238" s="1739"/>
    </row>
    <row r="239" spans="1:12">
      <c r="A239" s="1769" t="s">
        <v>85</v>
      </c>
      <c r="B239" s="1770" t="s">
        <v>21</v>
      </c>
      <c r="C239" s="1771" t="s">
        <v>73</v>
      </c>
      <c r="D239" s="1771" t="s">
        <v>73</v>
      </c>
      <c r="E239" s="1772" t="s">
        <v>73</v>
      </c>
      <c r="F239" s="1772" t="s">
        <v>73</v>
      </c>
      <c r="G239" s="1773" t="s">
        <v>73</v>
      </c>
      <c r="H239" s="1774" t="s">
        <v>73</v>
      </c>
      <c r="I239" s="1774" t="s">
        <v>73</v>
      </c>
      <c r="J239" s="1775" t="s">
        <v>73</v>
      </c>
      <c r="K239" s="1775" t="s">
        <v>73</v>
      </c>
      <c r="L239" s="1776" t="s">
        <v>73</v>
      </c>
    </row>
    <row r="240" spans="1:12">
      <c r="A240" s="1747" t="s">
        <v>85</v>
      </c>
      <c r="B240" s="1777" t="s">
        <v>22</v>
      </c>
      <c r="C240" s="1756" t="s">
        <v>73</v>
      </c>
      <c r="D240" s="1756" t="s">
        <v>73</v>
      </c>
      <c r="E240" s="1757" t="s">
        <v>73</v>
      </c>
      <c r="F240" s="1757" t="s">
        <v>73</v>
      </c>
      <c r="G240" s="1758" t="s">
        <v>73</v>
      </c>
      <c r="H240" s="1759" t="s">
        <v>73</v>
      </c>
      <c r="I240" s="1759" t="s">
        <v>73</v>
      </c>
      <c r="J240" s="1778" t="s">
        <v>73</v>
      </c>
      <c r="K240" s="1778" t="s">
        <v>73</v>
      </c>
      <c r="L240" s="1779" t="s">
        <v>73</v>
      </c>
    </row>
    <row r="241" spans="1:12">
      <c r="A241" s="1747" t="s">
        <v>85</v>
      </c>
      <c r="B241" s="1777" t="s">
        <v>23</v>
      </c>
      <c r="C241" s="1756" t="s">
        <v>73</v>
      </c>
      <c r="D241" s="1756" t="s">
        <v>73</v>
      </c>
      <c r="E241" s="1757" t="s">
        <v>73</v>
      </c>
      <c r="F241" s="1757" t="s">
        <v>73</v>
      </c>
      <c r="G241" s="1758" t="s">
        <v>73</v>
      </c>
      <c r="H241" s="1759" t="s">
        <v>73</v>
      </c>
      <c r="I241" s="1759" t="s">
        <v>73</v>
      </c>
      <c r="J241" s="1778" t="s">
        <v>73</v>
      </c>
      <c r="K241" s="1778" t="s">
        <v>73</v>
      </c>
      <c r="L241" s="1779" t="s">
        <v>73</v>
      </c>
    </row>
    <row r="242" spans="1:12">
      <c r="A242" s="1769" t="s">
        <v>85</v>
      </c>
      <c r="B242" s="1780" t="s">
        <v>24</v>
      </c>
      <c r="C242" s="1781" t="s">
        <v>73</v>
      </c>
      <c r="D242" s="1781" t="s">
        <v>73</v>
      </c>
      <c r="E242" s="1782" t="s">
        <v>73</v>
      </c>
      <c r="F242" s="1782" t="s">
        <v>73</v>
      </c>
      <c r="G242" s="1783" t="s">
        <v>73</v>
      </c>
      <c r="H242" s="1784" t="s">
        <v>73</v>
      </c>
      <c r="I242" s="1784" t="s">
        <v>73</v>
      </c>
      <c r="J242" s="1785" t="s">
        <v>73</v>
      </c>
      <c r="K242" s="1785" t="s">
        <v>73</v>
      </c>
      <c r="L242" s="1786" t="s">
        <v>73</v>
      </c>
    </row>
    <row r="243" spans="1:12">
      <c r="A243" s="1747" t="s">
        <v>85</v>
      </c>
      <c r="B243" s="1777" t="s">
        <v>25</v>
      </c>
      <c r="C243" s="1756" t="s">
        <v>73</v>
      </c>
      <c r="D243" s="1756" t="s">
        <v>73</v>
      </c>
      <c r="E243" s="1757" t="s">
        <v>73</v>
      </c>
      <c r="F243" s="1757" t="s">
        <v>73</v>
      </c>
      <c r="G243" s="1758" t="s">
        <v>73</v>
      </c>
      <c r="H243" s="1759" t="s">
        <v>73</v>
      </c>
      <c r="I243" s="1759" t="s">
        <v>73</v>
      </c>
      <c r="J243" s="1778" t="s">
        <v>73</v>
      </c>
      <c r="K243" s="1778" t="s">
        <v>73</v>
      </c>
      <c r="L243" s="1779" t="s">
        <v>73</v>
      </c>
    </row>
    <row r="244" spans="1:12">
      <c r="A244" s="1747" t="s">
        <v>85</v>
      </c>
      <c r="B244" s="1777" t="s">
        <v>26</v>
      </c>
      <c r="C244" s="1756" t="s">
        <v>73</v>
      </c>
      <c r="D244" s="1756" t="s">
        <v>73</v>
      </c>
      <c r="E244" s="1757" t="s">
        <v>73</v>
      </c>
      <c r="F244" s="1757" t="s">
        <v>73</v>
      </c>
      <c r="G244" s="1758" t="s">
        <v>73</v>
      </c>
      <c r="H244" s="1759" t="s">
        <v>73</v>
      </c>
      <c r="I244" s="1759" t="s">
        <v>73</v>
      </c>
      <c r="J244" s="1778" t="s">
        <v>73</v>
      </c>
      <c r="K244" s="1778" t="s">
        <v>73</v>
      </c>
      <c r="L244" s="1779" t="s">
        <v>73</v>
      </c>
    </row>
    <row r="245" spans="1:12">
      <c r="A245" s="1769" t="s">
        <v>85</v>
      </c>
      <c r="B245" s="1780" t="s">
        <v>27</v>
      </c>
      <c r="C245" s="1781" t="s">
        <v>73</v>
      </c>
      <c r="D245" s="1781" t="s">
        <v>73</v>
      </c>
      <c r="E245" s="1782" t="s">
        <v>73</v>
      </c>
      <c r="F245" s="1782" t="s">
        <v>73</v>
      </c>
      <c r="G245" s="1783" t="s">
        <v>73</v>
      </c>
      <c r="H245" s="1784" t="s">
        <v>73</v>
      </c>
      <c r="I245" s="1784" t="s">
        <v>73</v>
      </c>
      <c r="J245" s="1785" t="s">
        <v>73</v>
      </c>
      <c r="K245" s="1785" t="s">
        <v>73</v>
      </c>
      <c r="L245" s="1786" t="s">
        <v>73</v>
      </c>
    </row>
    <row r="246" spans="1:12">
      <c r="A246" s="1747" t="s">
        <v>85</v>
      </c>
      <c r="B246" s="1777" t="s">
        <v>28</v>
      </c>
      <c r="C246" s="1756" t="s">
        <v>73</v>
      </c>
      <c r="D246" s="1756" t="s">
        <v>73</v>
      </c>
      <c r="E246" s="1757" t="s">
        <v>73</v>
      </c>
      <c r="F246" s="1757" t="s">
        <v>73</v>
      </c>
      <c r="G246" s="1758" t="s">
        <v>73</v>
      </c>
      <c r="H246" s="1759" t="s">
        <v>73</v>
      </c>
      <c r="I246" s="1759" t="s">
        <v>73</v>
      </c>
      <c r="J246" s="1778" t="s">
        <v>73</v>
      </c>
      <c r="K246" s="1778" t="s">
        <v>73</v>
      </c>
      <c r="L246" s="1779" t="s">
        <v>73</v>
      </c>
    </row>
    <row r="247" spans="1:12" ht="16.5" thickBot="1">
      <c r="A247" s="1787" t="s">
        <v>85</v>
      </c>
      <c r="B247" s="1788" t="s">
        <v>29</v>
      </c>
      <c r="C247" s="1789" t="s">
        <v>73</v>
      </c>
      <c r="D247" s="1789" t="s">
        <v>73</v>
      </c>
      <c r="E247" s="1790" t="s">
        <v>73</v>
      </c>
      <c r="F247" s="1790" t="s">
        <v>73</v>
      </c>
      <c r="G247" s="1791" t="s">
        <v>73</v>
      </c>
      <c r="H247" s="1778" t="s">
        <v>73</v>
      </c>
      <c r="I247" s="1778" t="s">
        <v>73</v>
      </c>
      <c r="J247" s="1778" t="s">
        <v>73</v>
      </c>
      <c r="K247" s="1778" t="s">
        <v>73</v>
      </c>
      <c r="L247" s="1779" t="s">
        <v>73</v>
      </c>
    </row>
    <row r="248" spans="1:12" ht="16.5" thickBot="1">
      <c r="A248" s="1735"/>
      <c r="B248" s="1768"/>
      <c r="C248" s="1737"/>
      <c r="D248" s="1737"/>
      <c r="E248" s="1737"/>
      <c r="F248" s="1737"/>
      <c r="G248" s="1738"/>
      <c r="H248" s="1733"/>
      <c r="I248" s="1733"/>
      <c r="J248" s="1733"/>
      <c r="K248" s="1733"/>
      <c r="L248" s="1739"/>
    </row>
    <row r="249" spans="1:12">
      <c r="A249" s="1769" t="s">
        <v>86</v>
      </c>
      <c r="B249" s="1770" t="s">
        <v>21</v>
      </c>
      <c r="C249" s="1771">
        <v>19468.616690714021</v>
      </c>
      <c r="D249" s="1771">
        <v>19680.662802768165</v>
      </c>
      <c r="E249" s="1772">
        <v>19857.989024528302</v>
      </c>
      <c r="F249" s="1772">
        <v>20074.276058823529</v>
      </c>
      <c r="G249" s="1773">
        <v>-1.0774337946805248</v>
      </c>
      <c r="H249" s="1774">
        <v>407.72307692307692</v>
      </c>
      <c r="I249" s="1774">
        <v>0.64698481803703101</v>
      </c>
      <c r="J249" s="1775">
        <v>-72.340425531914903</v>
      </c>
      <c r="K249" s="1775">
        <v>1.2369172216936251</v>
      </c>
      <c r="L249" s="1776">
        <v>-1.5757697920705882</v>
      </c>
    </row>
    <row r="250" spans="1:12">
      <c r="A250" s="1747" t="s">
        <v>86</v>
      </c>
      <c r="B250" s="1777" t="s">
        <v>22</v>
      </c>
      <c r="C250" s="1756">
        <v>19060.942156862744</v>
      </c>
      <c r="D250" s="1756">
        <v>19379.870588235295</v>
      </c>
      <c r="E250" s="1757">
        <v>19442.161</v>
      </c>
      <c r="F250" s="1757">
        <v>19767.468000000001</v>
      </c>
      <c r="G250" s="1758">
        <v>-1.6456685297277358</v>
      </c>
      <c r="H250" s="1759">
        <v>371.7</v>
      </c>
      <c r="I250" s="1759">
        <v>-7.0750000000000037</v>
      </c>
      <c r="J250" s="1778">
        <v>-83.333333333333343</v>
      </c>
      <c r="K250" s="1778">
        <v>0.57088487155090395</v>
      </c>
      <c r="L250" s="1779">
        <v>-1.583513692183387</v>
      </c>
    </row>
    <row r="251" spans="1:12">
      <c r="A251" s="1747" t="s">
        <v>86</v>
      </c>
      <c r="B251" s="1777" t="s">
        <v>23</v>
      </c>
      <c r="C251" s="1756" t="s">
        <v>200</v>
      </c>
      <c r="D251" s="1756">
        <v>20614.155882352938</v>
      </c>
      <c r="E251" s="1757">
        <v>20160.04</v>
      </c>
      <c r="F251" s="1757">
        <v>21026.438999999998</v>
      </c>
      <c r="G251" s="1758">
        <v>-4.1205217868798316</v>
      </c>
      <c r="H251" s="1759">
        <v>438.6</v>
      </c>
      <c r="I251" s="1759">
        <v>3.9829302987197752</v>
      </c>
      <c r="J251" s="1778">
        <v>-36.363636363636367</v>
      </c>
      <c r="K251" s="1778">
        <v>0.66603235014272122</v>
      </c>
      <c r="L251" s="1779">
        <v>7.7439001127990181E-3</v>
      </c>
    </row>
    <row r="252" spans="1:12">
      <c r="A252" s="1769" t="s">
        <v>86</v>
      </c>
      <c r="B252" s="1780" t="s">
        <v>24</v>
      </c>
      <c r="C252" s="1781">
        <v>19228.042431440663</v>
      </c>
      <c r="D252" s="1781">
        <v>19114.472270909464</v>
      </c>
      <c r="E252" s="1782">
        <v>19612.603280069477</v>
      </c>
      <c r="F252" s="1782">
        <v>19496.761716327655</v>
      </c>
      <c r="G252" s="1783">
        <v>0.5941579705762623</v>
      </c>
      <c r="H252" s="1784">
        <v>359.86874999999998</v>
      </c>
      <c r="I252" s="1784">
        <v>-3.0547316539485116</v>
      </c>
      <c r="J252" s="1785">
        <v>-34.693877551020407</v>
      </c>
      <c r="K252" s="1785">
        <v>6.0894386298763088</v>
      </c>
      <c r="L252" s="1786">
        <v>0.22468698415518329</v>
      </c>
    </row>
    <row r="253" spans="1:12">
      <c r="A253" s="1747" t="s">
        <v>86</v>
      </c>
      <c r="B253" s="1777" t="s">
        <v>25</v>
      </c>
      <c r="C253" s="1756">
        <v>18772.627450980395</v>
      </c>
      <c r="D253" s="1756">
        <v>18821.554901960786</v>
      </c>
      <c r="E253" s="1757">
        <v>19148.080000000002</v>
      </c>
      <c r="F253" s="1757">
        <v>19197.986000000001</v>
      </c>
      <c r="G253" s="1758">
        <v>-0.25995435146165352</v>
      </c>
      <c r="H253" s="1759">
        <v>332.4</v>
      </c>
      <c r="I253" s="1759">
        <v>-7.8713968957871483</v>
      </c>
      <c r="J253" s="1778">
        <v>-29.166666666666668</v>
      </c>
      <c r="K253" s="1778">
        <v>3.2350142721217887</v>
      </c>
      <c r="L253" s="1779">
        <v>0.36248285380940093</v>
      </c>
    </row>
    <row r="254" spans="1:12">
      <c r="A254" s="1747" t="s">
        <v>86</v>
      </c>
      <c r="B254" s="1777" t="s">
        <v>26</v>
      </c>
      <c r="C254" s="1756">
        <v>19666.76274509804</v>
      </c>
      <c r="D254" s="1756">
        <v>19380.649019607841</v>
      </c>
      <c r="E254" s="1757">
        <v>20060.098000000002</v>
      </c>
      <c r="F254" s="1757">
        <v>19768.261999999999</v>
      </c>
      <c r="G254" s="1758">
        <v>1.4762855733093934</v>
      </c>
      <c r="H254" s="1759">
        <v>391</v>
      </c>
      <c r="I254" s="1759">
        <v>2.5708289611752391</v>
      </c>
      <c r="J254" s="1778">
        <v>-40</v>
      </c>
      <c r="K254" s="1778">
        <v>2.8544243577545196</v>
      </c>
      <c r="L254" s="1779">
        <v>-0.13779586965421764</v>
      </c>
    </row>
    <row r="255" spans="1:12">
      <c r="A255" s="1769" t="s">
        <v>86</v>
      </c>
      <c r="B255" s="1780" t="s">
        <v>27</v>
      </c>
      <c r="C255" s="1781">
        <v>18752.598581542628</v>
      </c>
      <c r="D255" s="1781">
        <v>18953.694594701883</v>
      </c>
      <c r="E255" s="1782">
        <v>19127.65055317348</v>
      </c>
      <c r="F255" s="1782">
        <v>19332.76848659592</v>
      </c>
      <c r="G255" s="1783">
        <v>-1.0609858260323928</v>
      </c>
      <c r="H255" s="1784">
        <v>322.3</v>
      </c>
      <c r="I255" s="1784">
        <v>-1.4501070197410399</v>
      </c>
      <c r="J255" s="1785">
        <v>-49.771689497716892</v>
      </c>
      <c r="K255" s="1785">
        <v>10.466222645099906</v>
      </c>
      <c r="L255" s="1786">
        <v>-2.6397019509503643</v>
      </c>
    </row>
    <row r="256" spans="1:12">
      <c r="A256" s="1747" t="s">
        <v>86</v>
      </c>
      <c r="B256" s="1777" t="s">
        <v>28</v>
      </c>
      <c r="C256" s="1756">
        <v>18414.96176470588</v>
      </c>
      <c r="D256" s="1756">
        <v>18908.975490196077</v>
      </c>
      <c r="E256" s="1757">
        <v>18783.260999999999</v>
      </c>
      <c r="F256" s="1757">
        <v>19287.154999999999</v>
      </c>
      <c r="G256" s="1758">
        <v>-2.6125885336639865</v>
      </c>
      <c r="H256" s="1759">
        <v>317.2</v>
      </c>
      <c r="I256" s="1759">
        <v>1.5364916773367514</v>
      </c>
      <c r="J256" s="1778">
        <v>-43.589743589743591</v>
      </c>
      <c r="K256" s="1778">
        <v>8.3729781160799241</v>
      </c>
      <c r="L256" s="1779">
        <v>-0.96274899343533527</v>
      </c>
    </row>
    <row r="257" spans="1:12" ht="16.5" thickBot="1">
      <c r="A257" s="1787" t="s">
        <v>86</v>
      </c>
      <c r="B257" s="1788" t="s">
        <v>29</v>
      </c>
      <c r="C257" s="1789">
        <v>20002.392156862745</v>
      </c>
      <c r="D257" s="1789">
        <v>19048.896078431371</v>
      </c>
      <c r="E257" s="1790">
        <v>20402.439999999999</v>
      </c>
      <c r="F257" s="1790">
        <v>19429.874</v>
      </c>
      <c r="G257" s="1791">
        <v>5.005518821171969</v>
      </c>
      <c r="H257" s="1778">
        <v>342.7</v>
      </c>
      <c r="I257" s="1778">
        <v>-5.6702449766033638</v>
      </c>
      <c r="J257" s="1778">
        <v>-65.079365079365076</v>
      </c>
      <c r="K257" s="1778">
        <v>2.093244529019981</v>
      </c>
      <c r="L257" s="1779">
        <v>-1.6769529575150277</v>
      </c>
    </row>
    <row r="258" spans="1:12" ht="16.5" thickBot="1">
      <c r="A258" s="1792"/>
      <c r="B258" s="1793"/>
      <c r="C258" s="1794"/>
      <c r="D258" s="1794"/>
      <c r="E258" s="1794"/>
      <c r="F258" s="1794"/>
      <c r="G258" s="1795"/>
      <c r="H258" s="1796"/>
      <c r="I258" s="1796"/>
      <c r="J258" s="1796"/>
      <c r="K258" s="1796"/>
      <c r="L258" s="1797"/>
    </row>
    <row r="259" spans="1:12">
      <c r="A259" s="1747" t="s">
        <v>87</v>
      </c>
      <c r="B259" s="1798" t="s">
        <v>26</v>
      </c>
      <c r="C259" s="1799">
        <v>18517.199019607844</v>
      </c>
      <c r="D259" s="1799">
        <v>19162.479411764703</v>
      </c>
      <c r="E259" s="1800">
        <v>18887.543000000001</v>
      </c>
      <c r="F259" s="1800">
        <v>19545.728999999999</v>
      </c>
      <c r="G259" s="1801">
        <v>-3.3674159710287497</v>
      </c>
      <c r="H259" s="1802">
        <v>427.5</v>
      </c>
      <c r="I259" s="1802">
        <v>2.912855079441508</v>
      </c>
      <c r="J259" s="1802">
        <v>-28.571428571428569</v>
      </c>
      <c r="K259" s="1802">
        <v>1.9029495718363463</v>
      </c>
      <c r="L259" s="1803">
        <v>0.22730624448745362</v>
      </c>
    </row>
    <row r="260" spans="1:12" ht="16.5" thickBot="1">
      <c r="A260" s="1787" t="s">
        <v>87</v>
      </c>
      <c r="B260" s="1788" t="s">
        <v>29</v>
      </c>
      <c r="C260" s="1789">
        <v>18524.851960784312</v>
      </c>
      <c r="D260" s="1789">
        <v>18238.51862745098</v>
      </c>
      <c r="E260" s="1790">
        <v>18895.348999999998</v>
      </c>
      <c r="F260" s="1790">
        <v>18603.289000000001</v>
      </c>
      <c r="G260" s="1791">
        <v>1.5699374449324399</v>
      </c>
      <c r="H260" s="1778">
        <v>365.6</v>
      </c>
      <c r="I260" s="1778">
        <v>-5.8217413704276053</v>
      </c>
      <c r="J260" s="1778">
        <v>-43.18181818181818</v>
      </c>
      <c r="K260" s="1778">
        <v>2.378686964795433</v>
      </c>
      <c r="L260" s="1779">
        <v>-0.25446683532425585</v>
      </c>
    </row>
    <row r="261" spans="1:12" ht="16.5" thickBot="1">
      <c r="A261" s="1792"/>
      <c r="B261" s="1793"/>
      <c r="C261" s="1794"/>
      <c r="D261" s="1794"/>
      <c r="E261" s="1794"/>
      <c r="F261" s="1794"/>
      <c r="G261" s="1795"/>
      <c r="H261" s="1796"/>
      <c r="I261" s="1796"/>
      <c r="J261" s="1796"/>
      <c r="K261" s="1796"/>
      <c r="L261" s="1797"/>
    </row>
    <row r="262" spans="1:12">
      <c r="A262" s="1769" t="s">
        <v>88</v>
      </c>
      <c r="B262" s="1770" t="s">
        <v>21</v>
      </c>
      <c r="C262" s="1771" t="s">
        <v>73</v>
      </c>
      <c r="D262" s="1771" t="s">
        <v>73</v>
      </c>
      <c r="E262" s="1772" t="s">
        <v>73</v>
      </c>
      <c r="F262" s="1772" t="s">
        <v>73</v>
      </c>
      <c r="G262" s="1773" t="s">
        <v>73</v>
      </c>
      <c r="H262" s="1774" t="s">
        <v>73</v>
      </c>
      <c r="I262" s="1774" t="s">
        <v>73</v>
      </c>
      <c r="J262" s="1775" t="s">
        <v>73</v>
      </c>
      <c r="K262" s="1775" t="s">
        <v>73</v>
      </c>
      <c r="L262" s="1776" t="s">
        <v>73</v>
      </c>
    </row>
    <row r="263" spans="1:12">
      <c r="A263" s="1754" t="s">
        <v>88</v>
      </c>
      <c r="B263" s="1777" t="s">
        <v>22</v>
      </c>
      <c r="C263" s="1756" t="s">
        <v>73</v>
      </c>
      <c r="D263" s="1756" t="s">
        <v>73</v>
      </c>
      <c r="E263" s="1757" t="s">
        <v>73</v>
      </c>
      <c r="F263" s="1757" t="s">
        <v>73</v>
      </c>
      <c r="G263" s="1758" t="s">
        <v>73</v>
      </c>
      <c r="H263" s="1759" t="s">
        <v>73</v>
      </c>
      <c r="I263" s="1759" t="s">
        <v>73</v>
      </c>
      <c r="J263" s="1778" t="s">
        <v>73</v>
      </c>
      <c r="K263" s="1778" t="s">
        <v>73</v>
      </c>
      <c r="L263" s="1779" t="s">
        <v>73</v>
      </c>
    </row>
    <row r="264" spans="1:12">
      <c r="A264" s="1754" t="s">
        <v>88</v>
      </c>
      <c r="B264" s="1777" t="s">
        <v>23</v>
      </c>
      <c r="C264" s="1756" t="s">
        <v>73</v>
      </c>
      <c r="D264" s="1756" t="s">
        <v>73</v>
      </c>
      <c r="E264" s="1757" t="s">
        <v>73</v>
      </c>
      <c r="F264" s="1757" t="s">
        <v>73</v>
      </c>
      <c r="G264" s="1758" t="s">
        <v>73</v>
      </c>
      <c r="H264" s="1759" t="s">
        <v>73</v>
      </c>
      <c r="I264" s="1759" t="s">
        <v>73</v>
      </c>
      <c r="J264" s="1778" t="s">
        <v>73</v>
      </c>
      <c r="K264" s="1778" t="s">
        <v>73</v>
      </c>
      <c r="L264" s="1779" t="s">
        <v>73</v>
      </c>
    </row>
    <row r="265" spans="1:12">
      <c r="A265" s="1754" t="s">
        <v>88</v>
      </c>
      <c r="B265" s="1777" t="s">
        <v>30</v>
      </c>
      <c r="C265" s="1756" t="s">
        <v>73</v>
      </c>
      <c r="D265" s="1756" t="s">
        <v>73</v>
      </c>
      <c r="E265" s="1757" t="s">
        <v>73</v>
      </c>
      <c r="F265" s="1757" t="s">
        <v>73</v>
      </c>
      <c r="G265" s="1758" t="s">
        <v>73</v>
      </c>
      <c r="H265" s="1759" t="s">
        <v>73</v>
      </c>
      <c r="I265" s="1759" t="s">
        <v>73</v>
      </c>
      <c r="J265" s="1778" t="s">
        <v>73</v>
      </c>
      <c r="K265" s="1778" t="s">
        <v>73</v>
      </c>
      <c r="L265" s="1779" t="s">
        <v>73</v>
      </c>
    </row>
    <row r="266" spans="1:12">
      <c r="A266" s="1804" t="s">
        <v>88</v>
      </c>
      <c r="B266" s="1780" t="s">
        <v>24</v>
      </c>
      <c r="C266" s="1781" t="s">
        <v>73</v>
      </c>
      <c r="D266" s="1781" t="s">
        <v>73</v>
      </c>
      <c r="E266" s="1782" t="s">
        <v>73</v>
      </c>
      <c r="F266" s="1782" t="s">
        <v>73</v>
      </c>
      <c r="G266" s="1783" t="s">
        <v>73</v>
      </c>
      <c r="H266" s="1784" t="s">
        <v>73</v>
      </c>
      <c r="I266" s="1784" t="s">
        <v>73</v>
      </c>
      <c r="J266" s="1785" t="s">
        <v>73</v>
      </c>
      <c r="K266" s="1785" t="s">
        <v>73</v>
      </c>
      <c r="L266" s="1786" t="s">
        <v>73</v>
      </c>
    </row>
    <row r="267" spans="1:12">
      <c r="A267" s="1754" t="s">
        <v>88</v>
      </c>
      <c r="B267" s="1777" t="s">
        <v>26</v>
      </c>
      <c r="C267" s="1756" t="s">
        <v>73</v>
      </c>
      <c r="D267" s="1756" t="s">
        <v>73</v>
      </c>
      <c r="E267" s="1757" t="s">
        <v>73</v>
      </c>
      <c r="F267" s="1757" t="s">
        <v>73</v>
      </c>
      <c r="G267" s="1758" t="s">
        <v>73</v>
      </c>
      <c r="H267" s="1759" t="s">
        <v>73</v>
      </c>
      <c r="I267" s="1759" t="s">
        <v>73</v>
      </c>
      <c r="J267" s="1778" t="s">
        <v>73</v>
      </c>
      <c r="K267" s="1778" t="s">
        <v>73</v>
      </c>
      <c r="L267" s="1779" t="s">
        <v>73</v>
      </c>
    </row>
    <row r="268" spans="1:12">
      <c r="A268" s="1754" t="s">
        <v>88</v>
      </c>
      <c r="B268" s="1777" t="s">
        <v>31</v>
      </c>
      <c r="C268" s="1756" t="s">
        <v>73</v>
      </c>
      <c r="D268" s="1756" t="s">
        <v>73</v>
      </c>
      <c r="E268" s="1757" t="s">
        <v>73</v>
      </c>
      <c r="F268" s="1757" t="s">
        <v>73</v>
      </c>
      <c r="G268" s="1758" t="s">
        <v>73</v>
      </c>
      <c r="H268" s="1759" t="s">
        <v>73</v>
      </c>
      <c r="I268" s="1759" t="s">
        <v>73</v>
      </c>
      <c r="J268" s="1778" t="s">
        <v>73</v>
      </c>
      <c r="K268" s="1778" t="s">
        <v>73</v>
      </c>
      <c r="L268" s="1779" t="s">
        <v>73</v>
      </c>
    </row>
    <row r="269" spans="1:12">
      <c r="A269" s="1804" t="s">
        <v>88</v>
      </c>
      <c r="B269" s="1780" t="s">
        <v>27</v>
      </c>
      <c r="C269" s="1781" t="s">
        <v>73</v>
      </c>
      <c r="D269" s="1781" t="s">
        <v>73</v>
      </c>
      <c r="E269" s="1782" t="s">
        <v>73</v>
      </c>
      <c r="F269" s="1782" t="s">
        <v>73</v>
      </c>
      <c r="G269" s="1783" t="s">
        <v>73</v>
      </c>
      <c r="H269" s="1784" t="s">
        <v>73</v>
      </c>
      <c r="I269" s="1784" t="s">
        <v>73</v>
      </c>
      <c r="J269" s="1785" t="s">
        <v>73</v>
      </c>
      <c r="K269" s="1785" t="s">
        <v>73</v>
      </c>
      <c r="L269" s="1786" t="s">
        <v>73</v>
      </c>
    </row>
    <row r="270" spans="1:12">
      <c r="A270" s="1754" t="s">
        <v>88</v>
      </c>
      <c r="B270" s="1777" t="s">
        <v>29</v>
      </c>
      <c r="C270" s="1756" t="s">
        <v>73</v>
      </c>
      <c r="D270" s="1756" t="s">
        <v>73</v>
      </c>
      <c r="E270" s="1757" t="s">
        <v>73</v>
      </c>
      <c r="F270" s="1757" t="s">
        <v>73</v>
      </c>
      <c r="G270" s="1758" t="s">
        <v>73</v>
      </c>
      <c r="H270" s="1759" t="s">
        <v>73</v>
      </c>
      <c r="I270" s="1759" t="s">
        <v>73</v>
      </c>
      <c r="J270" s="1778" t="s">
        <v>73</v>
      </c>
      <c r="K270" s="1778" t="s">
        <v>73</v>
      </c>
      <c r="L270" s="1779" t="s">
        <v>73</v>
      </c>
    </row>
    <row r="271" spans="1:12" ht="16.5" thickBot="1">
      <c r="A271" s="1805" t="s">
        <v>88</v>
      </c>
      <c r="B271" s="1777" t="s">
        <v>32</v>
      </c>
      <c r="C271" s="1789" t="s">
        <v>73</v>
      </c>
      <c r="D271" s="1789" t="s">
        <v>73</v>
      </c>
      <c r="E271" s="1790" t="s">
        <v>73</v>
      </c>
      <c r="F271" s="1790" t="s">
        <v>73</v>
      </c>
      <c r="G271" s="1791" t="s">
        <v>73</v>
      </c>
      <c r="H271" s="1778" t="s">
        <v>73</v>
      </c>
      <c r="I271" s="1778" t="s">
        <v>73</v>
      </c>
      <c r="J271" s="1778" t="s">
        <v>73</v>
      </c>
      <c r="K271" s="1778" t="s">
        <v>73</v>
      </c>
      <c r="L271" s="1779" t="s">
        <v>73</v>
      </c>
    </row>
    <row r="272" spans="1:12" ht="16.5" thickBot="1">
      <c r="A272" s="1792"/>
      <c r="B272" s="1793"/>
      <c r="C272" s="1794"/>
      <c r="D272" s="1794"/>
      <c r="E272" s="1794"/>
      <c r="F272" s="1794"/>
      <c r="G272" s="1795"/>
      <c r="H272" s="1796"/>
      <c r="I272" s="1796"/>
      <c r="J272" s="1796"/>
      <c r="K272" s="1796"/>
      <c r="L272" s="1797"/>
    </row>
    <row r="273" spans="1:12">
      <c r="A273" s="1769" t="s">
        <v>20</v>
      </c>
      <c r="B273" s="1770" t="s">
        <v>24</v>
      </c>
      <c r="C273" s="1771">
        <v>18410.345379288385</v>
      </c>
      <c r="D273" s="1771">
        <v>17692.472617051128</v>
      </c>
      <c r="E273" s="1772">
        <v>18778.552286874154</v>
      </c>
      <c r="F273" s="1772">
        <v>18046.32206939215</v>
      </c>
      <c r="G273" s="1773">
        <v>4.0575038762270461</v>
      </c>
      <c r="H273" s="1774">
        <v>351.93095238095236</v>
      </c>
      <c r="I273" s="1774">
        <v>4.1199032880178388</v>
      </c>
      <c r="J273" s="1775">
        <v>-23.636363636363637</v>
      </c>
      <c r="K273" s="1775">
        <v>3.9961941008563278</v>
      </c>
      <c r="L273" s="1776">
        <v>0.70475185070671698</v>
      </c>
    </row>
    <row r="274" spans="1:12">
      <c r="A274" s="1747" t="s">
        <v>20</v>
      </c>
      <c r="B274" s="1777" t="s">
        <v>25</v>
      </c>
      <c r="C274" s="1756">
        <v>16125.731372549018</v>
      </c>
      <c r="D274" s="1756">
        <v>17067.447058823527</v>
      </c>
      <c r="E274" s="1757">
        <v>16448.245999999999</v>
      </c>
      <c r="F274" s="1757">
        <v>17408.795999999998</v>
      </c>
      <c r="G274" s="1758">
        <v>-5.5176130503223737</v>
      </c>
      <c r="H274" s="1759">
        <v>323.3</v>
      </c>
      <c r="I274" s="1759">
        <v>14.849023090586149</v>
      </c>
      <c r="J274" s="1778">
        <v>-76.923076923076934</v>
      </c>
      <c r="K274" s="1778">
        <v>0.28544243577545197</v>
      </c>
      <c r="L274" s="1779">
        <v>-0.49253482335081972</v>
      </c>
    </row>
    <row r="275" spans="1:12">
      <c r="A275" s="1747" t="s">
        <v>20</v>
      </c>
      <c r="B275" s="1777" t="s">
        <v>26</v>
      </c>
      <c r="C275" s="1756">
        <v>19356.826470588236</v>
      </c>
      <c r="D275" s="1756">
        <v>17299.657843137255</v>
      </c>
      <c r="E275" s="1757">
        <v>19743.963</v>
      </c>
      <c r="F275" s="1757">
        <v>17645.651000000002</v>
      </c>
      <c r="G275" s="1758">
        <v>11.891383321590107</v>
      </c>
      <c r="H275" s="1759">
        <v>329.6</v>
      </c>
      <c r="I275" s="1759">
        <v>-2.3117960877296841</v>
      </c>
      <c r="J275" s="1778">
        <v>0</v>
      </c>
      <c r="K275" s="1778">
        <v>2.1883920076117986</v>
      </c>
      <c r="L275" s="1779">
        <v>0.81197070300377949</v>
      </c>
    </row>
    <row r="276" spans="1:12">
      <c r="A276" s="1747" t="s">
        <v>20</v>
      </c>
      <c r="B276" s="1777" t="s">
        <v>31</v>
      </c>
      <c r="C276" s="1756">
        <v>17614.47843137255</v>
      </c>
      <c r="D276" s="1756">
        <v>18436.661764705881</v>
      </c>
      <c r="E276" s="1757">
        <v>17966.768</v>
      </c>
      <c r="F276" s="1757">
        <v>18805.395</v>
      </c>
      <c r="G276" s="1758">
        <v>-4.4595021800924703</v>
      </c>
      <c r="H276" s="1759">
        <v>389.4</v>
      </c>
      <c r="I276" s="1759">
        <v>3.1796502384737684</v>
      </c>
      <c r="J276" s="1778">
        <v>-15.789473684210526</v>
      </c>
      <c r="K276" s="1778">
        <v>1.5223596574690772</v>
      </c>
      <c r="L276" s="1779">
        <v>0.38531597105375703</v>
      </c>
    </row>
    <row r="277" spans="1:12">
      <c r="A277" s="1769" t="s">
        <v>20</v>
      </c>
      <c r="B277" s="1780" t="s">
        <v>27</v>
      </c>
      <c r="C277" s="1781">
        <v>18756.497255670816</v>
      </c>
      <c r="D277" s="1781">
        <v>17828.256976590255</v>
      </c>
      <c r="E277" s="1782">
        <v>19131.627200784234</v>
      </c>
      <c r="F277" s="1782">
        <v>18184.822116122061</v>
      </c>
      <c r="G277" s="1783">
        <v>5.2065677553302407</v>
      </c>
      <c r="H277" s="1784">
        <v>307.92105263157896</v>
      </c>
      <c r="I277" s="1784">
        <v>2.0657890828447556</v>
      </c>
      <c r="J277" s="1785">
        <v>-34.215885947046843</v>
      </c>
      <c r="K277" s="1785">
        <v>30.732635585156991</v>
      </c>
      <c r="L277" s="1786">
        <v>1.3490329520031921</v>
      </c>
    </row>
    <row r="278" spans="1:12">
      <c r="A278" s="1747" t="s">
        <v>20</v>
      </c>
      <c r="B278" s="1777" t="s">
        <v>28</v>
      </c>
      <c r="C278" s="1756">
        <v>18490.955882352941</v>
      </c>
      <c r="D278" s="1756">
        <v>17367.881372549022</v>
      </c>
      <c r="E278" s="1757">
        <v>18860.775000000001</v>
      </c>
      <c r="F278" s="1757">
        <v>17715.239000000001</v>
      </c>
      <c r="G278" s="1758">
        <v>6.4663874983566405</v>
      </c>
      <c r="H278" s="1759">
        <v>278.7</v>
      </c>
      <c r="I278" s="1759">
        <v>3.5289747399702822</v>
      </c>
      <c r="J278" s="1778">
        <v>-32.704402515723267</v>
      </c>
      <c r="K278" s="1778">
        <v>10.180780209324453</v>
      </c>
      <c r="L278" s="1779">
        <v>0.66551988616466851</v>
      </c>
    </row>
    <row r="279" spans="1:12">
      <c r="A279" s="1747" t="s">
        <v>20</v>
      </c>
      <c r="B279" s="1777" t="s">
        <v>29</v>
      </c>
      <c r="C279" s="1756">
        <v>19252.375490196078</v>
      </c>
      <c r="D279" s="1756">
        <v>18053.296078431373</v>
      </c>
      <c r="E279" s="1757">
        <v>19637.422999999999</v>
      </c>
      <c r="F279" s="1757">
        <v>18414.362000000001</v>
      </c>
      <c r="G279" s="1758">
        <v>6.6418863710836025</v>
      </c>
      <c r="H279" s="1759">
        <v>311.60000000000002</v>
      </c>
      <c r="I279" s="1759">
        <v>0.93942338840299133</v>
      </c>
      <c r="J279" s="1778">
        <v>-40.808823529411761</v>
      </c>
      <c r="K279" s="1778">
        <v>15.318744053282588</v>
      </c>
      <c r="L279" s="1779">
        <v>-0.95893398382094297</v>
      </c>
    </row>
    <row r="280" spans="1:12">
      <c r="A280" s="1747" t="s">
        <v>20</v>
      </c>
      <c r="B280" s="1777" t="s">
        <v>32</v>
      </c>
      <c r="C280" s="1756">
        <v>17885.425490196078</v>
      </c>
      <c r="D280" s="1756">
        <v>17866.168627450978</v>
      </c>
      <c r="E280" s="1757">
        <v>18243.133999999998</v>
      </c>
      <c r="F280" s="1757">
        <v>18223.491999999998</v>
      </c>
      <c r="G280" s="1758">
        <v>0.1077839527133429</v>
      </c>
      <c r="H280" s="1759">
        <v>354</v>
      </c>
      <c r="I280" s="1759">
        <v>-0.5617977528089888</v>
      </c>
      <c r="J280" s="1778">
        <v>-8.3333333333333321</v>
      </c>
      <c r="K280" s="1778">
        <v>5.233111322549953</v>
      </c>
      <c r="L280" s="1779">
        <v>1.6424470496594683</v>
      </c>
    </row>
    <row r="281" spans="1:12">
      <c r="A281" s="1769" t="s">
        <v>20</v>
      </c>
      <c r="B281" s="1780" t="s">
        <v>33</v>
      </c>
      <c r="C281" s="1781">
        <v>15303.575964083891</v>
      </c>
      <c r="D281" s="1781">
        <v>14642.020577258021</v>
      </c>
      <c r="E281" s="1782">
        <v>15609.64748336557</v>
      </c>
      <c r="F281" s="1782">
        <v>14934.860988803182</v>
      </c>
      <c r="G281" s="1783">
        <v>4.5181973576338086</v>
      </c>
      <c r="H281" s="1784">
        <v>230.82901785714284</v>
      </c>
      <c r="I281" s="1784">
        <v>1.9428350654068436</v>
      </c>
      <c r="J281" s="1785">
        <v>-36.901408450704224</v>
      </c>
      <c r="K281" s="1785">
        <v>21.313035204567079</v>
      </c>
      <c r="L281" s="1786">
        <v>6.8271589965043233E-2</v>
      </c>
    </row>
    <row r="282" spans="1:12">
      <c r="A282" s="1747" t="s">
        <v>20</v>
      </c>
      <c r="B282" s="1777" t="s">
        <v>74</v>
      </c>
      <c r="C282" s="1806">
        <v>15314.360784313725</v>
      </c>
      <c r="D282" s="1806">
        <v>14602.029411764704</v>
      </c>
      <c r="E282" s="1807">
        <v>15620.647999999999</v>
      </c>
      <c r="F282" s="1807">
        <v>14894.07</v>
      </c>
      <c r="G282" s="1808">
        <v>4.8783039155851933</v>
      </c>
      <c r="H282" s="1809">
        <v>215.2</v>
      </c>
      <c r="I282" s="1809">
        <v>-0.3242241778601283</v>
      </c>
      <c r="J282" s="1810">
        <v>-13.333333333333334</v>
      </c>
      <c r="K282" s="1810">
        <v>13.606089438629876</v>
      </c>
      <c r="L282" s="1811">
        <v>3.7317626881810426</v>
      </c>
    </row>
    <row r="283" spans="1:12">
      <c r="A283" s="1747" t="s">
        <v>20</v>
      </c>
      <c r="B283" s="1777" t="s">
        <v>34</v>
      </c>
      <c r="C283" s="1756">
        <v>15145.267647058823</v>
      </c>
      <c r="D283" s="1756">
        <v>14616.244117647058</v>
      </c>
      <c r="E283" s="1757">
        <v>15448.173000000001</v>
      </c>
      <c r="F283" s="1757">
        <v>14908.569</v>
      </c>
      <c r="G283" s="1758">
        <v>3.6194218237847053</v>
      </c>
      <c r="H283" s="1759">
        <v>246.1</v>
      </c>
      <c r="I283" s="1759">
        <v>6.6753359341135701</v>
      </c>
      <c r="J283" s="1778">
        <v>-63.905325443786985</v>
      </c>
      <c r="K283" s="1778">
        <v>5.803996194100856</v>
      </c>
      <c r="L283" s="1779">
        <v>-4.3097081745406758</v>
      </c>
    </row>
    <row r="284" spans="1:12" ht="16.5" thickBot="1">
      <c r="A284" s="1747" t="s">
        <v>20</v>
      </c>
      <c r="B284" s="1777" t="s">
        <v>35</v>
      </c>
      <c r="C284" s="1756" t="s">
        <v>200</v>
      </c>
      <c r="D284" s="1756">
        <v>15063.079411764706</v>
      </c>
      <c r="E284" s="1757">
        <v>15961.885</v>
      </c>
      <c r="F284" s="1757">
        <v>15364.341</v>
      </c>
      <c r="G284" s="1758">
        <v>3.8891612728460001</v>
      </c>
      <c r="H284" s="1759">
        <v>296</v>
      </c>
      <c r="I284" s="1759">
        <v>7.714701601164478</v>
      </c>
      <c r="J284" s="1778">
        <v>-4.7619047619047619</v>
      </c>
      <c r="K284" s="1778">
        <v>1.9029495718363463</v>
      </c>
      <c r="L284" s="1779">
        <v>0.64621707632467662</v>
      </c>
    </row>
    <row r="285" spans="1:12" ht="16.5" thickBot="1">
      <c r="A285" s="1792"/>
      <c r="B285" s="1793"/>
      <c r="C285" s="1794"/>
      <c r="D285" s="1794"/>
      <c r="E285" s="1794"/>
      <c r="F285" s="1794"/>
      <c r="G285" s="1795"/>
      <c r="H285" s="1796"/>
      <c r="I285" s="1796"/>
      <c r="J285" s="1796"/>
      <c r="K285" s="1796"/>
      <c r="L285" s="1797"/>
    </row>
    <row r="286" spans="1:12">
      <c r="A286" s="1769" t="s">
        <v>89</v>
      </c>
      <c r="B286" s="1780" t="s">
        <v>21</v>
      </c>
      <c r="C286" s="1781">
        <v>19608.449589254662</v>
      </c>
      <c r="D286" s="1781">
        <v>20649.637057232379</v>
      </c>
      <c r="E286" s="1782">
        <v>20000.618581039755</v>
      </c>
      <c r="F286" s="1782">
        <v>21062.629798377027</v>
      </c>
      <c r="G286" s="1783">
        <v>-5.0421586834285312</v>
      </c>
      <c r="H286" s="1784">
        <v>311.43333333333334</v>
      </c>
      <c r="I286" s="1784">
        <v>-10.571348906118001</v>
      </c>
      <c r="J286" s="1785">
        <v>-54.347826086956516</v>
      </c>
      <c r="K286" s="1785">
        <v>1.9980970504281639</v>
      </c>
      <c r="L286" s="1786">
        <v>-0.75474555878787442</v>
      </c>
    </row>
    <row r="287" spans="1:12">
      <c r="A287" s="1747" t="s">
        <v>89</v>
      </c>
      <c r="B287" s="1777" t="s">
        <v>22</v>
      </c>
      <c r="C287" s="1756" t="s">
        <v>200</v>
      </c>
      <c r="D287" s="1756">
        <v>19842.056862745099</v>
      </c>
      <c r="E287" s="1757">
        <v>20069.18</v>
      </c>
      <c r="F287" s="1757">
        <v>20238.898000000001</v>
      </c>
      <c r="G287" s="1758">
        <v>-0.83857332548442476</v>
      </c>
      <c r="H287" s="1759">
        <v>290</v>
      </c>
      <c r="I287" s="1759">
        <v>-5.9357768407395426</v>
      </c>
      <c r="J287" s="1778">
        <v>-50</v>
      </c>
      <c r="K287" s="1778">
        <v>0.28544243577545197</v>
      </c>
      <c r="L287" s="1779">
        <v>-7.3623991513596498E-2</v>
      </c>
    </row>
    <row r="288" spans="1:12">
      <c r="A288" s="1747" t="s">
        <v>89</v>
      </c>
      <c r="B288" s="1777" t="s">
        <v>23</v>
      </c>
      <c r="C288" s="1756">
        <v>19144.498039215687</v>
      </c>
      <c r="D288" s="1756">
        <v>21154.562745098039</v>
      </c>
      <c r="E288" s="1757">
        <v>19527.387999999999</v>
      </c>
      <c r="F288" s="1757">
        <v>21577.653999999999</v>
      </c>
      <c r="G288" s="1758">
        <v>-9.5018021885048292</v>
      </c>
      <c r="H288" s="1759">
        <v>317.3</v>
      </c>
      <c r="I288" s="1759">
        <v>-9.1351660939289747</v>
      </c>
      <c r="J288" s="1778">
        <v>-57.692307692307686</v>
      </c>
      <c r="K288" s="1778">
        <v>1.0466222645099905</v>
      </c>
      <c r="L288" s="1779">
        <v>-0.50933225374255287</v>
      </c>
    </row>
    <row r="289" spans="1:12">
      <c r="A289" s="1747" t="s">
        <v>89</v>
      </c>
      <c r="B289" s="1777" t="s">
        <v>30</v>
      </c>
      <c r="C289" s="1756" t="s">
        <v>200</v>
      </c>
      <c r="D289" s="1756">
        <v>20042.426470588238</v>
      </c>
      <c r="E289" s="1757">
        <v>20730.86</v>
      </c>
      <c r="F289" s="1757">
        <v>20443.275000000001</v>
      </c>
      <c r="G289" s="1758">
        <v>1.4067462282828906</v>
      </c>
      <c r="H289" s="1759">
        <v>311.39999999999998</v>
      </c>
      <c r="I289" s="1759">
        <v>-14.356435643564369</v>
      </c>
      <c r="J289" s="1778">
        <v>-50</v>
      </c>
      <c r="K289" s="1778">
        <v>0.66603235014272122</v>
      </c>
      <c r="L289" s="1779">
        <v>-0.17178931353172511</v>
      </c>
    </row>
    <row r="290" spans="1:12">
      <c r="A290" s="1769" t="s">
        <v>89</v>
      </c>
      <c r="B290" s="1780" t="s">
        <v>24</v>
      </c>
      <c r="C290" s="1781">
        <v>19215.836103623118</v>
      </c>
      <c r="D290" s="1781">
        <v>20457.71124205528</v>
      </c>
      <c r="E290" s="1782">
        <v>19600.152825695583</v>
      </c>
      <c r="F290" s="1782">
        <v>20866.865466896386</v>
      </c>
      <c r="G290" s="1783">
        <v>-6.0704500309849703</v>
      </c>
      <c r="H290" s="1784">
        <v>309.346835443038</v>
      </c>
      <c r="I290" s="1784">
        <v>4.3140816280876688</v>
      </c>
      <c r="J290" s="1785">
        <v>-42.335766423357661</v>
      </c>
      <c r="K290" s="1785">
        <v>7.5166508087535684</v>
      </c>
      <c r="L290" s="1786">
        <v>-0.68203261434637152</v>
      </c>
    </row>
    <row r="291" spans="1:12">
      <c r="A291" s="1747" t="s">
        <v>89</v>
      </c>
      <c r="B291" s="1777" t="s">
        <v>25</v>
      </c>
      <c r="C291" s="1756">
        <v>18366.867647058825</v>
      </c>
      <c r="D291" s="1756">
        <v>19768.176470588234</v>
      </c>
      <c r="E291" s="1757">
        <v>18734.205000000002</v>
      </c>
      <c r="F291" s="1757">
        <v>20163.54</v>
      </c>
      <c r="G291" s="1758">
        <v>-7.0887106133149196</v>
      </c>
      <c r="H291" s="1759">
        <v>288</v>
      </c>
      <c r="I291" s="1759">
        <v>13.475177304964534</v>
      </c>
      <c r="J291" s="1778">
        <v>-37.5</v>
      </c>
      <c r="K291" s="1778">
        <v>0.47573739295908657</v>
      </c>
      <c r="L291" s="1779">
        <v>-3.0178434263113951E-3</v>
      </c>
    </row>
    <row r="292" spans="1:12">
      <c r="A292" s="1747" t="s">
        <v>89</v>
      </c>
      <c r="B292" s="1777" t="s">
        <v>26</v>
      </c>
      <c r="C292" s="1756">
        <v>19561.657843137255</v>
      </c>
      <c r="D292" s="1756">
        <v>20686.302941176469</v>
      </c>
      <c r="E292" s="1757">
        <v>19952.891</v>
      </c>
      <c r="F292" s="1757">
        <v>21100.028999999999</v>
      </c>
      <c r="G292" s="1758">
        <v>-5.4366655135876778</v>
      </c>
      <c r="H292" s="1759">
        <v>305</v>
      </c>
      <c r="I292" s="1759">
        <v>4.0955631399317403</v>
      </c>
      <c r="J292" s="1778">
        <v>-64.15094339622641</v>
      </c>
      <c r="K292" s="1778">
        <v>3.6156041864890582</v>
      </c>
      <c r="L292" s="1779">
        <v>-2.7279026956174643</v>
      </c>
    </row>
    <row r="293" spans="1:12">
      <c r="A293" s="1747" t="s">
        <v>89</v>
      </c>
      <c r="B293" s="1777" t="s">
        <v>31</v>
      </c>
      <c r="C293" s="1756">
        <v>18971.702941176471</v>
      </c>
      <c r="D293" s="1756">
        <v>19701.702941176471</v>
      </c>
      <c r="E293" s="1757">
        <v>19351.136999999999</v>
      </c>
      <c r="F293" s="1757">
        <v>20095.737000000001</v>
      </c>
      <c r="G293" s="1758">
        <v>-3.7052634596083842</v>
      </c>
      <c r="H293" s="1759">
        <v>316.89999999999998</v>
      </c>
      <c r="I293" s="1759">
        <v>-3.325198291641255</v>
      </c>
      <c r="J293" s="1778">
        <v>56.521739130434781</v>
      </c>
      <c r="K293" s="1778">
        <v>3.425309229305423</v>
      </c>
      <c r="L293" s="1779">
        <v>2.0488879246974037</v>
      </c>
    </row>
    <row r="294" spans="1:12">
      <c r="A294" s="1769" t="s">
        <v>89</v>
      </c>
      <c r="B294" s="1780" t="s">
        <v>27</v>
      </c>
      <c r="C294" s="1781">
        <v>16998.729514357656</v>
      </c>
      <c r="D294" s="1781">
        <v>17392.236382885716</v>
      </c>
      <c r="E294" s="1782">
        <v>17338.70410464481</v>
      </c>
      <c r="F294" s="1782">
        <v>17937.59478122761</v>
      </c>
      <c r="G294" s="1783">
        <v>-3.3387457119365971</v>
      </c>
      <c r="H294" s="1784">
        <v>281.58307692307693</v>
      </c>
      <c r="I294" s="1784">
        <v>1.5525678076491385</v>
      </c>
      <c r="J294" s="1785">
        <v>-13.90728476821192</v>
      </c>
      <c r="K294" s="1785">
        <v>12.369172216936251</v>
      </c>
      <c r="L294" s="1786">
        <v>3.3326671301618642</v>
      </c>
    </row>
    <row r="295" spans="1:12">
      <c r="A295" s="1747" t="s">
        <v>89</v>
      </c>
      <c r="B295" s="1777" t="s">
        <v>28</v>
      </c>
      <c r="C295" s="1756">
        <v>17787.562745098039</v>
      </c>
      <c r="D295" s="1756">
        <v>17262.655882352941</v>
      </c>
      <c r="E295" s="1757">
        <v>18143.313999999998</v>
      </c>
      <c r="F295" s="1757">
        <v>17607.909</v>
      </c>
      <c r="G295" s="1758">
        <v>3.0407074457279331</v>
      </c>
      <c r="H295" s="1759">
        <v>257.7</v>
      </c>
      <c r="I295" s="1759">
        <v>9.6595744680851006</v>
      </c>
      <c r="J295" s="1778">
        <v>7.1428571428571423</v>
      </c>
      <c r="K295" s="1778">
        <v>2.8544243577545196</v>
      </c>
      <c r="L295" s="1779">
        <v>1.178781030405627</v>
      </c>
    </row>
    <row r="296" spans="1:12">
      <c r="A296" s="1747" t="s">
        <v>89</v>
      </c>
      <c r="B296" s="1777" t="s">
        <v>29</v>
      </c>
      <c r="C296" s="1756">
        <v>18979.908823529411</v>
      </c>
      <c r="D296" s="1756">
        <v>19203.479411764703</v>
      </c>
      <c r="E296" s="1757">
        <v>19359.507000000001</v>
      </c>
      <c r="F296" s="1757">
        <v>19587.548999999999</v>
      </c>
      <c r="G296" s="1758">
        <v>-1.1642191680030904</v>
      </c>
      <c r="H296" s="1759">
        <v>281.3</v>
      </c>
      <c r="I296" s="1759">
        <v>-3.5536602700769686E-2</v>
      </c>
      <c r="J296" s="1759">
        <v>-27.27272727272727</v>
      </c>
      <c r="K296" s="1759">
        <v>6.8506184586108461</v>
      </c>
      <c r="L296" s="1760">
        <v>0.92602240834154603</v>
      </c>
    </row>
    <row r="297" spans="1:12" ht="16.5" thickBot="1">
      <c r="A297" s="1812" t="s">
        <v>89</v>
      </c>
      <c r="B297" s="1813" t="s">
        <v>32</v>
      </c>
      <c r="C297" s="1763">
        <v>11637.179411764706</v>
      </c>
      <c r="D297" s="1763">
        <v>11637.179411764706</v>
      </c>
      <c r="E297" s="1764">
        <v>11869.923000000001</v>
      </c>
      <c r="F297" s="1764">
        <v>12042.790999999999</v>
      </c>
      <c r="G297" s="1765">
        <v>-1.435447978794937</v>
      </c>
      <c r="H297" s="1766">
        <v>307.89999999999998</v>
      </c>
      <c r="I297" s="1766">
        <v>-0.54909560723515671</v>
      </c>
      <c r="J297" s="1766">
        <v>16.666666666666664</v>
      </c>
      <c r="K297" s="1766">
        <v>2.5454545454545454</v>
      </c>
      <c r="L297" s="1767">
        <v>0.57662763815347895</v>
      </c>
    </row>
    <row r="298" spans="1:12">
      <c r="G298" s="1824"/>
      <c r="H298" s="1824"/>
      <c r="I298" s="1824"/>
      <c r="J298" s="1824"/>
      <c r="K298" s="1824"/>
      <c r="L298" s="1824"/>
    </row>
    <row r="299" spans="1:12">
      <c r="G299" s="1824"/>
      <c r="H299" s="1824"/>
      <c r="I299" s="1824"/>
      <c r="J299" s="1824"/>
      <c r="K299" s="1824"/>
      <c r="L299" s="1824"/>
    </row>
    <row r="300" spans="1:12">
      <c r="G300" s="1824"/>
      <c r="H300" s="1824"/>
      <c r="I300" s="1824"/>
      <c r="J300" s="1824"/>
      <c r="K300" s="1824"/>
      <c r="L300" s="1824"/>
    </row>
    <row r="301" spans="1:12">
      <c r="G301" s="1824"/>
      <c r="H301" s="1824"/>
      <c r="I301" s="1824"/>
      <c r="J301" s="1824"/>
      <c r="K301" s="1824"/>
      <c r="L301" s="1824"/>
    </row>
    <row r="302" spans="1:12">
      <c r="G302" s="1824"/>
      <c r="H302" s="1824"/>
      <c r="I302" s="1824"/>
      <c r="J302" s="1824"/>
      <c r="K302" s="1824"/>
      <c r="L302" s="1824"/>
    </row>
    <row r="303" spans="1:12">
      <c r="G303" s="1824"/>
      <c r="H303" s="1824"/>
      <c r="I303" s="1824"/>
      <c r="J303" s="1824"/>
      <c r="K303" s="1824"/>
      <c r="L303" s="1824"/>
    </row>
    <row r="304" spans="1:12">
      <c r="G304" s="1824"/>
      <c r="H304" s="1824"/>
      <c r="I304" s="1824"/>
      <c r="J304" s="1824"/>
      <c r="K304" s="1824"/>
      <c r="L304" s="1824"/>
    </row>
    <row r="305" spans="7:12">
      <c r="G305" s="1824"/>
      <c r="H305" s="1824"/>
      <c r="I305" s="1824"/>
      <c r="J305" s="1824"/>
      <c r="K305" s="1824"/>
      <c r="L305" s="1824"/>
    </row>
    <row r="306" spans="7:12">
      <c r="G306" s="1824"/>
      <c r="H306" s="1824"/>
      <c r="I306" s="1824"/>
      <c r="J306" s="1824"/>
      <c r="K306" s="1824"/>
      <c r="L306" s="1824"/>
    </row>
    <row r="307" spans="7:12">
      <c r="G307" s="1824"/>
      <c r="H307" s="1824"/>
      <c r="I307" s="1824"/>
      <c r="J307" s="1824"/>
      <c r="K307" s="1824"/>
      <c r="L307" s="1824"/>
    </row>
    <row r="308" spans="7:12">
      <c r="G308" s="1824"/>
      <c r="H308" s="1824"/>
      <c r="I308" s="1824"/>
      <c r="J308" s="1824"/>
      <c r="K308" s="1824"/>
      <c r="L308" s="1824"/>
    </row>
    <row r="309" spans="7:12">
      <c r="G309" s="1824"/>
      <c r="H309" s="1824"/>
      <c r="I309" s="1824"/>
      <c r="J309" s="1824"/>
      <c r="K309" s="1824"/>
      <c r="L309" s="1824"/>
    </row>
    <row r="310" spans="7:12">
      <c r="G310" s="1824"/>
      <c r="H310" s="1824"/>
      <c r="I310" s="1824"/>
      <c r="J310" s="1824"/>
      <c r="K310" s="1824"/>
      <c r="L310" s="1824"/>
    </row>
    <row r="311" spans="7:12">
      <c r="G311" s="1824"/>
      <c r="H311" s="1824"/>
      <c r="I311" s="1824"/>
      <c r="J311" s="1824"/>
      <c r="K311" s="1824"/>
      <c r="L311" s="1824"/>
    </row>
    <row r="312" spans="7:12">
      <c r="G312" s="1824"/>
      <c r="H312" s="1824"/>
      <c r="I312" s="1824"/>
      <c r="J312" s="1824"/>
      <c r="K312" s="1824"/>
      <c r="L312" s="1824"/>
    </row>
    <row r="313" spans="7:12">
      <c r="G313" s="1824"/>
      <c r="H313" s="1824"/>
      <c r="I313" s="1824"/>
      <c r="J313" s="1824"/>
      <c r="K313" s="1824"/>
      <c r="L313" s="1824"/>
    </row>
    <row r="314" spans="7:12">
      <c r="G314" s="1824"/>
      <c r="H314" s="1824"/>
      <c r="I314" s="1824"/>
      <c r="J314" s="1824"/>
      <c r="K314" s="1824"/>
      <c r="L314" s="1824"/>
    </row>
    <row r="315" spans="7:12">
      <c r="G315" s="1824"/>
      <c r="H315" s="1824"/>
      <c r="I315" s="1824"/>
      <c r="J315" s="1824"/>
      <c r="K315" s="1824"/>
      <c r="L315" s="1824"/>
    </row>
    <row r="316" spans="7:12">
      <c r="G316" s="1824"/>
      <c r="H316" s="1824"/>
      <c r="I316" s="1824"/>
      <c r="J316" s="1824"/>
      <c r="K316" s="1824"/>
      <c r="L316" s="1824"/>
    </row>
    <row r="317" spans="7:12">
      <c r="G317" s="1824"/>
      <c r="H317" s="1824"/>
      <c r="I317" s="1824"/>
      <c r="J317" s="1824"/>
      <c r="K317" s="1824"/>
      <c r="L317" s="1824"/>
    </row>
    <row r="318" spans="7:12">
      <c r="G318" s="1824"/>
      <c r="H318" s="1824"/>
      <c r="I318" s="1824"/>
      <c r="J318" s="1824"/>
      <c r="K318" s="1824"/>
      <c r="L318" s="1824"/>
    </row>
    <row r="319" spans="7:12">
      <c r="G319" s="1824"/>
      <c r="H319" s="1824"/>
      <c r="I319" s="1824"/>
      <c r="J319" s="1824"/>
      <c r="K319" s="1824"/>
      <c r="L319" s="1824"/>
    </row>
    <row r="320" spans="7:12">
      <c r="G320" s="1824"/>
      <c r="H320" s="1824"/>
      <c r="I320" s="1824"/>
      <c r="J320" s="1824"/>
      <c r="K320" s="1824"/>
      <c r="L320" s="1824"/>
    </row>
    <row r="321" spans="7:12">
      <c r="G321" s="1824"/>
      <c r="H321" s="1824"/>
      <c r="I321" s="1824"/>
      <c r="J321" s="1824"/>
      <c r="K321" s="1824"/>
      <c r="L321" s="1824"/>
    </row>
    <row r="322" spans="7:12">
      <c r="G322" s="1824"/>
      <c r="H322" s="1824"/>
      <c r="I322" s="1824"/>
      <c r="J322" s="1824"/>
      <c r="K322" s="1824"/>
      <c r="L322" s="1824"/>
    </row>
    <row r="323" spans="7:12">
      <c r="G323" s="1824"/>
      <c r="H323" s="1824"/>
      <c r="I323" s="1824"/>
      <c r="J323" s="1824"/>
      <c r="K323" s="1824"/>
      <c r="L323" s="1824"/>
    </row>
    <row r="324" spans="7:12">
      <c r="G324" s="1824"/>
      <c r="H324" s="1824"/>
      <c r="I324" s="1824"/>
      <c r="J324" s="1824"/>
      <c r="K324" s="1824"/>
      <c r="L324" s="1824"/>
    </row>
    <row r="325" spans="7:12">
      <c r="G325" s="1824"/>
      <c r="H325" s="1824"/>
      <c r="I325" s="1824"/>
      <c r="J325" s="1824"/>
      <c r="K325" s="1824"/>
      <c r="L325" s="1824"/>
    </row>
    <row r="326" spans="7:12">
      <c r="G326" s="1824"/>
      <c r="H326" s="1824"/>
      <c r="I326" s="1824"/>
      <c r="J326" s="1824"/>
      <c r="K326" s="1824"/>
      <c r="L326" s="1824"/>
    </row>
    <row r="327" spans="7:12">
      <c r="G327" s="1824"/>
      <c r="H327" s="1824"/>
      <c r="I327" s="1824"/>
      <c r="J327" s="1824"/>
      <c r="K327" s="1824"/>
      <c r="L327" s="1824"/>
    </row>
    <row r="328" spans="7:12">
      <c r="G328" s="1824"/>
      <c r="H328" s="1824"/>
      <c r="I328" s="1824"/>
      <c r="J328" s="1824"/>
      <c r="K328" s="1824"/>
      <c r="L328" s="1824"/>
    </row>
    <row r="329" spans="7:12">
      <c r="G329" s="1824"/>
      <c r="H329" s="1824"/>
      <c r="I329" s="1824"/>
      <c r="J329" s="1824"/>
      <c r="K329" s="1824"/>
      <c r="L329" s="1824"/>
    </row>
    <row r="330" spans="7:12">
      <c r="G330" s="1824"/>
      <c r="H330" s="1824"/>
      <c r="I330" s="1824"/>
      <c r="J330" s="1824"/>
      <c r="K330" s="1824"/>
      <c r="L330" s="1824"/>
    </row>
    <row r="331" spans="7:12">
      <c r="G331" s="1824"/>
      <c r="H331" s="1824"/>
      <c r="I331" s="1824"/>
      <c r="J331" s="1824"/>
      <c r="K331" s="1824"/>
      <c r="L331" s="1824"/>
    </row>
    <row r="332" spans="7:12">
      <c r="G332" s="1824"/>
      <c r="H332" s="1824"/>
      <c r="I332" s="1824"/>
      <c r="J332" s="1824"/>
      <c r="K332" s="1824"/>
      <c r="L332" s="1824"/>
    </row>
    <row r="333" spans="7:12">
      <c r="G333" s="1824"/>
      <c r="H333" s="1824"/>
      <c r="I333" s="1824"/>
      <c r="J333" s="1824"/>
      <c r="K333" s="1824"/>
      <c r="L333" s="1824"/>
    </row>
    <row r="334" spans="7:12">
      <c r="G334" s="1824"/>
      <c r="H334" s="1824"/>
      <c r="I334" s="1824"/>
      <c r="J334" s="1824"/>
      <c r="K334" s="1824"/>
      <c r="L334" s="1824"/>
    </row>
    <row r="335" spans="7:12">
      <c r="G335" s="1824"/>
      <c r="H335" s="1824"/>
      <c r="I335" s="1824"/>
      <c r="J335" s="1824"/>
      <c r="K335" s="1824"/>
      <c r="L335" s="1824"/>
    </row>
    <row r="336" spans="7:12">
      <c r="G336" s="1824"/>
      <c r="H336" s="1824"/>
      <c r="I336" s="1824"/>
      <c r="J336" s="1824"/>
      <c r="K336" s="1824"/>
      <c r="L336" s="1824"/>
    </row>
    <row r="337" spans="7:12">
      <c r="G337" s="1824"/>
      <c r="H337" s="1824"/>
      <c r="I337" s="1824"/>
      <c r="J337" s="1824"/>
      <c r="K337" s="1824"/>
      <c r="L337" s="1824"/>
    </row>
    <row r="338" spans="7:12">
      <c r="G338" s="1824"/>
      <c r="H338" s="1824"/>
      <c r="I338" s="1824"/>
      <c r="J338" s="1824"/>
      <c r="K338" s="1824"/>
      <c r="L338" s="1824"/>
    </row>
    <row r="339" spans="7:12">
      <c r="G339" s="1824"/>
      <c r="H339" s="1824"/>
      <c r="I339" s="1824"/>
      <c r="J339" s="1824"/>
      <c r="K339" s="1824"/>
      <c r="L339" s="1824"/>
    </row>
    <row r="340" spans="7:12">
      <c r="G340" s="1824"/>
      <c r="H340" s="1824"/>
      <c r="I340" s="1824"/>
      <c r="J340" s="1824"/>
      <c r="K340" s="1824"/>
      <c r="L340" s="1824"/>
    </row>
    <row r="341" spans="7:12">
      <c r="G341" s="1824"/>
      <c r="H341" s="1824"/>
      <c r="I341" s="1824"/>
      <c r="J341" s="1824"/>
      <c r="K341" s="1824"/>
      <c r="L341" s="1824"/>
    </row>
    <row r="342" spans="7:12">
      <c r="G342" s="1824"/>
      <c r="H342" s="1824"/>
      <c r="I342" s="1824"/>
      <c r="J342" s="1824"/>
      <c r="K342" s="1824"/>
      <c r="L342" s="1824"/>
    </row>
    <row r="343" spans="7:12">
      <c r="G343" s="1824"/>
      <c r="H343" s="1824"/>
      <c r="I343" s="1824"/>
      <c r="J343" s="1824"/>
      <c r="K343" s="1824"/>
      <c r="L343" s="1824"/>
    </row>
    <row r="344" spans="7:12">
      <c r="G344" s="1824"/>
      <c r="H344" s="1824"/>
      <c r="I344" s="1824"/>
      <c r="J344" s="1824"/>
      <c r="K344" s="1824"/>
      <c r="L344" s="1824"/>
    </row>
    <row r="345" spans="7:12">
      <c r="G345" s="1824"/>
      <c r="H345" s="1824"/>
      <c r="I345" s="1824"/>
      <c r="J345" s="1824"/>
      <c r="K345" s="1824"/>
      <c r="L345" s="1824"/>
    </row>
    <row r="346" spans="7:12">
      <c r="G346" s="1824"/>
      <c r="H346" s="1824"/>
      <c r="I346" s="1824"/>
      <c r="J346" s="1824"/>
      <c r="K346" s="1824"/>
      <c r="L346" s="1824"/>
    </row>
    <row r="347" spans="7:12">
      <c r="G347" s="1824"/>
      <c r="H347" s="1824"/>
      <c r="I347" s="1824"/>
      <c r="J347" s="1824"/>
      <c r="K347" s="1824"/>
      <c r="L347" s="1824"/>
    </row>
    <row r="348" spans="7:12">
      <c r="G348" s="1824"/>
      <c r="H348" s="1824"/>
      <c r="I348" s="1824"/>
      <c r="J348" s="1824"/>
      <c r="K348" s="1824"/>
      <c r="L348" s="1824"/>
    </row>
    <row r="349" spans="7:12">
      <c r="G349" s="1824"/>
      <c r="H349" s="1824"/>
      <c r="I349" s="1824"/>
      <c r="J349" s="1824"/>
      <c r="K349" s="1824"/>
      <c r="L349" s="1824"/>
    </row>
    <row r="350" spans="7:12">
      <c r="G350" s="1824"/>
      <c r="H350" s="1824"/>
      <c r="I350" s="1824"/>
      <c r="J350" s="1824"/>
      <c r="K350" s="1824"/>
      <c r="L350" s="1824"/>
    </row>
    <row r="351" spans="7:12">
      <c r="G351" s="1824"/>
      <c r="H351" s="1824"/>
      <c r="I351" s="1824"/>
      <c r="J351" s="1824"/>
      <c r="K351" s="1824"/>
      <c r="L351" s="1824"/>
    </row>
    <row r="352" spans="7:12">
      <c r="G352" s="1824"/>
      <c r="H352" s="1824"/>
      <c r="I352" s="1824"/>
      <c r="J352" s="1824"/>
      <c r="K352" s="1824"/>
      <c r="L352" s="1824"/>
    </row>
    <row r="353" spans="7:12">
      <c r="G353" s="1824"/>
      <c r="H353" s="1824"/>
      <c r="I353" s="1824"/>
      <c r="J353" s="1824"/>
      <c r="K353" s="1824"/>
      <c r="L353" s="1824"/>
    </row>
    <row r="354" spans="7:12">
      <c r="G354" s="1824"/>
      <c r="H354" s="1824"/>
      <c r="I354" s="1824"/>
      <c r="J354" s="1824"/>
      <c r="K354" s="1824"/>
      <c r="L354" s="1824"/>
    </row>
    <row r="355" spans="7:12">
      <c r="G355" s="1824"/>
      <c r="H355" s="1824"/>
      <c r="I355" s="1824"/>
      <c r="J355" s="1824"/>
      <c r="K355" s="1824"/>
      <c r="L355" s="182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82" customWidth="1"/>
    <col min="2" max="2" width="12.85546875" style="1082" customWidth="1"/>
    <col min="3" max="3" width="11.42578125" style="1082" customWidth="1"/>
    <col min="4" max="4" width="13.42578125" style="1082" customWidth="1"/>
    <col min="5" max="5" width="11.28515625" style="1082" bestFit="1" customWidth="1"/>
    <col min="6" max="6" width="11.42578125" style="1082" customWidth="1"/>
    <col min="7" max="7" width="12.140625" style="1082" customWidth="1"/>
    <col min="8" max="8" width="10.85546875" style="1082" bestFit="1" customWidth="1"/>
    <col min="9" max="9" width="13.28515625" style="1082" customWidth="1"/>
    <col min="10" max="16384" width="9.140625" style="1082"/>
  </cols>
  <sheetData>
    <row r="1" spans="1:18" ht="40.5" customHeight="1" thickBot="1">
      <c r="A1" s="1433" t="s">
        <v>406</v>
      </c>
      <c r="B1" s="1433"/>
      <c r="C1" s="1433"/>
      <c r="D1" s="1433"/>
      <c r="E1" s="1433"/>
      <c r="F1" s="1433"/>
      <c r="G1" s="1433"/>
      <c r="H1" s="1433"/>
    </row>
    <row r="2" spans="1:18" ht="47.25">
      <c r="A2" s="1337" t="s">
        <v>99</v>
      </c>
      <c r="B2" s="1325" t="s">
        <v>5</v>
      </c>
      <c r="C2" s="1329"/>
      <c r="D2" s="1330" t="s">
        <v>100</v>
      </c>
      <c r="E2" s="1408" t="s">
        <v>101</v>
      </c>
      <c r="F2" s="1434"/>
      <c r="G2" s="1435"/>
      <c r="H2" s="1239" t="s">
        <v>102</v>
      </c>
    </row>
    <row r="3" spans="1:18" ht="48" thickBot="1">
      <c r="A3" s="1331"/>
      <c r="B3" s="1251">
        <v>45137</v>
      </c>
      <c r="C3" s="1251">
        <v>45130</v>
      </c>
      <c r="D3" s="1338" t="s">
        <v>50</v>
      </c>
      <c r="E3" s="1251" t="s">
        <v>533</v>
      </c>
      <c r="F3" s="1616">
        <v>45130</v>
      </c>
      <c r="G3" s="900" t="s">
        <v>103</v>
      </c>
      <c r="H3" s="1339" t="s">
        <v>104</v>
      </c>
    </row>
    <row r="4" spans="1:18">
      <c r="A4" s="1332" t="s">
        <v>4</v>
      </c>
      <c r="B4" s="1340"/>
      <c r="C4" s="1340"/>
      <c r="D4" s="1341"/>
      <c r="E4" s="1342"/>
      <c r="F4" s="1342"/>
      <c r="G4" s="1343"/>
      <c r="H4" s="1344"/>
    </row>
    <row r="5" spans="1:18">
      <c r="A5" s="1327" t="s">
        <v>251</v>
      </c>
      <c r="B5" s="1250">
        <v>19874.985939460894</v>
      </c>
      <c r="C5" s="1250">
        <v>19601.231233910308</v>
      </c>
      <c r="D5" s="1345">
        <v>1.3966199484295023</v>
      </c>
      <c r="E5" s="1346">
        <v>100</v>
      </c>
      <c r="F5" s="1347">
        <v>100</v>
      </c>
      <c r="G5" s="1348" t="s">
        <v>73</v>
      </c>
      <c r="H5" s="1349">
        <v>-39.463414634146346</v>
      </c>
    </row>
    <row r="6" spans="1:18">
      <c r="A6" s="1274" t="s">
        <v>105</v>
      </c>
      <c r="B6" s="1247">
        <v>15711.157999999999</v>
      </c>
      <c r="C6" s="1247">
        <v>15762.949000000001</v>
      </c>
      <c r="D6" s="1350">
        <v>-0.32856161623057384</v>
      </c>
      <c r="E6" s="1351">
        <v>15.900288529021861</v>
      </c>
      <c r="F6" s="1252">
        <v>18.176239181746656</v>
      </c>
      <c r="G6" s="1352">
        <v>-12.521570771418988</v>
      </c>
      <c r="H6" s="1353">
        <v>-47.043546013332183</v>
      </c>
    </row>
    <row r="7" spans="1:18">
      <c r="A7" s="1274" t="s">
        <v>106</v>
      </c>
      <c r="B7" s="1247">
        <v>24038.637999999999</v>
      </c>
      <c r="C7" s="1247">
        <v>23759.594000000001</v>
      </c>
      <c r="D7" s="1350">
        <v>1.1744476778517261</v>
      </c>
      <c r="E7" s="1351">
        <v>16.368173429336384</v>
      </c>
      <c r="F7" s="1252">
        <v>12.997639653815893</v>
      </c>
      <c r="G7" s="1352">
        <v>25.931891214809582</v>
      </c>
      <c r="H7" s="1353">
        <v>-23.765133171912829</v>
      </c>
    </row>
    <row r="8" spans="1:18" ht="16.5" thickBot="1">
      <c r="A8" s="1307" t="s">
        <v>107</v>
      </c>
      <c r="B8" s="1248">
        <v>19846.264999999999</v>
      </c>
      <c r="C8" s="1248">
        <v>19829.583999999999</v>
      </c>
      <c r="D8" s="1354">
        <v>8.412178490481946E-2</v>
      </c>
      <c r="E8" s="1355">
        <v>67.731538041641755</v>
      </c>
      <c r="F8" s="1356">
        <v>68.826121164437453</v>
      </c>
      <c r="G8" s="1357">
        <v>-1.5903600323205047</v>
      </c>
      <c r="H8" s="1358">
        <v>-40.426164292736459</v>
      </c>
    </row>
    <row r="9" spans="1:18">
      <c r="A9" s="1326" t="s">
        <v>252</v>
      </c>
      <c r="B9" s="1249">
        <v>16718.052051621842</v>
      </c>
      <c r="C9" s="1249">
        <v>16810.302140891967</v>
      </c>
      <c r="D9" s="1359">
        <v>-0.54877115531267739</v>
      </c>
      <c r="E9" s="1360">
        <v>100</v>
      </c>
      <c r="F9" s="1361">
        <v>100</v>
      </c>
      <c r="G9" s="1362" t="s">
        <v>73</v>
      </c>
      <c r="H9" s="1363">
        <v>23.311136423376844</v>
      </c>
    </row>
    <row r="10" spans="1:18">
      <c r="A10" s="1274" t="s">
        <v>105</v>
      </c>
      <c r="B10" s="1247" t="s">
        <v>200</v>
      </c>
      <c r="C10" s="1247" t="s">
        <v>200</v>
      </c>
      <c r="D10" s="1350" t="s">
        <v>73</v>
      </c>
      <c r="E10" s="1351">
        <v>4.4125484065797425</v>
      </c>
      <c r="F10" s="1252">
        <v>5.609830894593884</v>
      </c>
      <c r="G10" s="1352" t="s">
        <v>73</v>
      </c>
      <c r="H10" s="1353" t="s">
        <v>73</v>
      </c>
    </row>
    <row r="11" spans="1:18">
      <c r="A11" s="1274" t="s">
        <v>106</v>
      </c>
      <c r="B11" s="1247" t="s">
        <v>200</v>
      </c>
      <c r="C11" s="1247" t="s">
        <v>200</v>
      </c>
      <c r="D11" s="1350" t="s">
        <v>73</v>
      </c>
      <c r="E11" s="1351">
        <v>5.6844423917291366E-2</v>
      </c>
      <c r="F11" s="1252">
        <v>7.2285989660913E-2</v>
      </c>
      <c r="G11" s="1352" t="s">
        <v>73</v>
      </c>
      <c r="H11" s="1353" t="s">
        <v>73</v>
      </c>
    </row>
    <row r="12" spans="1:18" ht="16.5" thickBot="1">
      <c r="A12" s="1333" t="s">
        <v>107</v>
      </c>
      <c r="B12" s="1247">
        <v>16892.577000000001</v>
      </c>
      <c r="C12" s="1247">
        <v>17044.592000000001</v>
      </c>
      <c r="D12" s="1350">
        <v>-0.8918664641547267</v>
      </c>
      <c r="E12" s="1351">
        <v>95.530607169502971</v>
      </c>
      <c r="F12" s="1252">
        <v>94.317883115745204</v>
      </c>
      <c r="G12" s="1352">
        <v>1.285783791679818</v>
      </c>
      <c r="H12" s="1353">
        <v>24.896651028844811</v>
      </c>
      <c r="P12" s="970"/>
      <c r="Q12" s="970"/>
      <c r="R12" s="970"/>
    </row>
    <row r="13" spans="1:18">
      <c r="A13" s="1332" t="s">
        <v>108</v>
      </c>
      <c r="B13" s="1364"/>
      <c r="C13" s="1364"/>
      <c r="D13" s="1365"/>
      <c r="E13" s="1366"/>
      <c r="F13" s="1366"/>
      <c r="G13" s="1367"/>
      <c r="H13" s="1368"/>
      <c r="P13" s="970"/>
      <c r="Q13" s="970"/>
      <c r="R13" s="970"/>
    </row>
    <row r="14" spans="1:18">
      <c r="A14" s="1327" t="s">
        <v>251</v>
      </c>
      <c r="B14" s="1250">
        <v>18882.167400682454</v>
      </c>
      <c r="C14" s="1250">
        <v>18879.414077770209</v>
      </c>
      <c r="D14" s="1345">
        <v>1.4583730728632234E-2</v>
      </c>
      <c r="E14" s="1346">
        <v>100</v>
      </c>
      <c r="F14" s="1347">
        <v>100</v>
      </c>
      <c r="G14" s="1348" t="s">
        <v>73</v>
      </c>
      <c r="H14" s="1349">
        <v>9.7979109900090595</v>
      </c>
      <c r="P14" s="970"/>
      <c r="Q14" s="970"/>
      <c r="R14" s="970"/>
    </row>
    <row r="15" spans="1:18">
      <c r="A15" s="1274" t="s">
        <v>105</v>
      </c>
      <c r="B15" s="1247">
        <v>16371.444</v>
      </c>
      <c r="C15" s="1247" t="s">
        <v>200</v>
      </c>
      <c r="D15" s="1350" t="s">
        <v>73</v>
      </c>
      <c r="E15" s="1351">
        <v>15.034639644297384</v>
      </c>
      <c r="F15" s="1252">
        <v>5.3701180744777472</v>
      </c>
      <c r="G15" s="1352" t="s">
        <v>73</v>
      </c>
      <c r="H15" s="1353" t="s">
        <v>73</v>
      </c>
    </row>
    <row r="16" spans="1:18">
      <c r="A16" s="1274" t="s">
        <v>106</v>
      </c>
      <c r="B16" s="1247" t="s">
        <v>200</v>
      </c>
      <c r="C16" s="1247" t="s">
        <v>200</v>
      </c>
      <c r="D16" s="1350" t="s">
        <v>73</v>
      </c>
      <c r="E16" s="1351">
        <v>2.5643676972391689</v>
      </c>
      <c r="F16" s="1252">
        <v>3.065395095367847</v>
      </c>
      <c r="G16" s="1352" t="s">
        <v>73</v>
      </c>
      <c r="H16" s="1353" t="s">
        <v>73</v>
      </c>
    </row>
    <row r="17" spans="1:13" ht="16.5" thickBot="1">
      <c r="A17" s="1307" t="s">
        <v>107</v>
      </c>
      <c r="B17" s="1248">
        <v>19190.923999999999</v>
      </c>
      <c r="C17" s="1248">
        <v>18817.424999999999</v>
      </c>
      <c r="D17" s="1354">
        <v>1.9848571204614862</v>
      </c>
      <c r="E17" s="1355">
        <v>82.400992658463451</v>
      </c>
      <c r="F17" s="1356">
        <v>91.564486830154408</v>
      </c>
      <c r="G17" s="1357">
        <v>-10.007694564693608</v>
      </c>
      <c r="H17" s="1358">
        <v>-1.1903285802851926</v>
      </c>
    </row>
    <row r="18" spans="1:13">
      <c r="A18" s="1326" t="s">
        <v>252</v>
      </c>
      <c r="B18" s="1249">
        <v>14130.951476928556</v>
      </c>
      <c r="C18" s="1249">
        <v>14548.27</v>
      </c>
      <c r="D18" s="1359">
        <v>-2.8685096102247511</v>
      </c>
      <c r="E18" s="1360">
        <v>100</v>
      </c>
      <c r="F18" s="1361">
        <v>100</v>
      </c>
      <c r="G18" s="1362" t="s">
        <v>73</v>
      </c>
      <c r="H18" s="1363">
        <v>24.913764326249023</v>
      </c>
    </row>
    <row r="19" spans="1:13">
      <c r="A19" s="1274" t="s">
        <v>105</v>
      </c>
      <c r="B19" s="1247" t="s">
        <v>200</v>
      </c>
      <c r="C19" s="1247" t="s">
        <v>73</v>
      </c>
      <c r="D19" s="1350" t="s">
        <v>73</v>
      </c>
      <c r="E19" s="1351">
        <v>1.5143417067521823</v>
      </c>
      <c r="F19" s="1252">
        <v>0</v>
      </c>
      <c r="G19" s="1352" t="s">
        <v>73</v>
      </c>
      <c r="H19" s="1353" t="s">
        <v>73</v>
      </c>
    </row>
    <row r="20" spans="1:13">
      <c r="A20" s="1274" t="s">
        <v>106</v>
      </c>
      <c r="B20" s="1247" t="s">
        <v>73</v>
      </c>
      <c r="C20" s="1247" t="s">
        <v>73</v>
      </c>
      <c r="D20" s="1350" t="s">
        <v>73</v>
      </c>
      <c r="E20" s="1351">
        <v>0</v>
      </c>
      <c r="F20" s="1252">
        <v>0</v>
      </c>
      <c r="G20" s="1352" t="s">
        <v>73</v>
      </c>
      <c r="H20" s="1353" t="s">
        <v>73</v>
      </c>
    </row>
    <row r="21" spans="1:13" ht="16.5" thickBot="1">
      <c r="A21" s="1333" t="s">
        <v>107</v>
      </c>
      <c r="B21" s="1247">
        <v>14126.63</v>
      </c>
      <c r="C21" s="1247">
        <v>14548.27</v>
      </c>
      <c r="D21" s="1350">
        <v>-2.8982140144498363</v>
      </c>
      <c r="E21" s="1351">
        <v>98.485658293247809</v>
      </c>
      <c r="F21" s="1252">
        <v>100</v>
      </c>
      <c r="G21" s="1352">
        <v>-1.5143417067521909</v>
      </c>
      <c r="H21" s="1353">
        <v>23.022143095582503</v>
      </c>
    </row>
    <row r="22" spans="1:13">
      <c r="A22" s="1332" t="s">
        <v>109</v>
      </c>
      <c r="B22" s="1364"/>
      <c r="C22" s="1364"/>
      <c r="D22" s="1365"/>
      <c r="E22" s="1366"/>
      <c r="F22" s="1366"/>
      <c r="G22" s="1367"/>
      <c r="H22" s="1368"/>
    </row>
    <row r="23" spans="1:13">
      <c r="A23" s="1327" t="s">
        <v>251</v>
      </c>
      <c r="B23" s="1250">
        <v>20388.215929826943</v>
      </c>
      <c r="C23" s="1369">
        <v>19549.286210430932</v>
      </c>
      <c r="D23" s="1345">
        <v>4.2913572923618224</v>
      </c>
      <c r="E23" s="1346">
        <v>100</v>
      </c>
      <c r="F23" s="1347">
        <v>100</v>
      </c>
      <c r="G23" s="1348" t="s">
        <v>73</v>
      </c>
      <c r="H23" s="1349">
        <v>-62.910289971808297</v>
      </c>
    </row>
    <row r="24" spans="1:13">
      <c r="A24" s="1274" t="s">
        <v>105</v>
      </c>
      <c r="B24" s="1247">
        <v>15505.27</v>
      </c>
      <c r="C24" s="1247">
        <v>15699.321</v>
      </c>
      <c r="D24" s="1350">
        <v>-1.2360470876415577</v>
      </c>
      <c r="E24" s="1351">
        <v>31.645741431964712</v>
      </c>
      <c r="F24" s="1252">
        <v>27.884615384615387</v>
      </c>
      <c r="G24" s="1352">
        <v>13.488176169804476</v>
      </c>
      <c r="H24" s="1353">
        <v>-57.907564542336168</v>
      </c>
    </row>
    <row r="25" spans="1:13">
      <c r="A25" s="1274" t="s">
        <v>106</v>
      </c>
      <c r="B25" s="1247">
        <v>24053.300999999999</v>
      </c>
      <c r="C25" s="1247">
        <v>23765.663</v>
      </c>
      <c r="D25" s="1350">
        <v>1.2103091758895976</v>
      </c>
      <c r="E25" s="1351">
        <v>41.051917203936213</v>
      </c>
      <c r="F25" s="1252">
        <v>20.111759967780912</v>
      </c>
      <c r="G25" s="1352">
        <v>104.11896954668056</v>
      </c>
      <c r="H25" s="1353">
        <v>-24.292866082603258</v>
      </c>
    </row>
    <row r="26" spans="1:13" ht="16.5" thickBot="1">
      <c r="A26" s="1307" t="s">
        <v>107</v>
      </c>
      <c r="B26" s="1248">
        <v>20537.129000000001</v>
      </c>
      <c r="C26" s="1248">
        <v>19983.026000000002</v>
      </c>
      <c r="D26" s="1354">
        <v>2.7728683333545137</v>
      </c>
      <c r="E26" s="1355">
        <v>27.302341364099082</v>
      </c>
      <c r="F26" s="1356">
        <v>52.003624647603708</v>
      </c>
      <c r="G26" s="1357">
        <v>-47.499156935482659</v>
      </c>
      <c r="H26" s="1358">
        <v>-80.527589545014521</v>
      </c>
      <c r="K26" s="970"/>
      <c r="L26" s="970"/>
      <c r="M26" s="970"/>
    </row>
    <row r="27" spans="1:13">
      <c r="A27" s="1326" t="s">
        <v>252</v>
      </c>
      <c r="B27" s="1249">
        <v>15630.879868378814</v>
      </c>
      <c r="C27" s="1249">
        <v>15797.149320617966</v>
      </c>
      <c r="D27" s="1359">
        <v>-1.0525282053398215</v>
      </c>
      <c r="E27" s="1360">
        <v>100</v>
      </c>
      <c r="F27" s="1361">
        <v>100</v>
      </c>
      <c r="G27" s="1362" t="s">
        <v>73</v>
      </c>
      <c r="H27" s="1363">
        <v>26.74677347574541</v>
      </c>
      <c r="J27" s="1432"/>
      <c r="K27" s="1432"/>
      <c r="L27" s="1432"/>
      <c r="M27" s="1432"/>
    </row>
    <row r="28" spans="1:13">
      <c r="A28" s="1274" t="s">
        <v>105</v>
      </c>
      <c r="B28" s="1247" t="s">
        <v>73</v>
      </c>
      <c r="C28" s="1247" t="s">
        <v>73</v>
      </c>
      <c r="D28" s="1350" t="s">
        <v>73</v>
      </c>
      <c r="E28" s="1351">
        <v>0</v>
      </c>
      <c r="F28" s="1252">
        <v>0</v>
      </c>
      <c r="G28" s="1352" t="s">
        <v>73</v>
      </c>
      <c r="H28" s="1353" t="s">
        <v>73</v>
      </c>
    </row>
    <row r="29" spans="1:13">
      <c r="A29" s="1274" t="s">
        <v>106</v>
      </c>
      <c r="B29" s="1247" t="s">
        <v>200</v>
      </c>
      <c r="C29" s="1247" t="s">
        <v>200</v>
      </c>
      <c r="D29" s="1350" t="s">
        <v>73</v>
      </c>
      <c r="E29" s="1351">
        <v>0.1605136436597111</v>
      </c>
      <c r="F29" s="1252">
        <v>0.20980354758725919</v>
      </c>
      <c r="G29" s="1352" t="s">
        <v>73</v>
      </c>
      <c r="H29" s="1353" t="s">
        <v>73</v>
      </c>
    </row>
    <row r="30" spans="1:13" ht="16.5" thickBot="1">
      <c r="A30" s="1333" t="s">
        <v>107</v>
      </c>
      <c r="B30" s="1247">
        <v>15609.489</v>
      </c>
      <c r="C30" s="1247">
        <v>15769.534</v>
      </c>
      <c r="D30" s="1350">
        <v>-1.0148999964108012</v>
      </c>
      <c r="E30" s="1351">
        <v>99.839486356340288</v>
      </c>
      <c r="F30" s="1252">
        <v>99.790196452412744</v>
      </c>
      <c r="G30" s="1352">
        <v>4.9393533312713053E-2</v>
      </c>
      <c r="H30" s="1353">
        <v>26.809378185524963</v>
      </c>
    </row>
    <row r="31" spans="1:13">
      <c r="A31" s="1332" t="s">
        <v>110</v>
      </c>
      <c r="B31" s="1364"/>
      <c r="C31" s="1364"/>
      <c r="D31" s="1365"/>
      <c r="E31" s="1366"/>
      <c r="F31" s="1366"/>
      <c r="G31" s="1367"/>
      <c r="H31" s="1368"/>
    </row>
    <row r="32" spans="1:13">
      <c r="A32" s="1327" t="s">
        <v>251</v>
      </c>
      <c r="B32" s="1250">
        <v>20019.963</v>
      </c>
      <c r="C32" s="1250">
        <v>20162.135999999999</v>
      </c>
      <c r="D32" s="1345">
        <v>-0.70514850212298374</v>
      </c>
      <c r="E32" s="1346">
        <v>100</v>
      </c>
      <c r="F32" s="1347">
        <v>100</v>
      </c>
      <c r="G32" s="1348" t="s">
        <v>73</v>
      </c>
      <c r="H32" s="1349">
        <v>-6.3207672838683768</v>
      </c>
    </row>
    <row r="33" spans="1:8">
      <c r="A33" s="1274" t="s">
        <v>105</v>
      </c>
      <c r="B33" s="1247" t="s">
        <v>73</v>
      </c>
      <c r="C33" s="1247" t="s">
        <v>73</v>
      </c>
      <c r="D33" s="1350" t="s">
        <v>73</v>
      </c>
      <c r="E33" s="1351">
        <v>0</v>
      </c>
      <c r="F33" s="1252">
        <v>0</v>
      </c>
      <c r="G33" s="1352" t="s">
        <v>73</v>
      </c>
      <c r="H33" s="1353" t="s">
        <v>73</v>
      </c>
    </row>
    <row r="34" spans="1:8">
      <c r="A34" s="1274" t="s">
        <v>106</v>
      </c>
      <c r="B34" s="1247" t="s">
        <v>73</v>
      </c>
      <c r="C34" s="1247" t="s">
        <v>73</v>
      </c>
      <c r="D34" s="1350" t="s">
        <v>73</v>
      </c>
      <c r="E34" s="1351">
        <v>0</v>
      </c>
      <c r="F34" s="1252">
        <v>0</v>
      </c>
      <c r="G34" s="1352" t="s">
        <v>73</v>
      </c>
      <c r="H34" s="1353" t="s">
        <v>73</v>
      </c>
    </row>
    <row r="35" spans="1:8" ht="16.5" thickBot="1">
      <c r="A35" s="1307" t="s">
        <v>107</v>
      </c>
      <c r="B35" s="1248">
        <v>20019.963</v>
      </c>
      <c r="C35" s="1248">
        <v>20162.135999999999</v>
      </c>
      <c r="D35" s="1354">
        <v>-0.70514850212298374</v>
      </c>
      <c r="E35" s="1355">
        <v>100</v>
      </c>
      <c r="F35" s="1356">
        <v>100</v>
      </c>
      <c r="G35" s="1357">
        <v>0</v>
      </c>
      <c r="H35" s="1358">
        <v>-6.3207672838683768</v>
      </c>
    </row>
    <row r="36" spans="1:8">
      <c r="A36" s="1326" t="s">
        <v>252</v>
      </c>
      <c r="B36" s="1249">
        <v>18736.063808610539</v>
      </c>
      <c r="C36" s="1249">
        <v>18542.474672812379</v>
      </c>
      <c r="D36" s="1359">
        <v>1.0440307413875405</v>
      </c>
      <c r="E36" s="1360">
        <v>100</v>
      </c>
      <c r="F36" s="1361">
        <v>100</v>
      </c>
      <c r="G36" s="1362" t="s">
        <v>73</v>
      </c>
      <c r="H36" s="1363">
        <v>20.042032862055777</v>
      </c>
    </row>
    <row r="37" spans="1:8">
      <c r="A37" s="1274" t="s">
        <v>105</v>
      </c>
      <c r="B37" s="1247" t="s">
        <v>200</v>
      </c>
      <c r="C37" s="1247" t="s">
        <v>200</v>
      </c>
      <c r="D37" s="1350" t="s">
        <v>73</v>
      </c>
      <c r="E37" s="1351">
        <v>9.2073850071621841</v>
      </c>
      <c r="F37" s="1252">
        <v>12.232518150554068</v>
      </c>
      <c r="G37" s="1352" t="s">
        <v>73</v>
      </c>
      <c r="H37" s="1353" t="s">
        <v>73</v>
      </c>
    </row>
    <row r="38" spans="1:8">
      <c r="A38" s="1274" t="s">
        <v>106</v>
      </c>
      <c r="B38" s="1247" t="s">
        <v>73</v>
      </c>
      <c r="C38" s="1247" t="s">
        <v>73</v>
      </c>
      <c r="D38" s="1350" t="s">
        <v>73</v>
      </c>
      <c r="E38" s="1351">
        <v>0</v>
      </c>
      <c r="F38" s="1252">
        <v>0</v>
      </c>
      <c r="G38" s="1352" t="s">
        <v>73</v>
      </c>
      <c r="H38" s="1353" t="s">
        <v>73</v>
      </c>
    </row>
    <row r="39" spans="1:8" ht="16.5" thickBot="1">
      <c r="A39" s="1307" t="s">
        <v>107</v>
      </c>
      <c r="B39" s="1248">
        <v>19351.991000000002</v>
      </c>
      <c r="C39" s="1248">
        <v>19354.673999999999</v>
      </c>
      <c r="D39" s="1354">
        <v>-1.3862284634694775E-2</v>
      </c>
      <c r="E39" s="1355">
        <v>90.792614992837812</v>
      </c>
      <c r="F39" s="1356">
        <v>87.767481849445929</v>
      </c>
      <c r="G39" s="1357">
        <v>3.4467585028599985</v>
      </c>
      <c r="H39" s="1358">
        <v>24.179591836734698</v>
      </c>
    </row>
    <row r="40" spans="1:8" ht="14.25" customHeight="1">
      <c r="A40" s="1082" t="s">
        <v>253</v>
      </c>
      <c r="B40" s="970"/>
      <c r="D40" s="970"/>
    </row>
    <row r="41" spans="1:8" ht="5.25" customHeight="1">
      <c r="A41" s="1436"/>
      <c r="B41" s="1436"/>
      <c r="C41" s="1436"/>
      <c r="D41" s="1436"/>
    </row>
    <row r="42" spans="1:8">
      <c r="A42" s="1334" t="s">
        <v>41</v>
      </c>
    </row>
    <row r="43" spans="1:8">
      <c r="A43" s="1335" t="s">
        <v>70</v>
      </c>
      <c r="B43" s="1437" t="s">
        <v>42</v>
      </c>
      <c r="C43" s="1438"/>
      <c r="D43" s="1438"/>
      <c r="E43" s="1438"/>
      <c r="F43" s="1438"/>
      <c r="G43" s="1438"/>
      <c r="H43" s="1439"/>
    </row>
    <row r="44" spans="1:8">
      <c r="A44" s="1335" t="s">
        <v>43</v>
      </c>
      <c r="B44" s="1437" t="s">
        <v>44</v>
      </c>
      <c r="C44" s="1438"/>
      <c r="D44" s="1438"/>
      <c r="E44" s="1438"/>
      <c r="F44" s="1438"/>
      <c r="G44" s="1438"/>
      <c r="H44" s="1439"/>
    </row>
    <row r="45" spans="1:8">
      <c r="A45" s="1335" t="s">
        <v>45</v>
      </c>
      <c r="B45" s="1437" t="s">
        <v>46</v>
      </c>
      <c r="C45" s="1438"/>
      <c r="D45" s="1438"/>
      <c r="E45" s="1438"/>
      <c r="F45" s="1438"/>
      <c r="G45" s="1438"/>
      <c r="H45" s="1439"/>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79" t="s">
        <v>532</v>
      </c>
      <c r="B2" s="1084"/>
      <c r="C2" s="1084"/>
      <c r="D2" s="1084"/>
      <c r="E2" s="1084"/>
      <c r="F2" s="1085"/>
      <c r="G2" s="1085"/>
      <c r="H2" s="1098"/>
      <c r="I2" s="1086"/>
    </row>
    <row r="3" spans="1:9" ht="18" customHeight="1">
      <c r="A3"/>
      <c r="B3"/>
      <c r="C3"/>
      <c r="D3"/>
      <c r="E3"/>
      <c r="G3"/>
      <c r="H3"/>
    </row>
    <row r="4" spans="1:9" ht="18" customHeight="1" thickBot="1">
      <c r="A4" s="1370"/>
      <c r="B4" s="1370"/>
      <c r="C4"/>
      <c r="D4"/>
      <c r="E4"/>
      <c r="F4"/>
      <c r="G4"/>
      <c r="H4"/>
    </row>
    <row r="5" spans="1:9" s="777" customFormat="1" ht="18" customHeight="1">
      <c r="A5" s="1440" t="s">
        <v>111</v>
      </c>
      <c r="B5" s="1220" t="s">
        <v>432</v>
      </c>
      <c r="C5" s="1221"/>
      <c r="D5" s="1221"/>
      <c r="E5" s="1222" t="s">
        <v>255</v>
      </c>
      <c r="F5" s="1223"/>
      <c r="G5" s="1224"/>
      <c r="H5" s="776"/>
    </row>
    <row r="6" spans="1:9" s="777" customFormat="1" ht="30" customHeight="1" thickBot="1">
      <c r="A6" s="1441"/>
      <c r="B6" s="1225" t="s">
        <v>112</v>
      </c>
      <c r="C6" s="1226" t="s">
        <v>113</v>
      </c>
      <c r="D6" s="1227" t="s">
        <v>431</v>
      </c>
      <c r="E6" s="1228" t="s">
        <v>112</v>
      </c>
      <c r="F6" s="1228" t="s">
        <v>113</v>
      </c>
      <c r="G6" s="1229" t="s">
        <v>431</v>
      </c>
      <c r="H6" s="776"/>
    </row>
    <row r="7" spans="1:9" s="779" customFormat="1" ht="24.95" customHeight="1" thickBot="1">
      <c r="A7" s="1230" t="s">
        <v>114</v>
      </c>
      <c r="B7" s="1276">
        <v>44477.949000000001</v>
      </c>
      <c r="C7" s="1276">
        <v>32802.616000000002</v>
      </c>
      <c r="D7" s="1277">
        <v>25637.137999999999</v>
      </c>
      <c r="E7" s="1278">
        <v>-5.9079321663065931</v>
      </c>
      <c r="F7" s="1278">
        <v>0.9900888287854227</v>
      </c>
      <c r="G7" s="1279">
        <v>0.60068136709769826</v>
      </c>
      <c r="H7" s="778"/>
    </row>
    <row r="8" spans="1:9" s="779" customFormat="1" ht="24.95" customHeight="1">
      <c r="A8" s="1231" t="s">
        <v>268</v>
      </c>
      <c r="B8" s="1280">
        <v>38820.142999999996</v>
      </c>
      <c r="C8" s="1280">
        <v>31747.378000000001</v>
      </c>
      <c r="D8" s="1281" t="s">
        <v>200</v>
      </c>
      <c r="E8" s="1282">
        <v>-12.592922308881205</v>
      </c>
      <c r="F8" s="1282">
        <v>3.5723166404903397</v>
      </c>
      <c r="G8" s="1283" t="s">
        <v>73</v>
      </c>
      <c r="H8" s="778"/>
    </row>
    <row r="9" spans="1:9" s="779" customFormat="1" ht="24.95" customHeight="1">
      <c r="A9" s="1232" t="s">
        <v>266</v>
      </c>
      <c r="B9" s="1284" t="s">
        <v>200</v>
      </c>
      <c r="C9" s="1284">
        <v>33030.286</v>
      </c>
      <c r="D9" s="1284" t="s">
        <v>200</v>
      </c>
      <c r="E9" s="1285" t="s">
        <v>73</v>
      </c>
      <c r="F9" s="1285">
        <v>-0.79839630568377362</v>
      </c>
      <c r="G9" s="1286" t="s">
        <v>73</v>
      </c>
      <c r="H9" s="778"/>
    </row>
    <row r="10" spans="1:9" s="779" customFormat="1" ht="24.95" customHeight="1" thickBot="1">
      <c r="A10" s="1233" t="s">
        <v>269</v>
      </c>
      <c r="B10" s="1287" t="s">
        <v>200</v>
      </c>
      <c r="C10" s="1288" t="s">
        <v>200</v>
      </c>
      <c r="D10" s="1289" t="s">
        <v>73</v>
      </c>
      <c r="E10" s="1290" t="s">
        <v>73</v>
      </c>
      <c r="F10" s="1290" t="s">
        <v>73</v>
      </c>
      <c r="G10" s="1291" t="s">
        <v>73</v>
      </c>
      <c r="H10" s="778"/>
    </row>
    <row r="11" spans="1:9" ht="15">
      <c r="A11" s="1203" t="s">
        <v>253</v>
      </c>
      <c r="B11" s="1201"/>
      <c r="C11" s="1203"/>
      <c r="D11" s="1201"/>
      <c r="E11" s="1202"/>
      <c r="F11" s="1202"/>
      <c r="G11" s="120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N9" sqref="N9"/>
    </sheetView>
  </sheetViews>
  <sheetFormatPr defaultRowHeight="15"/>
  <cols>
    <col min="1" max="1" width="42.85546875" style="1192" customWidth="1"/>
    <col min="2" max="2" width="13.85546875" style="1192" customWidth="1"/>
    <col min="3" max="3" width="14.7109375" style="1192" customWidth="1"/>
    <col min="4" max="4" width="14.42578125" style="1192" customWidth="1"/>
    <col min="5" max="16384" width="9.140625" style="1192"/>
  </cols>
  <sheetData>
    <row r="2" spans="1:14" ht="18.75">
      <c r="A2" s="1442" t="s">
        <v>534</v>
      </c>
      <c r="B2" s="1442"/>
      <c r="C2" s="1442"/>
      <c r="D2" s="1442"/>
      <c r="E2" s="1442"/>
      <c r="F2" s="1442"/>
      <c r="G2" s="1442"/>
      <c r="H2" s="1442"/>
    </row>
    <row r="3" spans="1:14">
      <c r="A3" s="1193"/>
      <c r="B3" s="1193"/>
      <c r="C3" s="1193"/>
      <c r="D3" s="1193"/>
      <c r="E3" s="1193"/>
      <c r="F3" s="1193"/>
      <c r="G3" s="1193"/>
      <c r="H3" s="1193"/>
    </row>
    <row r="4" spans="1:14" ht="15.75" thickBot="1"/>
    <row r="5" spans="1:14" ht="45">
      <c r="A5" s="1194" t="s">
        <v>99</v>
      </c>
      <c r="B5" s="1195" t="s">
        <v>5</v>
      </c>
      <c r="C5" s="1195"/>
      <c r="D5" s="1196" t="s">
        <v>100</v>
      </c>
    </row>
    <row r="6" spans="1:14" ht="16.5" thickBot="1">
      <c r="A6" s="1197"/>
      <c r="B6" s="1251">
        <v>45137</v>
      </c>
      <c r="C6" s="1251">
        <v>45130</v>
      </c>
      <c r="D6" s="1292" t="s">
        <v>50</v>
      </c>
    </row>
    <row r="7" spans="1:14" ht="16.5" thickBot="1">
      <c r="A7" s="1198"/>
      <c r="B7" s="1293"/>
      <c r="C7" s="1293"/>
      <c r="D7" s="1294"/>
      <c r="J7"/>
      <c r="K7"/>
      <c r="L7"/>
      <c r="M7"/>
      <c r="N7"/>
    </row>
    <row r="8" spans="1:14" ht="16.5" thickBot="1">
      <c r="A8" s="1305" t="s">
        <v>251</v>
      </c>
      <c r="B8" s="1295">
        <v>19813.53</v>
      </c>
      <c r="C8" s="1295">
        <v>19378.12</v>
      </c>
      <c r="D8" s="1296">
        <v>2.2469155934631422</v>
      </c>
      <c r="J8"/>
      <c r="K8"/>
      <c r="L8"/>
      <c r="M8"/>
      <c r="N8"/>
    </row>
    <row r="9" spans="1:14" ht="15.75">
      <c r="A9" s="1272" t="s">
        <v>105</v>
      </c>
      <c r="B9" s="1273">
        <v>17404.82</v>
      </c>
      <c r="C9" s="1371">
        <v>17787.46</v>
      </c>
      <c r="D9" s="1328">
        <v>-2.151178414456024</v>
      </c>
      <c r="J9"/>
      <c r="K9"/>
      <c r="L9"/>
      <c r="M9"/>
      <c r="N9"/>
    </row>
    <row r="10" spans="1:14" ht="15.75">
      <c r="A10" s="1274" t="s">
        <v>106</v>
      </c>
      <c r="B10" s="1247">
        <v>23152.69</v>
      </c>
      <c r="C10" s="1247">
        <v>22044.55</v>
      </c>
      <c r="D10" s="1297">
        <v>5.0268206881065822</v>
      </c>
      <c r="J10"/>
      <c r="K10"/>
      <c r="L10"/>
      <c r="M10"/>
      <c r="N10"/>
    </row>
    <row r="11" spans="1:14" ht="16.5" thickBot="1">
      <c r="A11" s="1306" t="s">
        <v>107</v>
      </c>
      <c r="B11" s="1275">
        <v>19240.71</v>
      </c>
      <c r="C11" s="1275">
        <v>19072.11</v>
      </c>
      <c r="D11" s="1298">
        <v>0.88401335772496348</v>
      </c>
      <c r="J11"/>
      <c r="K11"/>
      <c r="L11"/>
      <c r="M11"/>
      <c r="N11"/>
    </row>
    <row r="12" spans="1:14" ht="16.5" thickBot="1">
      <c r="A12" s="1305" t="s">
        <v>252</v>
      </c>
      <c r="B12" s="1299">
        <v>17719.72</v>
      </c>
      <c r="C12" s="1299">
        <v>17053.23</v>
      </c>
      <c r="D12" s="1296">
        <v>3.9082918602517038</v>
      </c>
      <c r="J12"/>
      <c r="K12"/>
      <c r="L12"/>
      <c r="M12"/>
      <c r="N12"/>
    </row>
    <row r="13" spans="1:14" ht="13.5" customHeight="1">
      <c r="A13" s="1272" t="s">
        <v>105</v>
      </c>
      <c r="B13" s="1300">
        <v>14443.96</v>
      </c>
      <c r="C13" s="1300">
        <v>14443.96</v>
      </c>
      <c r="D13" s="1301" t="s">
        <v>73</v>
      </c>
      <c r="J13"/>
      <c r="K13"/>
      <c r="L13"/>
      <c r="M13"/>
      <c r="N13"/>
    </row>
    <row r="14" spans="1:14" ht="14.25" customHeight="1">
      <c r="A14" s="1274" t="s">
        <v>106</v>
      </c>
      <c r="B14" s="1302">
        <v>23041.55</v>
      </c>
      <c r="C14" s="1302">
        <v>24290.38</v>
      </c>
      <c r="D14" s="1303">
        <v>-5.1412534509546655</v>
      </c>
      <c r="F14" s="1271"/>
      <c r="J14"/>
      <c r="K14"/>
      <c r="L14"/>
      <c r="M14"/>
      <c r="N14"/>
    </row>
    <row r="15" spans="1:14" ht="16.5" customHeight="1" thickBot="1">
      <c r="A15" s="1307" t="s">
        <v>107</v>
      </c>
      <c r="B15" s="1248">
        <v>16760.61</v>
      </c>
      <c r="C15" s="1248">
        <v>16306.71</v>
      </c>
      <c r="D15" s="1304">
        <v>2.783516724097022</v>
      </c>
      <c r="J15"/>
      <c r="K15"/>
      <c r="L15"/>
      <c r="M15"/>
      <c r="N15"/>
    </row>
    <row r="16" spans="1:14">
      <c r="A16" s="1199"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14"/>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24" sqref="F24"/>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79" t="s">
        <v>535</v>
      </c>
      <c r="B2" s="1079"/>
      <c r="C2" s="1079"/>
      <c r="D2" s="1079"/>
      <c r="E2" s="1079"/>
      <c r="F2" s="1098"/>
      <c r="G2" s="1098"/>
      <c r="H2" s="1098"/>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443" t="s">
        <v>434</v>
      </c>
      <c r="B5" s="1234" t="s">
        <v>432</v>
      </c>
      <c r="C5" s="1235"/>
      <c r="D5" s="1236"/>
      <c r="E5" s="1237" t="s">
        <v>255</v>
      </c>
      <c r="F5" s="1238"/>
      <c r="G5" s="1239"/>
      <c r="H5" s="776"/>
    </row>
    <row r="6" spans="1:8" s="777" customFormat="1" ht="30" customHeight="1" thickBot="1">
      <c r="A6" s="1444"/>
      <c r="B6" s="1240" t="s">
        <v>112</v>
      </c>
      <c r="C6" s="1241" t="s">
        <v>113</v>
      </c>
      <c r="D6" s="1242" t="s">
        <v>431</v>
      </c>
      <c r="E6" s="1243" t="s">
        <v>112</v>
      </c>
      <c r="F6" s="1244" t="s">
        <v>113</v>
      </c>
      <c r="G6" s="1245" t="s">
        <v>431</v>
      </c>
      <c r="H6" s="776"/>
    </row>
    <row r="7" spans="1:8" s="779" customFormat="1" ht="24.95" customHeight="1" thickBot="1">
      <c r="A7" s="1081"/>
      <c r="B7" s="1308">
        <v>44345.2</v>
      </c>
      <c r="C7" s="1309">
        <v>29227.57</v>
      </c>
      <c r="D7" s="1310" t="s">
        <v>200</v>
      </c>
      <c r="E7" s="1311">
        <v>3.8198606532813875</v>
      </c>
      <c r="F7" s="1312">
        <v>-3.4941776363253996</v>
      </c>
      <c r="G7" s="1313" t="s">
        <v>73</v>
      </c>
      <c r="H7" s="778"/>
    </row>
    <row r="8" spans="1:8" customFormat="1" ht="15.75" customHeight="1">
      <c r="A8" s="1199" t="s">
        <v>253</v>
      </c>
      <c r="B8" s="1192"/>
      <c r="C8" s="1192"/>
      <c r="D8" s="1192"/>
      <c r="E8" s="1192"/>
      <c r="F8" s="1192"/>
      <c r="G8" s="1192"/>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I-V_ 2023</vt:lpstr>
      <vt:lpstr>Eksport_I-V_ 2023</vt:lpstr>
      <vt:lpstr>Import_I-V_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2023-08-04T11:03:14Z</dcterms:modified>
</cp:coreProperties>
</file>