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6\2026_1\"/>
    </mc:Choice>
  </mc:AlternateContent>
  <xr:revisionPtr revIDLastSave="0" documentId="13_ncr:1_{E1D94C3D-34F0-4DA1-BF43-CF6EF79CB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C195" i="2"/>
  <c r="B195" i="2"/>
  <c r="G171" i="2"/>
  <c r="G195" i="2" s="1"/>
  <c r="E171" i="2"/>
  <c r="E195" i="2" s="1"/>
  <c r="C171" i="2"/>
  <c r="B171" i="2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<sst xmlns="http://schemas.openxmlformats.org/spreadsheetml/2006/main" count="85" uniqueCount="49">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</sst>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A171" sqref="A171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f>EDATE(A159,1)</f>
        <v>44593</v>
      </c>
      <c r="B160" s="80"/>
      <c r="C160" s="80"/>
      <c r="D160" s="32"/>
      <c r="E160" s="77"/>
      <c r="F160" s="38"/>
      <c r="G160" s="186"/>
      <c r="H160" s="163"/>
      <c r="I160" s="35"/>
      <c r="J160" s="36"/>
      <c r="K160" s="36"/>
      <c r="L160" s="36"/>
      <c r="M160" s="36"/>
      <c r="N160" s="36"/>
      <c r="O160" s="36"/>
      <c r="P160" s="36"/>
      <c r="Q160" s="79"/>
      <c r="R160" s="36"/>
      <c r="S160" s="36"/>
      <c r="T160" s="79"/>
      <c r="U160" s="36"/>
      <c r="V160" s="36"/>
      <c r="W160" s="36"/>
      <c r="X160" s="79"/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f>EDATE(A160,1)</f>
        <v>44621</v>
      </c>
      <c r="B161" s="80"/>
      <c r="C161" s="80"/>
      <c r="D161" s="32"/>
      <c r="E161" s="81"/>
      <c r="F161" s="38"/>
      <c r="G161" s="186"/>
      <c r="H161" s="163"/>
      <c r="I161" s="35"/>
      <c r="J161" s="38"/>
      <c r="K161" s="38"/>
      <c r="L161" s="38"/>
      <c r="M161" s="38"/>
      <c r="N161" s="38"/>
      <c r="O161" s="38"/>
      <c r="P161" s="108"/>
      <c r="Q161" s="39"/>
      <c r="R161" s="36"/>
      <c r="S161" s="36"/>
      <c r="T161" s="39"/>
      <c r="U161" s="36"/>
      <c r="V161" s="36"/>
      <c r="W161" s="36"/>
      <c r="X161" s="39"/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f t="shared" ref="A162:A170" si="7">EDATE(A161,1)</f>
        <v>44652</v>
      </c>
      <c r="B162" s="80"/>
      <c r="C162" s="80"/>
      <c r="D162" s="32"/>
      <c r="E162" s="81"/>
      <c r="F162" s="38"/>
      <c r="G162" s="186"/>
      <c r="H162" s="163"/>
      <c r="I162" s="35"/>
      <c r="J162" s="38"/>
      <c r="K162" s="38"/>
      <c r="L162" s="38"/>
      <c r="M162" s="38"/>
      <c r="N162" s="38"/>
      <c r="O162" s="38"/>
      <c r="P162" s="108"/>
      <c r="Q162" s="39"/>
      <c r="R162" s="36"/>
      <c r="S162" s="36"/>
      <c r="T162" s="39"/>
      <c r="U162" s="36"/>
      <c r="V162" s="36"/>
      <c r="W162" s="36"/>
      <c r="X162" s="39"/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95">
        <f>SUM(B159:B170)</f>
        <v>5757.9426999999996</v>
      </c>
      <c r="C171" s="95">
        <f>SUM(C159:C170)</f>
        <v>990.63080000000002</v>
      </c>
      <c r="D171" s="96">
        <f>C171/B171</f>
        <v>0.17204596356959234</v>
      </c>
      <c r="E171" s="97">
        <f>SUM(E159:E170)</f>
        <v>511.02460000000002</v>
      </c>
      <c r="F171" s="160">
        <f>E171/B171</f>
        <v>8.8751247906652508E-2</v>
      </c>
      <c r="G171" s="182">
        <f>SUM(G159:G170)</f>
        <v>96.596999999999994</v>
      </c>
      <c r="H171" s="161">
        <f>G171/B171</f>
        <v>1.6776304495006524E-2</v>
      </c>
      <c r="I171" s="98"/>
      <c r="J171" s="61">
        <v>3.61910513628418E-2</v>
      </c>
      <c r="K171" s="59">
        <v>0.34274609922742028</v>
      </c>
      <c r="L171" s="59">
        <v>5.9154253132807318E-2</v>
      </c>
      <c r="M171" s="59">
        <v>0.28701701043325772</v>
      </c>
      <c r="N171" s="59">
        <v>0.10206833075987368</v>
      </c>
      <c r="O171" s="59">
        <v>0.15395043788817142</v>
      </c>
      <c r="P171" s="61">
        <v>4.7312037335835253E-3</v>
      </c>
      <c r="Q171" s="61">
        <v>1.4141613462044351E-2</v>
      </c>
      <c r="R171" s="57">
        <v>0.38887399834666642</v>
      </c>
      <c r="S171" s="59">
        <v>0.61101276676476823</v>
      </c>
      <c r="T171" s="62">
        <v>1.1323488856532038E-4</v>
      </c>
      <c r="U171" s="57">
        <v>1.2098668486277192E-2</v>
      </c>
      <c r="V171" s="59">
        <v>6.9821889612053906E-2</v>
      </c>
      <c r="W171" s="59">
        <v>0.26527486867017325</v>
      </c>
      <c r="X171" s="62">
        <v>0.65280457323149566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5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5757.9426999999996</v>
      </c>
      <c r="C195" s="137">
        <f t="shared" ref="C195:X195" si="10">C171</f>
        <v>990.63080000000002</v>
      </c>
      <c r="D195" s="138">
        <f t="shared" si="10"/>
        <v>0.17204596356959234</v>
      </c>
      <c r="E195" s="139">
        <f t="shared" si="10"/>
        <v>511.02460000000002</v>
      </c>
      <c r="F195" s="141">
        <f t="shared" si="10"/>
        <v>8.8751247906652508E-2</v>
      </c>
      <c r="G195" s="189">
        <f t="shared" si="10"/>
        <v>96.596999999999994</v>
      </c>
      <c r="H195" s="140">
        <f t="shared" si="10"/>
        <v>1.6776304495006524E-2</v>
      </c>
      <c r="I195" s="181"/>
      <c r="J195" s="141">
        <f t="shared" si="10"/>
        <v>3.61910513628418E-2</v>
      </c>
      <c r="K195" s="141">
        <f t="shared" si="10"/>
        <v>0.34274609922742028</v>
      </c>
      <c r="L195" s="141">
        <f t="shared" si="10"/>
        <v>5.9154253132807318E-2</v>
      </c>
      <c r="M195" s="141">
        <f t="shared" si="10"/>
        <v>0.28701701043325772</v>
      </c>
      <c r="N195" s="141">
        <f t="shared" si="10"/>
        <v>0.10206833075987368</v>
      </c>
      <c r="O195" s="141">
        <f t="shared" si="10"/>
        <v>0.15395043788817142</v>
      </c>
      <c r="P195" s="142">
        <f t="shared" si="10"/>
        <v>4.7312037335835253E-3</v>
      </c>
      <c r="Q195" s="143">
        <f t="shared" si="10"/>
        <v>1.4141613462044351E-2</v>
      </c>
      <c r="R195" s="144">
        <f t="shared" si="10"/>
        <v>0.38887399834666642</v>
      </c>
      <c r="S195" s="141">
        <f t="shared" si="10"/>
        <v>0.61101276676476823</v>
      </c>
      <c r="T195" s="145">
        <f t="shared" si="10"/>
        <v>1.1323488856532038E-4</v>
      </c>
      <c r="U195" s="144">
        <f t="shared" si="10"/>
        <v>1.2098668486277192E-2</v>
      </c>
      <c r="V195" s="141">
        <f t="shared" si="10"/>
        <v>6.9821889612053906E-2</v>
      </c>
      <c r="W195" s="141">
        <f t="shared" si="10"/>
        <v>0.26527486867017325</v>
      </c>
      <c r="X195" s="145">
        <f t="shared" si="10"/>
        <v>0.65280457323149566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obligacje​​ - styczeń 2026 r.</dc:title>
  <dc:creator>MF</dc:creator>
  <dcterms:created xsi:type="dcterms:W3CDTF">2022-07-11T10:00:13Z</dcterms:created>
  <dcterms:modified xsi:type="dcterms:W3CDTF">2026-02-06T08:15:58Z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