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wosielski.mariusz\Desktop\"/>
    </mc:Choice>
  </mc:AlternateContent>
  <xr:revisionPtr revIDLastSave="0" documentId="8_{BE300A2F-F350-478E-9C9D-06556D1E08CF}" xr6:coauthVersionLast="47" xr6:coauthVersionMax="47" xr10:uidLastSave="{00000000-0000-0000-0000-000000000000}"/>
  <bookViews>
    <workbookView xWindow="-120" yWindow="-120" windowWidth="29040" windowHeight="15840" activeTab="1" xr2:uid="{2A53C3E0-25BD-4BC6-80FF-4A6C252D43BF}"/>
  </bookViews>
  <sheets>
    <sheet name="Szacu- inter" sheetId="1" r:id="rId1"/>
    <sheet name="form. dla ofer" sheetId="5" r:id="rId2"/>
    <sheet name="form. of 2" sheetId="2" r:id="rId3"/>
    <sheet name="form. of 1" sheetId="4" r:id="rId4"/>
    <sheet name="zak. netto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E16" i="5"/>
  <c r="E15" i="5"/>
  <c r="E14" i="5"/>
  <c r="E13" i="5"/>
  <c r="E12" i="5"/>
  <c r="E11" i="5"/>
  <c r="E10" i="5"/>
  <c r="E8" i="5"/>
  <c r="E7" i="5"/>
  <c r="E6" i="5"/>
  <c r="E5" i="5"/>
  <c r="E4" i="5"/>
  <c r="E3" i="5"/>
  <c r="E17" i="2"/>
  <c r="E7" i="1"/>
  <c r="E13" i="2"/>
  <c r="E7" i="4"/>
  <c r="E4" i="4"/>
  <c r="E5" i="4"/>
  <c r="E6" i="4"/>
  <c r="E8" i="4"/>
  <c r="E9" i="4"/>
  <c r="E10" i="4"/>
  <c r="E11" i="4"/>
  <c r="E12" i="4"/>
  <c r="E13" i="4"/>
  <c r="E14" i="4"/>
  <c r="E15" i="4"/>
  <c r="E16" i="4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4" i="2"/>
  <c r="E5" i="2"/>
  <c r="E6" i="2"/>
  <c r="E16" i="2"/>
  <c r="E15" i="2"/>
  <c r="E12" i="2"/>
  <c r="E11" i="2"/>
  <c r="E10" i="2"/>
  <c r="E9" i="2"/>
  <c r="E8" i="2"/>
  <c r="E7" i="2"/>
  <c r="E3" i="2"/>
  <c r="E16" i="1"/>
  <c r="E9" i="1"/>
  <c r="E15" i="1"/>
  <c r="E8" i="1"/>
  <c r="E5" i="1"/>
  <c r="E6" i="1"/>
  <c r="E10" i="1"/>
  <c r="E11" i="1"/>
  <c r="E12" i="1"/>
  <c r="E13" i="1"/>
  <c r="E14" i="1"/>
  <c r="E4" i="1"/>
  <c r="E3" i="1"/>
  <c r="E17" i="1" l="1"/>
  <c r="E20" i="1" s="1"/>
  <c r="E19" i="1" s="1"/>
  <c r="E17" i="5"/>
  <c r="E20" i="5" s="1"/>
  <c r="E19" i="5" s="1"/>
  <c r="E17" i="3"/>
  <c r="E20" i="2"/>
  <c r="E19" i="2" s="1"/>
  <c r="E20" i="3"/>
  <c r="E19" i="3" s="1"/>
  <c r="E3" i="4"/>
  <c r="E17" i="4" s="1"/>
  <c r="E19" i="4" s="1"/>
  <c r="E18" i="4" s="1"/>
</calcChain>
</file>

<file path=xl/sharedStrings.xml><?xml version="1.0" encoding="utf-8"?>
<sst xmlns="http://schemas.openxmlformats.org/spreadsheetml/2006/main" count="129" uniqueCount="41">
  <si>
    <t>wart. netto</t>
  </si>
  <si>
    <t xml:space="preserve">ilość szt. </t>
  </si>
  <si>
    <t>Razem kwota netto zamówienia</t>
  </si>
  <si>
    <t xml:space="preserve">     (stawka VAT 23%)</t>
  </si>
  <si>
    <t>Kwota całkowita brutto</t>
  </si>
  <si>
    <t>Nazwa Firmy/ Producent</t>
  </si>
  <si>
    <t>Klasa Premium</t>
  </si>
  <si>
    <t>Klasa min. Średnia</t>
  </si>
  <si>
    <t>wart. jedn. netto</t>
  </si>
  <si>
    <t>Opony 215/65/R17, 4x4, a) nośność, klasa prędk. min. 103 T,  b)opór toczenia od A do C, c) ham. na mokrej nawierzch. od A do B, d)głośność do 72dB.</t>
  </si>
  <si>
    <t>Opony 215/65/R16, 4x4, a) nośność, klasa prędk. min. 98 H,  b)opór toczenia od A do C,  c) ham. na mokrej nawierzch. od A do B, d)głośność do 72dB.</t>
  </si>
  <si>
    <t>Mapa drogowa Polski (dane zg. z zap. ofert.</t>
  </si>
  <si>
    <t>Płyn do spryskiwaczy sam. zimowy op. 5L, (dane prod. zgodne z zapyt. ofertowym)</t>
  </si>
  <si>
    <t>Linka holownicza (dane prod. zg. z zap. ofe)</t>
  </si>
  <si>
    <t>Płyn do chłodnic samoch. op. 5L (różowy)</t>
  </si>
  <si>
    <t>Płyn Ad blue z lejkiem opakowanie 5L</t>
  </si>
  <si>
    <t>kokpit spray op. 0,5L dane prod. zg. z zap.</t>
  </si>
  <si>
    <t>Baterie AA Alkaline do odstraszacza kun</t>
  </si>
  <si>
    <t>Odmrażacz do szyb sam. 0,7 ml. (dane produktu zgodne z zapytaniem ofertowym)</t>
  </si>
  <si>
    <t>uczwyt na tel. komórkowy  samochodowy (dane produktu zgodne z zapytaniem ofer.)</t>
  </si>
  <si>
    <t>Pawerbank 12V do rozruchu sam. (dane produktu zgodne z zapytaniem ofertowym.</t>
  </si>
  <si>
    <t>formularz ofertowy na zakup akcesoriów sam. 2025r</t>
  </si>
  <si>
    <t>uchwyt na tel. komórkowy  samochodowy (dane produktu zgodne z zapytaniem ofer.)</t>
  </si>
  <si>
    <t>Szkrobaczki do szyb sam, wraz z miot, miękka rączka, dług. miń. 0,5 m</t>
  </si>
  <si>
    <t>Płyn do chłodnic samoch. op. 5L(różowy)</t>
  </si>
  <si>
    <t>kwoty zakupu netto akcesoriów sam. 2025r</t>
  </si>
  <si>
    <t>Mapa drogowa Polski (dane zg. z zap. ofert)</t>
  </si>
  <si>
    <t>Szkrobaczki do szyb sam, wraz z miotełka, miękka rączka, długość min. 0,5 m.</t>
  </si>
  <si>
    <t>Opony 205/55/R17, a) nośność, klasa prędk. min. 95 V,  b)opór toczenia od A do C,  c) ham. na mokrej nawierzch. od A do C, d)głośność do 72dB.</t>
  </si>
  <si>
    <t>VAT</t>
  </si>
  <si>
    <t>Nazwa produktów (SILESIA)</t>
  </si>
  <si>
    <t>Opony 205/55/R17, a) nośność, klasa prędk. min. 91 V,  b)opór toczenia od A do C,  c) ham. na mokrej nawierzch. od A do B, d)głośność do 72dB.</t>
  </si>
  <si>
    <t>Opony 205/55/R17, a) nośność, klasa prędk. min. 95 V,  b)opór toczenia od A do C,  c) ham. na mokrej nawierzch. od A do B, d)głośność do 72dB.</t>
  </si>
  <si>
    <t>Nazwa produktów (M. Lenartowicz)</t>
  </si>
  <si>
    <t xml:space="preserve"> wartość zamówienia na zakup akcesoriów sam. 2025r</t>
  </si>
  <si>
    <t>Nazwa produktów (zak.)</t>
  </si>
  <si>
    <t>Nazwa produktów  ( internet)</t>
  </si>
  <si>
    <t>Linka holownicza (dane produktu zgodne z zapytaniem ofertowym)</t>
  </si>
  <si>
    <t>Pawerbank 12V do rozruchu sam. (dane produktu zgodne z zapytaniem ofertowym).</t>
  </si>
  <si>
    <t>Odmrażacz do szyb sam. 0,7 L. (dane produktu zgodne z zapytaniem ofertowym)</t>
  </si>
  <si>
    <t xml:space="preserve">Nazwa produktów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</si>
</sst>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Border="1"/>
    <xf numFmtId="2" fontId="1" fillId="0" borderId="0" xfId="0" applyNumberFormat="1" applyFont="1"/>
    <xf numFmtId="0" fontId="0" fillId="0" borderId="1" xfId="0" applyBorder="1" applyAlignment="1"/>
    <xf numFmtId="0" fontId="1" fillId="0" borderId="1" xfId="0" applyFont="1" applyBorder="1" applyAlignment="1"/>
    <xf numFmtId="164" fontId="1" fillId="0" borderId="1" xfId="0" applyNumberFormat="1" applyFont="1" applyBorder="1"/>
    <xf numFmtId="2" fontId="1" fillId="0" borderId="1" xfId="0" applyNumberFormat="1" applyFont="1" applyBorder="1"/>
    <xf numFmtId="0" fontId="0" fillId="0" borderId="3" xfId="0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2" fontId="0" fillId="0" borderId="1" xfId="0" applyNumberFormat="1" applyFill="1" applyBorder="1"/>
    <xf numFmtId="0" fontId="0" fillId="0" borderId="3" xfId="0" applyFill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6D22-DD0A-4896-93F9-696A4ABCB852}">
  <dimension ref="A1:F20"/>
  <sheetViews>
    <sheetView workbookViewId="0">
      <selection activeCell="E16" sqref="E16"/>
    </sheetView>
  </sheetViews>
  <sheetFormatPr defaultRowHeight="15" x14ac:dyDescent="0.25"/>
  <cols>
    <col min="1" max="1" width="14" customWidth="1"/>
    <col min="2" max="2" width="43.140625" customWidth="1"/>
    <col min="3" max="3" width="6.28515625" customWidth="1"/>
    <col min="4" max="4" width="8.140625" customWidth="1"/>
    <col min="5" max="5" width="10.5703125" customWidth="1"/>
  </cols>
  <sheetData>
    <row r="1" spans="1:5" x14ac:dyDescent="0.25">
      <c r="A1" s="17" t="s">
        <v>34</v>
      </c>
      <c r="B1" s="17"/>
      <c r="C1" s="17"/>
      <c r="D1" s="17"/>
      <c r="E1" s="17"/>
    </row>
    <row r="2" spans="1:5" s="1" customFormat="1" ht="39.75" customHeight="1" x14ac:dyDescent="0.25">
      <c r="A2" s="2" t="s">
        <v>5</v>
      </c>
      <c r="B2" s="2" t="s">
        <v>36</v>
      </c>
      <c r="C2" s="2" t="s">
        <v>1</v>
      </c>
      <c r="D2" s="2" t="s">
        <v>8</v>
      </c>
      <c r="E2" s="2" t="s">
        <v>0</v>
      </c>
    </row>
    <row r="3" spans="1:5" ht="59.25" customHeight="1" x14ac:dyDescent="0.25">
      <c r="A3" s="2" t="s">
        <v>7</v>
      </c>
      <c r="B3" s="3" t="s">
        <v>10</v>
      </c>
      <c r="C3" s="4">
        <v>12</v>
      </c>
      <c r="D3" s="5"/>
      <c r="E3" s="5">
        <f>C3*D3</f>
        <v>0</v>
      </c>
    </row>
    <row r="4" spans="1:5" ht="59.25" customHeight="1" x14ac:dyDescent="0.25">
      <c r="A4" s="2" t="s">
        <v>7</v>
      </c>
      <c r="B4" s="3" t="s">
        <v>9</v>
      </c>
      <c r="C4" s="4">
        <v>4</v>
      </c>
      <c r="D4" s="5"/>
      <c r="E4" s="5">
        <f>C4*D4</f>
        <v>0</v>
      </c>
    </row>
    <row r="5" spans="1:5" ht="60" customHeight="1" x14ac:dyDescent="0.25">
      <c r="A5" s="5" t="s">
        <v>6</v>
      </c>
      <c r="B5" s="3" t="s">
        <v>32</v>
      </c>
      <c r="C5" s="4">
        <v>2</v>
      </c>
      <c r="D5" s="5"/>
      <c r="E5" s="5">
        <f t="shared" ref="E5:E16" si="0">C5*D5</f>
        <v>0</v>
      </c>
    </row>
    <row r="6" spans="1:5" ht="18.75" customHeight="1" x14ac:dyDescent="0.25">
      <c r="A6" s="5"/>
      <c r="B6" s="2" t="s">
        <v>11</v>
      </c>
      <c r="C6" s="4">
        <v>2</v>
      </c>
      <c r="D6" s="5"/>
      <c r="E6" s="5">
        <f t="shared" si="0"/>
        <v>0</v>
      </c>
    </row>
    <row r="7" spans="1:5" ht="31.5" customHeight="1" x14ac:dyDescent="0.25">
      <c r="A7" s="5"/>
      <c r="B7" s="2" t="s">
        <v>12</v>
      </c>
      <c r="C7" s="4">
        <v>30</v>
      </c>
      <c r="D7" s="5"/>
      <c r="E7" s="5">
        <f t="shared" si="0"/>
        <v>0</v>
      </c>
    </row>
    <row r="8" spans="1:5" ht="31.5" customHeight="1" x14ac:dyDescent="0.25">
      <c r="A8" s="5"/>
      <c r="B8" s="2" t="s">
        <v>18</v>
      </c>
      <c r="C8" s="4">
        <v>12</v>
      </c>
      <c r="D8" s="5"/>
      <c r="E8" s="5">
        <f t="shared" si="0"/>
        <v>0</v>
      </c>
    </row>
    <row r="9" spans="1:5" ht="15.75" customHeight="1" x14ac:dyDescent="0.25">
      <c r="A9" s="5"/>
      <c r="B9" s="2" t="s">
        <v>15</v>
      </c>
      <c r="C9" s="4">
        <v>20</v>
      </c>
      <c r="D9" s="5"/>
      <c r="E9" s="5">
        <f t="shared" si="0"/>
        <v>0</v>
      </c>
    </row>
    <row r="10" spans="1:5" ht="15" customHeight="1" x14ac:dyDescent="0.25">
      <c r="A10" s="5"/>
      <c r="B10" s="11" t="s">
        <v>16</v>
      </c>
      <c r="C10" s="4">
        <v>12</v>
      </c>
      <c r="D10" s="5"/>
      <c r="E10" s="5">
        <f t="shared" si="0"/>
        <v>0</v>
      </c>
    </row>
    <row r="11" spans="1:5" ht="27" customHeight="1" x14ac:dyDescent="0.25">
      <c r="A11" s="5"/>
      <c r="B11" s="2" t="s">
        <v>19</v>
      </c>
      <c r="C11" s="4">
        <v>8</v>
      </c>
      <c r="D11" s="5"/>
      <c r="E11" s="5">
        <f t="shared" si="0"/>
        <v>0</v>
      </c>
    </row>
    <row r="12" spans="1:5" ht="16.5" customHeight="1" x14ac:dyDescent="0.25">
      <c r="A12" s="5"/>
      <c r="B12" s="2" t="s">
        <v>13</v>
      </c>
      <c r="C12" s="4">
        <v>5</v>
      </c>
      <c r="D12" s="5"/>
      <c r="E12" s="5">
        <f t="shared" si="0"/>
        <v>0</v>
      </c>
    </row>
    <row r="13" spans="1:5" ht="30" customHeight="1" x14ac:dyDescent="0.25">
      <c r="A13" s="5"/>
      <c r="B13" s="2" t="s">
        <v>20</v>
      </c>
      <c r="C13" s="4">
        <v>1</v>
      </c>
      <c r="D13" s="5"/>
      <c r="E13" s="5">
        <f t="shared" si="0"/>
        <v>0</v>
      </c>
    </row>
    <row r="14" spans="1:5" x14ac:dyDescent="0.25">
      <c r="A14" s="5"/>
      <c r="B14" s="5" t="s">
        <v>14</v>
      </c>
      <c r="C14" s="4">
        <v>3</v>
      </c>
      <c r="D14" s="5"/>
      <c r="E14" s="5">
        <f t="shared" si="0"/>
        <v>0</v>
      </c>
    </row>
    <row r="15" spans="1:5" x14ac:dyDescent="0.25">
      <c r="A15" s="5"/>
      <c r="B15" s="13" t="s">
        <v>17</v>
      </c>
      <c r="C15" s="4">
        <v>30</v>
      </c>
      <c r="D15" s="5"/>
      <c r="E15" s="5">
        <f t="shared" si="0"/>
        <v>0</v>
      </c>
    </row>
    <row r="16" spans="1:5" s="1" customFormat="1" ht="30.75" customHeight="1" x14ac:dyDescent="0.25">
      <c r="A16" s="2"/>
      <c r="B16" s="2" t="s">
        <v>27</v>
      </c>
      <c r="C16" s="14">
        <v>20</v>
      </c>
      <c r="D16" s="2"/>
      <c r="E16" s="2">
        <f t="shared" si="0"/>
        <v>0</v>
      </c>
    </row>
    <row r="17" spans="1:6" ht="15.75" customHeight="1" x14ac:dyDescent="0.25">
      <c r="A17" s="5"/>
      <c r="B17" s="4" t="s">
        <v>2</v>
      </c>
      <c r="C17" s="4"/>
      <c r="D17" s="5"/>
      <c r="E17" s="4">
        <f>E3+E4+E5+E6+E7+E8+E9+E10+E11+E12+E13+E14+E15+E16</f>
        <v>0</v>
      </c>
    </row>
    <row r="18" spans="1:6" ht="0.75" customHeight="1" x14ac:dyDescent="0.25">
      <c r="A18" s="1"/>
    </row>
    <row r="19" spans="1:6" ht="18" customHeight="1" x14ac:dyDescent="0.25">
      <c r="A19" s="18" t="s">
        <v>3</v>
      </c>
      <c r="B19" s="18"/>
      <c r="C19" s="12"/>
      <c r="D19" s="5"/>
      <c r="E19" s="9">
        <f>E20-E17</f>
        <v>0</v>
      </c>
      <c r="F19" s="6"/>
    </row>
    <row r="20" spans="1:6" x14ac:dyDescent="0.25">
      <c r="A20" s="7"/>
      <c r="B20" s="8" t="s">
        <v>4</v>
      </c>
      <c r="C20" s="5"/>
      <c r="D20" s="5"/>
      <c r="E20" s="10">
        <f>ROUND(E17*1.23,2)</f>
        <v>0</v>
      </c>
    </row>
  </sheetData>
  <mergeCells count="2">
    <mergeCell ref="A1:E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5CE2-8288-4EE0-A0FF-DE8DAE66E946}">
  <dimension ref="A1:E20"/>
  <sheetViews>
    <sheetView tabSelected="1" workbookViewId="0">
      <selection activeCell="B2" sqref="B2"/>
    </sheetView>
  </sheetViews>
  <sheetFormatPr defaultRowHeight="15" x14ac:dyDescent="0.25"/>
  <cols>
    <col min="1" max="1" width="12.7109375" customWidth="1"/>
    <col min="2" max="2" width="39.42578125" customWidth="1"/>
    <col min="3" max="3" width="6.5703125" customWidth="1"/>
    <col min="4" max="4" width="9.28515625" customWidth="1"/>
    <col min="5" max="5" width="9.5703125" customWidth="1"/>
  </cols>
  <sheetData>
    <row r="1" spans="1:5" x14ac:dyDescent="0.25">
      <c r="A1" s="17" t="s">
        <v>25</v>
      </c>
      <c r="B1" s="17"/>
      <c r="C1" s="17"/>
      <c r="D1" s="17"/>
      <c r="E1" s="17"/>
    </row>
    <row r="2" spans="1:5" ht="45" x14ac:dyDescent="0.25">
      <c r="A2" s="2" t="s">
        <v>5</v>
      </c>
      <c r="B2" s="2" t="s">
        <v>40</v>
      </c>
      <c r="C2" s="2" t="s">
        <v>1</v>
      </c>
      <c r="D2" s="2" t="s">
        <v>8</v>
      </c>
      <c r="E2" s="2" t="s">
        <v>0</v>
      </c>
    </row>
    <row r="3" spans="1:5" ht="58.5" customHeight="1" x14ac:dyDescent="0.25">
      <c r="A3" s="2" t="s">
        <v>7</v>
      </c>
      <c r="B3" s="3" t="s">
        <v>10</v>
      </c>
      <c r="C3" s="4">
        <v>12</v>
      </c>
      <c r="D3" s="5"/>
      <c r="E3" s="5">
        <f>C3*D3</f>
        <v>0</v>
      </c>
    </row>
    <row r="4" spans="1:5" ht="60" x14ac:dyDescent="0.25">
      <c r="A4" s="2" t="s">
        <v>7</v>
      </c>
      <c r="B4" s="3" t="s">
        <v>9</v>
      </c>
      <c r="C4" s="4">
        <v>4</v>
      </c>
      <c r="D4" s="5"/>
      <c r="E4" s="5">
        <f t="shared" ref="E4:E16" si="0">C4*D4</f>
        <v>0</v>
      </c>
    </row>
    <row r="5" spans="1:5" ht="60" x14ac:dyDescent="0.25">
      <c r="A5" s="5" t="s">
        <v>6</v>
      </c>
      <c r="B5" s="3" t="s">
        <v>28</v>
      </c>
      <c r="C5" s="4">
        <v>2</v>
      </c>
      <c r="D5" s="5"/>
      <c r="E5" s="5">
        <f t="shared" si="0"/>
        <v>0</v>
      </c>
    </row>
    <row r="6" spans="1:5" ht="18.75" customHeight="1" x14ac:dyDescent="0.25">
      <c r="A6" s="5"/>
      <c r="B6" s="2" t="s">
        <v>11</v>
      </c>
      <c r="C6" s="4">
        <v>2</v>
      </c>
      <c r="D6" s="5"/>
      <c r="E6" s="5">
        <f t="shared" si="0"/>
        <v>0</v>
      </c>
    </row>
    <row r="7" spans="1:5" ht="33.75" customHeight="1" x14ac:dyDescent="0.25">
      <c r="A7" s="5"/>
      <c r="B7" s="2" t="s">
        <v>12</v>
      </c>
      <c r="C7" s="4">
        <v>30</v>
      </c>
      <c r="D7" s="5"/>
      <c r="E7" s="5">
        <f t="shared" si="0"/>
        <v>0</v>
      </c>
    </row>
    <row r="8" spans="1:5" ht="33.75" customHeight="1" x14ac:dyDescent="0.25">
      <c r="A8" s="5"/>
      <c r="B8" s="2" t="s">
        <v>39</v>
      </c>
      <c r="C8" s="4">
        <v>12</v>
      </c>
      <c r="D8" s="5"/>
      <c r="E8" s="5">
        <f t="shared" si="0"/>
        <v>0</v>
      </c>
    </row>
    <row r="9" spans="1:5" x14ac:dyDescent="0.25">
      <c r="A9" s="5"/>
      <c r="B9" s="2" t="s">
        <v>15</v>
      </c>
      <c r="C9" s="4">
        <v>20</v>
      </c>
      <c r="D9" s="16"/>
      <c r="E9" s="5">
        <f t="shared" si="0"/>
        <v>0</v>
      </c>
    </row>
    <row r="10" spans="1:5" ht="19.5" customHeight="1" x14ac:dyDescent="0.25">
      <c r="A10" s="5"/>
      <c r="B10" s="11" t="s">
        <v>16</v>
      </c>
      <c r="C10" s="4">
        <v>12</v>
      </c>
      <c r="D10" s="5"/>
      <c r="E10" s="5">
        <f t="shared" si="0"/>
        <v>0</v>
      </c>
    </row>
    <row r="11" spans="1:5" ht="30.75" customHeight="1" x14ac:dyDescent="0.25">
      <c r="A11" s="5"/>
      <c r="B11" s="2" t="s">
        <v>22</v>
      </c>
      <c r="C11" s="4">
        <v>8</v>
      </c>
      <c r="D11" s="5"/>
      <c r="E11" s="5">
        <f t="shared" si="0"/>
        <v>0</v>
      </c>
    </row>
    <row r="12" spans="1:5" ht="30" x14ac:dyDescent="0.25">
      <c r="A12" s="5"/>
      <c r="B12" s="2" t="s">
        <v>37</v>
      </c>
      <c r="C12" s="4">
        <v>5</v>
      </c>
      <c r="D12" s="5"/>
      <c r="E12" s="5">
        <f t="shared" si="0"/>
        <v>0</v>
      </c>
    </row>
    <row r="13" spans="1:5" ht="30.75" customHeight="1" x14ac:dyDescent="0.25">
      <c r="A13" s="5"/>
      <c r="B13" s="2" t="s">
        <v>38</v>
      </c>
      <c r="C13" s="4">
        <v>1</v>
      </c>
      <c r="D13" s="5"/>
      <c r="E13" s="5">
        <f t="shared" si="0"/>
        <v>0</v>
      </c>
    </row>
    <row r="14" spans="1:5" x14ac:dyDescent="0.25">
      <c r="A14" s="5"/>
      <c r="B14" s="5" t="s">
        <v>24</v>
      </c>
      <c r="C14" s="4">
        <v>3</v>
      </c>
      <c r="D14" s="5"/>
      <c r="E14" s="5">
        <f t="shared" si="0"/>
        <v>0</v>
      </c>
    </row>
    <row r="15" spans="1:5" x14ac:dyDescent="0.25">
      <c r="A15" s="5"/>
      <c r="B15" s="13" t="s">
        <v>17</v>
      </c>
      <c r="C15" s="4">
        <v>30</v>
      </c>
      <c r="D15" s="5"/>
      <c r="E15" s="5">
        <f t="shared" si="0"/>
        <v>0</v>
      </c>
    </row>
    <row r="16" spans="1:5" ht="30" x14ac:dyDescent="0.25">
      <c r="A16" s="2"/>
      <c r="B16" s="2" t="s">
        <v>23</v>
      </c>
      <c r="C16" s="14">
        <v>20</v>
      </c>
      <c r="D16" s="2"/>
      <c r="E16" s="2">
        <f t="shared" si="0"/>
        <v>0</v>
      </c>
    </row>
    <row r="17" spans="1:5" x14ac:dyDescent="0.25">
      <c r="A17" s="5"/>
      <c r="B17" s="4" t="s">
        <v>2</v>
      </c>
      <c r="C17" s="4"/>
      <c r="D17" s="5"/>
      <c r="E17" s="4">
        <f>E3+E4+E5+E6+E7+E8+E9+E10+E11+E12+E13+E14+E15+E16</f>
        <v>0</v>
      </c>
    </row>
    <row r="18" spans="1:5" x14ac:dyDescent="0.25">
      <c r="A18" s="2"/>
      <c r="B18" s="5"/>
      <c r="C18" s="5"/>
      <c r="D18" s="5"/>
      <c r="E18" s="5"/>
    </row>
    <row r="19" spans="1:5" x14ac:dyDescent="0.25">
      <c r="A19" s="18" t="s">
        <v>3</v>
      </c>
      <c r="B19" s="18"/>
      <c r="C19" s="12"/>
      <c r="D19" s="5"/>
      <c r="E19" s="9">
        <f>E20-E17</f>
        <v>0</v>
      </c>
    </row>
    <row r="20" spans="1:5" x14ac:dyDescent="0.25">
      <c r="A20" s="7"/>
      <c r="B20" s="8" t="s">
        <v>4</v>
      </c>
      <c r="C20" s="5"/>
      <c r="D20" s="5"/>
      <c r="E20" s="10">
        <f>ROUND(E17*1.23,2)</f>
        <v>0</v>
      </c>
    </row>
  </sheetData>
  <mergeCells count="2">
    <mergeCell ref="A1:E1"/>
    <mergeCell ref="A19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32FD-79F9-4596-AB1F-6CA657D16F17}">
  <dimension ref="A1:E20"/>
  <sheetViews>
    <sheetView workbookViewId="0">
      <selection activeCell="F17" sqref="F17"/>
    </sheetView>
  </sheetViews>
  <sheetFormatPr defaultRowHeight="15" x14ac:dyDescent="0.25"/>
  <cols>
    <col min="1" max="1" width="14.28515625" customWidth="1"/>
    <col min="2" max="2" width="40.28515625" customWidth="1"/>
    <col min="3" max="3" width="5.7109375" customWidth="1"/>
    <col min="4" max="4" width="11.28515625" customWidth="1"/>
    <col min="5" max="5" width="11.140625" customWidth="1"/>
  </cols>
  <sheetData>
    <row r="1" spans="1:5" x14ac:dyDescent="0.25">
      <c r="A1" s="17" t="s">
        <v>21</v>
      </c>
      <c r="B1" s="17"/>
      <c r="C1" s="17"/>
      <c r="D1" s="17"/>
      <c r="E1" s="17"/>
    </row>
    <row r="2" spans="1:5" ht="28.5" customHeight="1" x14ac:dyDescent="0.25">
      <c r="A2" s="2" t="s">
        <v>5</v>
      </c>
      <c r="B2" s="2" t="s">
        <v>30</v>
      </c>
      <c r="C2" s="2" t="s">
        <v>1</v>
      </c>
      <c r="D2" s="2" t="s">
        <v>8</v>
      </c>
      <c r="E2" s="2" t="s">
        <v>0</v>
      </c>
    </row>
    <row r="3" spans="1:5" ht="62.25" customHeight="1" x14ac:dyDescent="0.25">
      <c r="A3" s="2" t="s">
        <v>7</v>
      </c>
      <c r="B3" s="3" t="s">
        <v>10</v>
      </c>
      <c r="C3" s="4">
        <v>12</v>
      </c>
      <c r="D3" s="5">
        <v>360.98</v>
      </c>
      <c r="E3" s="5">
        <f>C3*D3</f>
        <v>4331.76</v>
      </c>
    </row>
    <row r="4" spans="1:5" ht="64.5" customHeight="1" x14ac:dyDescent="0.25">
      <c r="A4" s="2" t="s">
        <v>7</v>
      </c>
      <c r="B4" s="3" t="s">
        <v>9</v>
      </c>
      <c r="C4" s="4">
        <v>4</v>
      </c>
      <c r="D4" s="5">
        <v>479.67</v>
      </c>
      <c r="E4" s="5">
        <f t="shared" ref="E4:E6" si="0">C4*D4</f>
        <v>1918.68</v>
      </c>
    </row>
    <row r="5" spans="1:5" ht="61.5" customHeight="1" x14ac:dyDescent="0.25">
      <c r="A5" s="5" t="s">
        <v>6</v>
      </c>
      <c r="B5" s="3" t="s">
        <v>31</v>
      </c>
      <c r="C5" s="4">
        <v>2</v>
      </c>
      <c r="D5" s="5">
        <v>687.8</v>
      </c>
      <c r="E5" s="5">
        <f t="shared" si="0"/>
        <v>1375.6</v>
      </c>
    </row>
    <row r="6" spans="1:5" ht="17.25" customHeight="1" x14ac:dyDescent="0.25">
      <c r="A6" s="5"/>
      <c r="B6" s="2" t="s">
        <v>26</v>
      </c>
      <c r="C6" s="4">
        <v>2</v>
      </c>
      <c r="D6" s="5">
        <v>27.44</v>
      </c>
      <c r="E6" s="5">
        <f t="shared" si="0"/>
        <v>54.88</v>
      </c>
    </row>
    <row r="7" spans="1:5" ht="30" x14ac:dyDescent="0.25">
      <c r="A7" s="5"/>
      <c r="B7" s="2" t="s">
        <v>12</v>
      </c>
      <c r="C7" s="4">
        <v>30</v>
      </c>
      <c r="D7" s="5">
        <v>21.14</v>
      </c>
      <c r="E7" s="5">
        <f t="shared" ref="E7:E16" si="1">C7*D7</f>
        <v>634.20000000000005</v>
      </c>
    </row>
    <row r="8" spans="1:5" ht="30" x14ac:dyDescent="0.25">
      <c r="A8" s="5"/>
      <c r="B8" s="2" t="s">
        <v>18</v>
      </c>
      <c r="C8" s="4">
        <v>12</v>
      </c>
      <c r="D8" s="5">
        <v>12.5</v>
      </c>
      <c r="E8" s="5">
        <f t="shared" si="1"/>
        <v>150</v>
      </c>
    </row>
    <row r="9" spans="1:5" x14ac:dyDescent="0.25">
      <c r="A9" s="5"/>
      <c r="B9" s="2" t="s">
        <v>15</v>
      </c>
      <c r="C9" s="4">
        <v>20</v>
      </c>
      <c r="D9" s="5">
        <v>28.46</v>
      </c>
      <c r="E9" s="5">
        <f t="shared" si="1"/>
        <v>569.20000000000005</v>
      </c>
    </row>
    <row r="10" spans="1:5" ht="18" customHeight="1" x14ac:dyDescent="0.25">
      <c r="A10" s="5"/>
      <c r="B10" s="11" t="s">
        <v>16</v>
      </c>
      <c r="C10" s="4">
        <v>12</v>
      </c>
      <c r="D10" s="5">
        <v>13.01</v>
      </c>
      <c r="E10" s="5">
        <f t="shared" si="1"/>
        <v>156.12</v>
      </c>
    </row>
    <row r="11" spans="1:5" ht="29.25" customHeight="1" x14ac:dyDescent="0.25">
      <c r="A11" s="5"/>
      <c r="B11" s="2" t="s">
        <v>22</v>
      </c>
      <c r="C11" s="4">
        <v>8</v>
      </c>
      <c r="D11" s="5">
        <v>53.66</v>
      </c>
      <c r="E11" s="5">
        <f t="shared" si="1"/>
        <v>429.28</v>
      </c>
    </row>
    <row r="12" spans="1:5" x14ac:dyDescent="0.25">
      <c r="A12" s="5"/>
      <c r="B12" s="2" t="s">
        <v>13</v>
      </c>
      <c r="C12" s="4">
        <v>5</v>
      </c>
      <c r="D12" s="5">
        <v>51.66</v>
      </c>
      <c r="E12" s="5">
        <f t="shared" si="1"/>
        <v>258.29999999999995</v>
      </c>
    </row>
    <row r="13" spans="1:5" ht="30" x14ac:dyDescent="0.25">
      <c r="A13" s="5"/>
      <c r="B13" s="2" t="s">
        <v>20</v>
      </c>
      <c r="C13" s="4">
        <v>1</v>
      </c>
      <c r="D13" s="5">
        <v>442.27</v>
      </c>
      <c r="E13" s="5">
        <f t="shared" si="1"/>
        <v>442.27</v>
      </c>
    </row>
    <row r="14" spans="1:5" x14ac:dyDescent="0.25">
      <c r="A14" s="5"/>
      <c r="B14" s="5" t="s">
        <v>24</v>
      </c>
      <c r="C14" s="4">
        <v>3</v>
      </c>
      <c r="D14" s="5">
        <v>42.28</v>
      </c>
      <c r="E14" s="5">
        <v>126.84</v>
      </c>
    </row>
    <row r="15" spans="1:5" x14ac:dyDescent="0.25">
      <c r="A15" s="5"/>
      <c r="B15" s="13" t="s">
        <v>17</v>
      </c>
      <c r="C15" s="4">
        <v>30</v>
      </c>
      <c r="D15" s="5">
        <v>1.8</v>
      </c>
      <c r="E15" s="5">
        <f t="shared" si="1"/>
        <v>54</v>
      </c>
    </row>
    <row r="16" spans="1:5" ht="30.75" customHeight="1" x14ac:dyDescent="0.25">
      <c r="A16" s="2"/>
      <c r="B16" s="2" t="s">
        <v>23</v>
      </c>
      <c r="C16" s="14">
        <v>20</v>
      </c>
      <c r="D16" s="2">
        <v>15</v>
      </c>
      <c r="E16" s="2">
        <f t="shared" si="1"/>
        <v>300</v>
      </c>
    </row>
    <row r="17" spans="1:5" x14ac:dyDescent="0.25">
      <c r="A17" s="5"/>
      <c r="B17" s="4" t="s">
        <v>2</v>
      </c>
      <c r="C17" s="4"/>
      <c r="D17" s="5"/>
      <c r="E17" s="4">
        <f>E3+E4+E5+E6+E7+E8+E9+E10+E11+E12+E13+E14+E15+E16</f>
        <v>10801.130000000003</v>
      </c>
    </row>
    <row r="18" spans="1:5" x14ac:dyDescent="0.25">
      <c r="A18" s="2"/>
      <c r="B18" s="5"/>
      <c r="C18" s="5"/>
      <c r="D18" s="5"/>
      <c r="E18" s="5"/>
    </row>
    <row r="19" spans="1:5" x14ac:dyDescent="0.25">
      <c r="A19" s="18" t="s">
        <v>3</v>
      </c>
      <c r="B19" s="18"/>
      <c r="C19" s="12"/>
      <c r="D19" s="5"/>
      <c r="E19" s="9">
        <f>E20-E17</f>
        <v>2484.2599999999966</v>
      </c>
    </row>
    <row r="20" spans="1:5" x14ac:dyDescent="0.25">
      <c r="A20" s="7"/>
      <c r="B20" s="8" t="s">
        <v>4</v>
      </c>
      <c r="C20" s="5"/>
      <c r="D20" s="5"/>
      <c r="E20" s="10">
        <f>ROUND(E17*1.23,2)</f>
        <v>13285.39</v>
      </c>
    </row>
  </sheetData>
  <mergeCells count="2">
    <mergeCell ref="A1:E1"/>
    <mergeCell ref="A19:B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4DCC-D5CD-418F-8691-561D9E936E86}">
  <dimension ref="A1:E19"/>
  <sheetViews>
    <sheetView workbookViewId="0">
      <selection activeCell="E17" sqref="E17"/>
    </sheetView>
  </sheetViews>
  <sheetFormatPr defaultRowHeight="15" x14ac:dyDescent="0.25"/>
  <cols>
    <col min="1" max="1" width="17" customWidth="1"/>
    <col min="2" max="2" width="40.7109375" customWidth="1"/>
    <col min="3" max="3" width="6.85546875" customWidth="1"/>
    <col min="5" max="5" width="8.42578125" customWidth="1"/>
  </cols>
  <sheetData>
    <row r="1" spans="1:5" x14ac:dyDescent="0.25">
      <c r="A1" s="17" t="s">
        <v>21</v>
      </c>
      <c r="B1" s="17"/>
      <c r="C1" s="17"/>
      <c r="D1" s="17"/>
      <c r="E1" s="17"/>
    </row>
    <row r="2" spans="1:5" ht="45" x14ac:dyDescent="0.25">
      <c r="A2" s="2" t="s">
        <v>5</v>
      </c>
      <c r="B2" s="2" t="s">
        <v>33</v>
      </c>
      <c r="C2" s="2" t="s">
        <v>1</v>
      </c>
      <c r="D2" s="2" t="s">
        <v>8</v>
      </c>
      <c r="E2" s="2" t="s">
        <v>0</v>
      </c>
    </row>
    <row r="3" spans="1:5" ht="66" customHeight="1" x14ac:dyDescent="0.25">
      <c r="A3" s="2" t="s">
        <v>7</v>
      </c>
      <c r="B3" s="3" t="s">
        <v>10</v>
      </c>
      <c r="C3" s="4">
        <v>12</v>
      </c>
      <c r="D3" s="5">
        <v>388.62</v>
      </c>
      <c r="E3" s="5">
        <f>C3*D3</f>
        <v>4663.4400000000005</v>
      </c>
    </row>
    <row r="4" spans="1:5" ht="60.75" customHeight="1" x14ac:dyDescent="0.25">
      <c r="A4" s="2" t="s">
        <v>7</v>
      </c>
      <c r="B4" s="3" t="s">
        <v>9</v>
      </c>
      <c r="C4" s="4">
        <v>4</v>
      </c>
      <c r="D4" s="5">
        <v>490</v>
      </c>
      <c r="E4" s="5">
        <f t="shared" ref="E4:E16" si="0">C4*D4</f>
        <v>1960</v>
      </c>
    </row>
    <row r="5" spans="1:5" ht="63.75" customHeight="1" x14ac:dyDescent="0.25">
      <c r="A5" s="5" t="s">
        <v>6</v>
      </c>
      <c r="B5" s="3" t="s">
        <v>31</v>
      </c>
      <c r="C5" s="4">
        <v>2</v>
      </c>
      <c r="D5" s="5">
        <v>540</v>
      </c>
      <c r="E5" s="5">
        <f t="shared" si="0"/>
        <v>1080</v>
      </c>
    </row>
    <row r="6" spans="1:5" ht="29.25" customHeight="1" x14ac:dyDescent="0.25">
      <c r="A6" s="5"/>
      <c r="B6" s="2" t="s">
        <v>26</v>
      </c>
      <c r="C6" s="4">
        <v>2</v>
      </c>
      <c r="D6" s="5">
        <v>22</v>
      </c>
      <c r="E6" s="5">
        <f t="shared" si="0"/>
        <v>44</v>
      </c>
    </row>
    <row r="7" spans="1:5" ht="32.25" customHeight="1" x14ac:dyDescent="0.25">
      <c r="A7" s="5"/>
      <c r="B7" s="2" t="s">
        <v>12</v>
      </c>
      <c r="C7" s="4">
        <v>30</v>
      </c>
      <c r="D7" s="5">
        <v>24.9</v>
      </c>
      <c r="E7" s="5">
        <f t="shared" si="0"/>
        <v>747</v>
      </c>
    </row>
    <row r="8" spans="1:5" ht="45" customHeight="1" x14ac:dyDescent="0.25">
      <c r="A8" s="5"/>
      <c r="B8" s="2" t="s">
        <v>18</v>
      </c>
      <c r="C8" s="4">
        <v>12</v>
      </c>
      <c r="D8" s="5">
        <v>12</v>
      </c>
      <c r="E8" s="5">
        <f t="shared" si="0"/>
        <v>144</v>
      </c>
    </row>
    <row r="9" spans="1:5" ht="23.25" customHeight="1" x14ac:dyDescent="0.25">
      <c r="A9" s="5"/>
      <c r="B9" s="2" t="s">
        <v>15</v>
      </c>
      <c r="C9" s="4">
        <v>20</v>
      </c>
      <c r="D9" s="5">
        <v>28.46</v>
      </c>
      <c r="E9" s="5">
        <f t="shared" si="0"/>
        <v>569.20000000000005</v>
      </c>
    </row>
    <row r="10" spans="1:5" ht="19.5" customHeight="1" x14ac:dyDescent="0.25">
      <c r="A10" s="5"/>
      <c r="B10" s="11" t="s">
        <v>16</v>
      </c>
      <c r="C10" s="4">
        <v>12</v>
      </c>
      <c r="D10" s="5">
        <v>12</v>
      </c>
      <c r="E10" s="5">
        <f t="shared" si="0"/>
        <v>144</v>
      </c>
    </row>
    <row r="11" spans="1:5" ht="30" customHeight="1" x14ac:dyDescent="0.25">
      <c r="A11" s="5"/>
      <c r="B11" s="2" t="s">
        <v>22</v>
      </c>
      <c r="C11" s="4">
        <v>8</v>
      </c>
      <c r="D11" s="5">
        <v>42</v>
      </c>
      <c r="E11" s="5">
        <f t="shared" si="0"/>
        <v>336</v>
      </c>
    </row>
    <row r="12" spans="1:5" ht="19.5" customHeight="1" x14ac:dyDescent="0.25">
      <c r="A12" s="5"/>
      <c r="B12" s="2" t="s">
        <v>13</v>
      </c>
      <c r="C12" s="4">
        <v>5</v>
      </c>
      <c r="D12" s="5">
        <v>56</v>
      </c>
      <c r="E12" s="5">
        <f t="shared" si="0"/>
        <v>280</v>
      </c>
    </row>
    <row r="13" spans="1:5" ht="32.25" customHeight="1" x14ac:dyDescent="0.25">
      <c r="A13" s="5"/>
      <c r="B13" s="2" t="s">
        <v>20</v>
      </c>
      <c r="C13" s="4">
        <v>1</v>
      </c>
      <c r="D13" s="5">
        <v>465.8</v>
      </c>
      <c r="E13" s="5">
        <f t="shared" si="0"/>
        <v>465.8</v>
      </c>
    </row>
    <row r="14" spans="1:5" x14ac:dyDescent="0.25">
      <c r="A14" s="5"/>
      <c r="B14" s="5" t="s">
        <v>24</v>
      </c>
      <c r="C14" s="4">
        <v>3</v>
      </c>
      <c r="D14" s="5">
        <v>36.799999999999997</v>
      </c>
      <c r="E14" s="5">
        <f t="shared" si="0"/>
        <v>110.39999999999999</v>
      </c>
    </row>
    <row r="15" spans="1:5" ht="28.5" customHeight="1" x14ac:dyDescent="0.25">
      <c r="A15" s="5"/>
      <c r="B15" s="13" t="s">
        <v>17</v>
      </c>
      <c r="C15" s="4">
        <v>30</v>
      </c>
      <c r="D15" s="5">
        <v>3.25</v>
      </c>
      <c r="E15" s="5">
        <f t="shared" si="0"/>
        <v>97.5</v>
      </c>
    </row>
    <row r="16" spans="1:5" ht="29.25" customHeight="1" x14ac:dyDescent="0.25">
      <c r="A16" s="2"/>
      <c r="B16" s="2" t="s">
        <v>23</v>
      </c>
      <c r="C16" s="14">
        <v>20</v>
      </c>
      <c r="D16" s="2">
        <v>21.13</v>
      </c>
      <c r="E16" s="5">
        <f t="shared" si="0"/>
        <v>422.59999999999997</v>
      </c>
    </row>
    <row r="17" spans="1:5" x14ac:dyDescent="0.25">
      <c r="A17" s="5"/>
      <c r="B17" s="4" t="s">
        <v>2</v>
      </c>
      <c r="C17" s="4"/>
      <c r="D17" s="5"/>
      <c r="E17" s="10">
        <f>SUM(E3:E16)</f>
        <v>11063.94</v>
      </c>
    </row>
    <row r="18" spans="1:5" x14ac:dyDescent="0.25">
      <c r="A18" s="5"/>
      <c r="B18" s="13" t="s">
        <v>29</v>
      </c>
      <c r="C18" s="5"/>
      <c r="D18" s="5"/>
      <c r="E18" s="15">
        <f>E19-E17</f>
        <v>2544.7062000000005</v>
      </c>
    </row>
    <row r="19" spans="1:5" x14ac:dyDescent="0.25">
      <c r="A19" s="5"/>
      <c r="B19" s="5"/>
      <c r="C19" s="5"/>
      <c r="D19" s="5"/>
      <c r="E19" s="10">
        <f>E17*1.23</f>
        <v>13608.646200000001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C077-F3C7-455B-A389-C0138E242550}">
  <dimension ref="A1:E20"/>
  <sheetViews>
    <sheetView topLeftCell="A4" workbookViewId="0">
      <selection activeCell="D6" sqref="D6"/>
    </sheetView>
  </sheetViews>
  <sheetFormatPr defaultRowHeight="15" x14ac:dyDescent="0.25"/>
  <cols>
    <col min="1" max="1" width="10.7109375" customWidth="1"/>
    <col min="2" max="2" width="39.7109375" customWidth="1"/>
    <col min="3" max="3" width="6.28515625" customWidth="1"/>
    <col min="4" max="4" width="13.28515625" customWidth="1"/>
    <col min="5" max="5" width="12.85546875" customWidth="1"/>
  </cols>
  <sheetData>
    <row r="1" spans="1:5" x14ac:dyDescent="0.25">
      <c r="A1" s="17" t="s">
        <v>25</v>
      </c>
      <c r="B1" s="17"/>
      <c r="C1" s="17"/>
      <c r="D1" s="17"/>
      <c r="E1" s="17"/>
    </row>
    <row r="2" spans="1:5" ht="43.5" customHeight="1" x14ac:dyDescent="0.25">
      <c r="A2" s="2" t="s">
        <v>5</v>
      </c>
      <c r="B2" s="2" t="s">
        <v>35</v>
      </c>
      <c r="C2" s="2" t="s">
        <v>1</v>
      </c>
      <c r="D2" s="2" t="s">
        <v>8</v>
      </c>
      <c r="E2" s="2" t="s">
        <v>0</v>
      </c>
    </row>
    <row r="3" spans="1:5" ht="58.5" customHeight="1" x14ac:dyDescent="0.25">
      <c r="A3" s="2" t="s">
        <v>7</v>
      </c>
      <c r="B3" s="3" t="s">
        <v>10</v>
      </c>
      <c r="C3" s="4">
        <v>12</v>
      </c>
      <c r="D3" s="5">
        <v>204</v>
      </c>
      <c r="E3" s="5">
        <f>C3*D3</f>
        <v>2448</v>
      </c>
    </row>
    <row r="4" spans="1:5" ht="59.25" customHeight="1" x14ac:dyDescent="0.25">
      <c r="A4" s="2" t="s">
        <v>7</v>
      </c>
      <c r="B4" s="3" t="s">
        <v>9</v>
      </c>
      <c r="C4" s="4">
        <v>4</v>
      </c>
      <c r="D4" s="5">
        <v>204</v>
      </c>
      <c r="E4" s="5">
        <f t="shared" ref="E4:E16" si="0">C4*D4</f>
        <v>816</v>
      </c>
    </row>
    <row r="5" spans="1:5" ht="61.5" customHeight="1" x14ac:dyDescent="0.25">
      <c r="A5" s="5" t="s">
        <v>6</v>
      </c>
      <c r="B5" s="3" t="s">
        <v>28</v>
      </c>
      <c r="C5" s="4">
        <v>2</v>
      </c>
      <c r="D5" s="5">
        <v>224</v>
      </c>
      <c r="E5" s="5">
        <f t="shared" si="0"/>
        <v>448</v>
      </c>
    </row>
    <row r="6" spans="1:5" ht="19.5" customHeight="1" x14ac:dyDescent="0.25">
      <c r="A6" s="5"/>
      <c r="B6" s="2" t="s">
        <v>11</v>
      </c>
      <c r="C6" s="4">
        <v>2</v>
      </c>
      <c r="D6" s="5">
        <v>20</v>
      </c>
      <c r="E6" s="5">
        <f t="shared" si="0"/>
        <v>40</v>
      </c>
    </row>
    <row r="7" spans="1:5" ht="31.5" customHeight="1" x14ac:dyDescent="0.25">
      <c r="A7" s="5"/>
      <c r="B7" s="2" t="s">
        <v>12</v>
      </c>
      <c r="C7" s="4">
        <v>30</v>
      </c>
      <c r="D7" s="5">
        <v>17.18</v>
      </c>
      <c r="E7" s="5">
        <f t="shared" si="0"/>
        <v>515.4</v>
      </c>
    </row>
    <row r="8" spans="1:5" ht="31.5" customHeight="1" x14ac:dyDescent="0.25">
      <c r="A8" s="5"/>
      <c r="B8" s="2" t="s">
        <v>18</v>
      </c>
      <c r="C8" s="4">
        <v>12</v>
      </c>
      <c r="D8" s="5">
        <v>10.25</v>
      </c>
      <c r="E8" s="5">
        <f t="shared" si="0"/>
        <v>123</v>
      </c>
    </row>
    <row r="9" spans="1:5" ht="18" customHeight="1" x14ac:dyDescent="0.25">
      <c r="A9" s="5"/>
      <c r="B9" s="2" t="s">
        <v>15</v>
      </c>
      <c r="C9" s="4">
        <v>25</v>
      </c>
      <c r="D9" s="5">
        <v>19.5</v>
      </c>
      <c r="E9" s="5">
        <f t="shared" si="0"/>
        <v>487.5</v>
      </c>
    </row>
    <row r="10" spans="1:5" ht="21" customHeight="1" x14ac:dyDescent="0.25">
      <c r="A10" s="5"/>
      <c r="B10" s="11" t="s">
        <v>16</v>
      </c>
      <c r="C10" s="4">
        <v>12</v>
      </c>
      <c r="D10" s="5">
        <v>8.1999999999999993</v>
      </c>
      <c r="E10" s="5">
        <f t="shared" si="0"/>
        <v>98.399999999999991</v>
      </c>
    </row>
    <row r="11" spans="1:5" ht="27.75" customHeight="1" x14ac:dyDescent="0.25">
      <c r="A11" s="5"/>
      <c r="B11" s="2" t="s">
        <v>22</v>
      </c>
      <c r="C11" s="4">
        <v>8</v>
      </c>
      <c r="D11" s="5">
        <v>24</v>
      </c>
      <c r="E11" s="5">
        <f t="shared" si="0"/>
        <v>192</v>
      </c>
    </row>
    <row r="12" spans="1:5" ht="16.5" customHeight="1" x14ac:dyDescent="0.25">
      <c r="A12" s="5"/>
      <c r="B12" s="2" t="s">
        <v>13</v>
      </c>
      <c r="C12" s="4">
        <v>5</v>
      </c>
      <c r="D12" s="5">
        <v>45</v>
      </c>
      <c r="E12" s="5">
        <f t="shared" si="0"/>
        <v>225</v>
      </c>
    </row>
    <row r="13" spans="1:5" ht="27" customHeight="1" x14ac:dyDescent="0.25">
      <c r="A13" s="5"/>
      <c r="B13" s="2" t="s">
        <v>20</v>
      </c>
      <c r="C13" s="4">
        <v>1</v>
      </c>
      <c r="D13" s="5">
        <v>474.79</v>
      </c>
      <c r="E13" s="5">
        <f t="shared" si="0"/>
        <v>474.79</v>
      </c>
    </row>
    <row r="14" spans="1:5" x14ac:dyDescent="0.25">
      <c r="A14" s="5"/>
      <c r="B14" s="5" t="s">
        <v>24</v>
      </c>
      <c r="C14" s="4">
        <v>3</v>
      </c>
      <c r="D14" s="5">
        <v>18</v>
      </c>
      <c r="E14" s="5">
        <f t="shared" si="0"/>
        <v>54</v>
      </c>
    </row>
    <row r="15" spans="1:5" ht="16.5" customHeight="1" x14ac:dyDescent="0.25">
      <c r="A15" s="5"/>
      <c r="B15" s="13" t="s">
        <v>17</v>
      </c>
      <c r="C15" s="4">
        <v>30</v>
      </c>
      <c r="D15" s="5">
        <v>1.2</v>
      </c>
      <c r="E15" s="5">
        <f t="shared" si="0"/>
        <v>36</v>
      </c>
    </row>
    <row r="16" spans="1:5" ht="31.5" customHeight="1" x14ac:dyDescent="0.25">
      <c r="A16" s="2"/>
      <c r="B16" s="2" t="s">
        <v>23</v>
      </c>
      <c r="C16" s="14">
        <v>20</v>
      </c>
      <c r="D16" s="2">
        <v>12</v>
      </c>
      <c r="E16" s="2">
        <f t="shared" si="0"/>
        <v>240</v>
      </c>
    </row>
    <row r="17" spans="1:5" x14ac:dyDescent="0.25">
      <c r="A17" s="5"/>
      <c r="B17" s="4" t="s">
        <v>2</v>
      </c>
      <c r="C17" s="4"/>
      <c r="D17" s="5"/>
      <c r="E17" s="4">
        <f>E3+E4+E5+E6+E7+E8+E9+E10+E11+E12+E13+E14+E15+E16</f>
        <v>6198.0899999999992</v>
      </c>
    </row>
    <row r="18" spans="1:5" x14ac:dyDescent="0.25">
      <c r="A18" s="2"/>
      <c r="B18" s="5"/>
      <c r="C18" s="5"/>
      <c r="D18" s="5"/>
      <c r="E18" s="5"/>
    </row>
    <row r="19" spans="1:5" x14ac:dyDescent="0.25">
      <c r="A19" s="18" t="s">
        <v>3</v>
      </c>
      <c r="B19" s="18"/>
      <c r="C19" s="12"/>
      <c r="D19" s="5"/>
      <c r="E19" s="9">
        <f>E20-E17</f>
        <v>1425.5600000000004</v>
      </c>
    </row>
    <row r="20" spans="1:5" x14ac:dyDescent="0.25">
      <c r="A20" s="7"/>
      <c r="B20" s="8" t="s">
        <v>4</v>
      </c>
      <c r="C20" s="5"/>
      <c r="D20" s="5"/>
      <c r="E20" s="10">
        <f>ROUND(E17*1.23,2)</f>
        <v>7623.65</v>
      </c>
    </row>
  </sheetData>
  <mergeCells count="2">
    <mergeCell ref="A1:E1"/>
    <mergeCell ref="A19:B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F71A816B-DF06-4808-A23E-216B90E4AC2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Szacu- inter</vt:lpstr>
      <vt:lpstr>form. dla ofer</vt:lpstr>
      <vt:lpstr>form. of 2</vt:lpstr>
      <vt:lpstr>form. of 1</vt:lpstr>
      <vt:lpstr>zak. netto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Nowosielski Mariusz</dc:creator>
  <cp:lastModifiedBy>Nowosielski Mariusz</cp:lastModifiedBy>
  <cp:lastPrinted>2025-09-18T08:58:26Z</cp:lastPrinted>
  <dcterms:created xsi:type="dcterms:W3CDTF">2024-04-10T11:18:29Z</dcterms:created>
  <dcterms:modified xsi:type="dcterms:W3CDTF">2025-09-18T11:08:22Z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03a96a2b-1d26-42fa-ad54-6521b9cde786</vt:lpwstr>
  </property>
  <property fmtid="{D5CDD505-2E9C-101B-9397-08002B2CF9AE}" pid="3" name="bjSaver">
    <vt:lpwstr>ej2EZ88896jIH6CSZhgrBz7tsMUZy4nf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