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A6597A1A-233F-47E8-80F2-82856874B3DE}" xr6:coauthVersionLast="36" xr6:coauthVersionMax="36" xr10:uidLastSave="{00000000-0000-0000-0000-000000000000}"/>
  <bookViews>
    <workbookView xWindow="0" yWindow="0" windowWidth="28800" windowHeight="12225" xr2:uid="{00000000-000D-0000-FFFF-FFFF00000000}"/>
  </bookViews>
  <sheets>
    <sheet name="WNIOSEK 2026 r." sheetId="1" r:id="rId1"/>
  </sheets>
  <definedNames>
    <definedName name="_ftn1" localSheetId="0">'WNIOSEK 2026 r.'!#REF!</definedName>
    <definedName name="_ftn2" localSheetId="0">'WNIOSEK 2026 r.'!#REF!</definedName>
    <definedName name="_ftnref1" localSheetId="0">'WNIOSEK 2026 r.'!#REF!</definedName>
    <definedName name="_ftnref2" localSheetId="0">'WNIOSEK 2026 r.'!#REF!</definedName>
    <definedName name="_xlnm.Print_Area" localSheetId="0">'WNIOSEK 2026 r.'!$A$1:$L$142</definedName>
  </definedNames>
  <calcPr calcId="191029"/>
</workbook>
</file>

<file path=xl/calcChain.xml><?xml version="1.0" encoding="utf-8"?>
<calcChain xmlns="http://schemas.openxmlformats.org/spreadsheetml/2006/main">
  <c r="J31" i="1" l="1"/>
  <c r="L31" i="1"/>
  <c r="D83" i="1" l="1"/>
  <c r="D80" i="1" s="1"/>
  <c r="D78" i="1" s="1"/>
  <c r="E79" i="1" s="1"/>
  <c r="G79" i="1" s="1"/>
  <c r="H47" i="1"/>
  <c r="L47" i="1" s="1"/>
  <c r="H48" i="1"/>
  <c r="L48" i="1" s="1"/>
  <c r="H49" i="1"/>
  <c r="L49" i="1" s="1"/>
  <c r="H50" i="1"/>
  <c r="L50" i="1" s="1"/>
  <c r="H51" i="1"/>
  <c r="L51" i="1" s="1"/>
  <c r="L33" i="1"/>
  <c r="J33" i="1"/>
  <c r="L32" i="1"/>
  <c r="J32" i="1"/>
  <c r="L30" i="1"/>
  <c r="J30" i="1"/>
  <c r="L29" i="1"/>
  <c r="J29" i="1"/>
  <c r="L28" i="1"/>
  <c r="J28" i="1"/>
  <c r="L24" i="1"/>
  <c r="J24" i="1"/>
  <c r="L23" i="1"/>
  <c r="J23" i="1"/>
  <c r="L22" i="1"/>
  <c r="J22" i="1"/>
  <c r="L21" i="1"/>
  <c r="J21" i="1"/>
  <c r="L20" i="1"/>
  <c r="J20" i="1"/>
  <c r="L19" i="1"/>
  <c r="J19" i="1"/>
  <c r="E81" i="1" l="1"/>
  <c r="J34" i="1"/>
  <c r="J25" i="1"/>
  <c r="L25" i="1"/>
  <c r="L34" i="1"/>
  <c r="K65" i="1" l="1"/>
  <c r="J65" i="1"/>
  <c r="H64" i="1"/>
  <c r="L64" i="1" s="1"/>
  <c r="H63" i="1"/>
  <c r="L63" i="1" s="1"/>
  <c r="H62" i="1"/>
  <c r="L62" i="1" s="1"/>
  <c r="H61" i="1"/>
  <c r="L61" i="1" s="1"/>
  <c r="H60" i="1"/>
  <c r="L60" i="1" s="1"/>
  <c r="J55" i="1"/>
  <c r="K55" i="1"/>
  <c r="I55" i="1"/>
  <c r="K69" i="1" l="1"/>
  <c r="I69" i="1"/>
  <c r="J69" i="1"/>
  <c r="H65" i="1"/>
  <c r="L65" i="1" s="1"/>
  <c r="E80" i="1" l="1"/>
  <c r="E78" i="1"/>
  <c r="F79" i="1" l="1"/>
  <c r="F76" i="1" s="1"/>
  <c r="H54" i="1" l="1"/>
  <c r="L54" i="1" s="1"/>
  <c r="H41" i="1"/>
  <c r="L41" i="1" s="1"/>
  <c r="H42" i="1"/>
  <c r="L42" i="1" s="1"/>
  <c r="H43" i="1"/>
  <c r="L43" i="1" s="1"/>
  <c r="H44" i="1"/>
  <c r="L44" i="1" s="1"/>
  <c r="H45" i="1"/>
  <c r="L45" i="1" s="1"/>
  <c r="H46" i="1"/>
  <c r="L46" i="1" s="1"/>
  <c r="H52" i="1"/>
  <c r="L52" i="1" s="1"/>
  <c r="H53" i="1"/>
  <c r="L53" i="1" s="1"/>
  <c r="H40" i="1"/>
  <c r="L40" i="1" l="1"/>
  <c r="H55" i="1"/>
  <c r="L55" i="1" l="1"/>
  <c r="H69" i="1"/>
  <c r="L69" i="1" s="1"/>
</calcChain>
</file>

<file path=xl/sharedStrings.xml><?xml version="1.0" encoding="utf-8"?>
<sst xmlns="http://schemas.openxmlformats.org/spreadsheetml/2006/main" count="205" uniqueCount="167">
  <si>
    <t>Liczba jednostek</t>
  </si>
  <si>
    <t>Źródła finansowania</t>
  </si>
  <si>
    <t>A.2.</t>
  </si>
  <si>
    <t>A.3.</t>
  </si>
  <si>
    <t>A.4.</t>
  </si>
  <si>
    <t>A.5.</t>
  </si>
  <si>
    <t>Dane osoby do kontaktu w sprawie:</t>
  </si>
  <si>
    <t>1.Tytuł zadania publicznego:</t>
  </si>
  <si>
    <t>2. Termin realizacji zadania publicznego:</t>
  </si>
  <si>
    <t>2.1. Data rozpoczęcia:</t>
  </si>
  <si>
    <t>2.2. Data zakończenia:</t>
  </si>
  <si>
    <t>Kontrolka sumy źródeł finansowania [czy D+I+O = K]</t>
  </si>
  <si>
    <t>b) środki finansowe własne:</t>
  </si>
  <si>
    <t>Wartość [zł]</t>
  </si>
  <si>
    <t>źródło 1:</t>
  </si>
  <si>
    <t>źródło 2:</t>
  </si>
  <si>
    <t>źródło 3:</t>
  </si>
  <si>
    <t>źródło 4:</t>
  </si>
  <si>
    <t>źródło 5:</t>
  </si>
  <si>
    <t>Miejscowość</t>
  </si>
  <si>
    <t>Data</t>
  </si>
  <si>
    <t xml:space="preserve">Imię, nazwisko, pieczęć i podpis </t>
  </si>
  <si>
    <t>Imię, nazwisko, pieczęć i podpis</t>
  </si>
  <si>
    <t xml:space="preserve">Podpis osoby upoważnionej do składania oświadczeń woli w zakresie zobowiązań finansowych w imieniu Wnioskodawcy, zgodnie ze sposobem reprezentacji Podmiotu określonym w KRS. </t>
  </si>
  <si>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</si>
  <si>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</si>
  <si>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</si>
  <si>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</si>
  <si>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</si>
  <si>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</si>
  <si>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</si>
  <si>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</si>
  <si>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</si>
  <si>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 xml:space="preserve">1. </t>
  </si>
  <si>
    <t>2.</t>
  </si>
  <si>
    <t xml:space="preserve">3. </t>
  </si>
  <si>
    <t>4.</t>
  </si>
  <si>
    <t>jeśli tak, nie są wymagane załączniki</t>
  </si>
  <si>
    <t>jeśli nie, nie są wymagane załączniki</t>
  </si>
  <si>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</si>
  <si>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</si>
  <si>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</si>
  <si>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1)</t>
  </si>
  <si>
    <t>2)</t>
  </si>
  <si>
    <t>3)</t>
  </si>
  <si>
    <t>4)</t>
  </si>
  <si>
    <t>5)</t>
  </si>
  <si>
    <t>6)</t>
  </si>
  <si>
    <t>7)</t>
  </si>
  <si>
    <t>8)</t>
  </si>
  <si>
    <t>9)</t>
  </si>
  <si>
    <t>10)</t>
  </si>
  <si>
    <t>11)</t>
  </si>
  <si>
    <t>12)</t>
  </si>
  <si>
    <t>Udział  [%]</t>
  </si>
  <si>
    <t>6. Strona www/ media społecznościowe:</t>
  </si>
  <si>
    <t>termin od... - do ..
w formacie [dd.mm]</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</si>
  <si>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</si>
  <si>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7. Imię i nazwisko:</t>
  </si>
  <si>
    <t>8. Adres do korespondencji:</t>
  </si>
  <si>
    <t>9. Nr telefonu:</t>
  </si>
  <si>
    <t>10. Adres poczty elektronicznej:</t>
  </si>
  <si>
    <t>Liczba dyżurogodzin</t>
  </si>
  <si>
    <t>Lp.</t>
  </si>
  <si>
    <t>typ dyżuru ratowniczego społecznego lub innego rodzaju wkładu osobowego</t>
  </si>
  <si>
    <t>Liczba dyżurogodzin / godzin pracy wolontariackiej</t>
  </si>
  <si>
    <t>koszt jednej godziny dyżuru społecznego / pracy wolontariackiej</t>
  </si>
  <si>
    <t>wartość dyżuru społecznego / pracy wolontariackiej</t>
  </si>
  <si>
    <t>Łączna wartość wkładu osobowego:</t>
  </si>
  <si>
    <t>Koszty pośrednie zadania</t>
  </si>
  <si>
    <t xml:space="preserve">A.1. </t>
  </si>
  <si>
    <t xml:space="preserve"> ²  Na przykład środki finansowe wnioskodawcy oraz inne środki publiczne (np. dotacje jst, z wyłączeniem innych dotacji z budżetu państwa oraz środków budżetu Unii Europejskiej).</t>
  </si>
  <si>
    <t xml:space="preserve"> Część II – Dane dotyczące zadania </t>
  </si>
  <si>
    <t xml:space="preserve"> Część III – Klauzula informacyjna dotycząca przetwarzania danych osobowych </t>
  </si>
  <si>
    <t>Część V  –  Oświadczenia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</si>
  <si>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</si>
  <si>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</si>
  <si>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 xml:space="preserve">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 na podstawie stosownych umów/porozumień na okres, który upływa nie wcześniej niż 5 lat od zakończenia zadania publicznego. </t>
  </si>
  <si>
    <t>w tym:</t>
  </si>
  <si>
    <t>WNIOSEK DO WOJEWODY MAZOWIECKIEGO
o udzielenie dotacji celowej na dofinansowanie realizacji zadania publicznego 
z zakresu ratownictwa wodnego na terenie województwa mazowieckiego w 2026 roku</t>
  </si>
  <si>
    <t>Ratownictwo wodne na terenie województwa mazowieckiego w 2026 roku.</t>
  </si>
  <si>
    <t>1.  Nazwa podmiotu:</t>
  </si>
  <si>
    <t>2.  Prezes Zarządu:</t>
  </si>
  <si>
    <t>3.  Adres siedziby podmiotu:</t>
  </si>
  <si>
    <t>4.  Numer w KRS:</t>
  </si>
  <si>
    <t>5.  Adres skrzynki do e-doręczeń/e-puap:</t>
  </si>
  <si>
    <t>7.1. Łączna wartość zadania:</t>
  </si>
  <si>
    <t>7.2. Dotacja z budżetu państwa (do 80%):</t>
  </si>
  <si>
    <t>c) środki finansowe zewnętrzne ¹ (razem):</t>
  </si>
  <si>
    <r>
      <t xml:space="preserve">4. Szczegółowy opis organizacji dyżurów ratowniczych </t>
    </r>
    <r>
      <rPr>
        <sz val="13"/>
        <color theme="1"/>
        <rFont val="Arial"/>
        <family val="2"/>
        <charset val="238"/>
      </rPr>
      <t xml:space="preserve">- dotyczy w przypadku ubiegania się o dofinansowanie z dotacji kosztów dyżurów ratowniczych. Dyżury ratownicze społeczne należy opisać w pkt. 5. </t>
    </r>
  </si>
  <si>
    <t xml:space="preserve">2. </t>
  </si>
  <si>
    <t xml:space="preserve">4. </t>
  </si>
  <si>
    <t xml:space="preserve">5. </t>
  </si>
  <si>
    <t xml:space="preserve">6. </t>
  </si>
  <si>
    <t>Łączna liczba godzin:</t>
  </si>
  <si>
    <t>liczba ratowników /wolontariuszy na zmianie</t>
  </si>
  <si>
    <t xml:space="preserve">K.1. </t>
  </si>
  <si>
    <t>K.2.</t>
  </si>
  <si>
    <t xml:space="preserve">K.3. </t>
  </si>
  <si>
    <t>K.4.</t>
  </si>
  <si>
    <t xml:space="preserve">K.5. </t>
  </si>
  <si>
    <t>K.6.</t>
  </si>
  <si>
    <t xml:space="preserve">K.7. </t>
  </si>
  <si>
    <t xml:space="preserve">K.8. </t>
  </si>
  <si>
    <t>K.9.</t>
  </si>
  <si>
    <t>K.10</t>
  </si>
  <si>
    <t>K.11</t>
  </si>
  <si>
    <t>K.12</t>
  </si>
  <si>
    <t>K.13</t>
  </si>
  <si>
    <t>K.14</t>
  </si>
  <si>
    <t>K.15</t>
  </si>
  <si>
    <t>Suma kosztów realizacji działań:</t>
  </si>
  <si>
    <t>Suma kosztów realizacji zadania, w tym koszty pośrednie</t>
  </si>
  <si>
    <t xml:space="preserve"> ¹  Wskazując kwotę dotacji należy zachować poziom do 80% dofinansowania dla łącznej wartości wnioskowanej dotacji.
</t>
  </si>
  <si>
    <t xml:space="preserve">a) wkład osobowy </t>
  </si>
  <si>
    <r>
      <t xml:space="preserve">Część I – Dane wnioskodawcy 
</t>
    </r>
    <r>
      <rPr>
        <sz val="15"/>
        <color theme="1"/>
        <rFont val="Arial"/>
        <family val="2"/>
        <charset val="238"/>
      </rPr>
      <t xml:space="preserve"> zgodnie z wpisem do Krajowego Rejestru Sądowego</t>
    </r>
  </si>
  <si>
    <r>
      <t xml:space="preserve">Część IV –  Wykaz załączników 
</t>
    </r>
    <r>
      <rPr>
        <sz val="15"/>
        <color theme="1"/>
        <rFont val="Arial"/>
        <family val="2"/>
        <charset val="238"/>
      </rPr>
      <t>(wymagane kopie dokumentów poświadczonych za zgodność z oryginałem)</t>
    </r>
  </si>
  <si>
    <t>Część VI  - Podpisy</t>
  </si>
  <si>
    <r>
      <rPr>
        <b/>
        <sz val="13"/>
        <color theme="1"/>
        <rFont val="Arial"/>
        <family val="2"/>
        <charset val="238"/>
      </rPr>
      <t xml:space="preserve">Ogólny opis dyżurów ratowniczych </t>
    </r>
    <r>
      <rPr>
        <sz val="13"/>
        <color theme="1"/>
        <rFont val="Arial"/>
        <family val="2"/>
        <charset val="238"/>
      </rPr>
      <t xml:space="preserve">(należy podać pozostałe istotne informacje, których nie udało się wskazać w tabeli w szczególności: miejsce dyżurowania, opis zespołu i inne istotne dla rozliczenia dotacji informacje):
</t>
    </r>
  </si>
  <si>
    <t>6. Zestawienie kosztów realizacji zadania</t>
  </si>
  <si>
    <t>6.1.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10% wartości całego zadania) - opcjonalnie</t>
  </si>
  <si>
    <t>Suma kosztów pośrednich zadania:</t>
  </si>
  <si>
    <r>
      <rPr>
        <b/>
        <sz val="14"/>
        <rFont val="Arial"/>
        <family val="2"/>
        <charset val="238"/>
      </rPr>
      <t>POUCZENIE dotyczące sposobu wypełniania wniosku:</t>
    </r>
    <r>
      <rPr>
        <sz val="14"/>
        <rFont val="Arial"/>
        <family val="2"/>
        <charset val="238"/>
      </rPr>
      <t xml:space="preserve">
</t>
    </r>
    <r>
      <rPr>
        <b/>
        <sz val="14"/>
        <color rgb="FFC00000"/>
        <rFont val="Arial"/>
        <family val="2"/>
        <charset val="238"/>
      </rPr>
      <t>Formularz należy wypełnić wyłącznie w białych polach,</t>
    </r>
    <r>
      <rPr>
        <sz val="14"/>
        <rFont val="Arial"/>
        <family val="2"/>
        <charset val="238"/>
      </rPr>
      <t xml:space="preserve">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zakresy autosum.   
</t>
    </r>
    <r>
      <rPr>
        <b/>
        <sz val="14"/>
        <rFont val="Arial"/>
        <family val="2"/>
        <charset val="238"/>
      </rPr>
      <t xml:space="preserve">Preferowane jest złożenie wniosku w elektronicznej wersji (wymagane są podpisy elektroniczne wszystkich osób zgodnie ze sposobem reprezentacji organizacji).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</si>
  <si>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r>
      <rPr>
        <b/>
        <sz val="12"/>
        <color theme="1"/>
        <rFont val="Arial"/>
        <family val="2"/>
        <charset val="238"/>
      </rPr>
      <t xml:space="preserve">Tożsamość administratora
</t>
    </r>
    <r>
      <rPr>
        <sz val="12"/>
        <color theme="1"/>
        <rFont val="Arial"/>
        <family val="2"/>
        <charset val="238"/>
      </rPr>
      <t>Administratorem Pani/Pana danych osobowych w zakresie spraw realizowanych w Urzędzie jest Wojewoda Mazowiecki 
Może się Pani/Pan z nami kontaktować w następujący sposób:
listownie na adres: pl. Bankowy 3/5, 00-950 Warszawa,
poprzez elektroniczną skrzynkę podawczą: /t6j4ljd68r/skrytka,
poprzez e-doręczenia: AE:PL-96129-72086-CJUVW-29
poprzez e-mail: info@mazowieckie.pl,
telefonicznie: 22 695 69 95.</t>
    </r>
  </si>
  <si>
    <r>
      <rPr>
        <b/>
        <sz val="12"/>
        <color theme="1"/>
        <rFont val="Arial"/>
        <family val="2"/>
        <charset val="238"/>
      </rPr>
      <t xml:space="preserve">Dane kontaktowe inspektora ochrony danych osobowych
</t>
    </r>
    <r>
      <rPr>
        <sz val="12"/>
        <color theme="1"/>
        <rFont val="Arial"/>
        <family val="2"/>
        <charset val="238"/>
      </rPr>
      <t>Administrator wyznaczył inspektora ochrony danych, z którym można się kontaktować: 
listownie na adres: pl. Bankowy 3/5, 00-950 Warszawa,
poprzez elektroniczną skrzynkę podawczą: /t6j4ljd68r/skrytka,
poprzez e-doręczenia: AE:PL-96129-72086-CJUVW-29
poprzez e-mail: iod@mazowieckie.pl.</t>
    </r>
  </si>
  <si>
    <r>
      <rPr>
        <b/>
        <sz val="12"/>
        <color theme="1"/>
        <rFont val="Arial"/>
        <family val="2"/>
        <charset val="238"/>
      </rPr>
      <t xml:space="preserve">Odbiorcy danych lub kategorie odbiorców danych </t>
    </r>
    <r>
      <rPr>
        <sz val="12"/>
        <color theme="1"/>
        <rFont val="Arial"/>
        <family val="2"/>
        <charset val="238"/>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</si>
  <si>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r>
      <rPr>
        <b/>
        <sz val="12"/>
        <color theme="1"/>
        <rFont val="Arial"/>
        <family val="2"/>
        <charset val="238"/>
      </rPr>
      <t xml:space="preserve">Przechowywanie danych osobowych
</t>
    </r>
    <r>
      <rPr>
        <sz val="12"/>
        <color theme="1"/>
        <rFont val="Arial"/>
        <family val="2"/>
        <charset val="238"/>
      </rPr>
      <t>Pani/Pana dane osobowe będą przechowywane przez okres niezbędny do wykonania zadań Administratora oraz realizacji obowiązku archiwizacyjnego, wynikającego z przepisów prawa.</t>
    </r>
  </si>
  <si>
    <r>
      <rPr>
        <b/>
        <sz val="12"/>
        <color theme="1"/>
        <rFont val="Arial"/>
        <family val="2"/>
        <charset val="238"/>
      </rPr>
      <t xml:space="preserve">Informacja o przekazywaniu danych do państw trzecich 
</t>
    </r>
    <r>
      <rPr>
        <sz val="12"/>
        <color theme="1"/>
        <rFont val="Arial"/>
        <family val="2"/>
        <charset val="238"/>
      </rPr>
      <t xml:space="preserve">Nie przekazujemy Pani/Pana danych do państw trzecich lub organizacji międzynarodowych.
</t>
    </r>
    <r>
      <rPr>
        <b/>
        <sz val="12"/>
        <color theme="1"/>
        <rFont val="Arial"/>
        <family val="2"/>
        <charset val="238"/>
      </rPr>
      <t xml:space="preserve">
Informacja o profilowaniu
</t>
    </r>
    <r>
      <rPr>
        <sz val="12"/>
        <color theme="1"/>
        <rFont val="Arial"/>
        <family val="2"/>
        <charset val="238"/>
      </rPr>
      <t xml:space="preserve">Nie przetwarzamy Pani/Pana danych w sposób zautomatyzowany, w tym w formie profilowania. 
</t>
    </r>
    <r>
      <rPr>
        <b/>
        <sz val="12"/>
        <color theme="1"/>
        <rFont val="Arial"/>
        <family val="2"/>
        <charset val="238"/>
      </rPr>
      <t xml:space="preserve">
Informacja o dowolności lub obowiązku podania danych
</t>
    </r>
    <r>
      <rPr>
        <sz val="12"/>
        <color theme="1"/>
        <rFont val="Arial"/>
        <family val="2"/>
        <charset val="238"/>
      </rPr>
      <t>Podanie przez Panią/Pana danych osobowych jest niezbędne do realizacji spraw w Mazowieckim Urzędzie Wojewódzkim w Warszawie.</t>
    </r>
  </si>
  <si>
    <r>
      <rPr>
        <b/>
        <sz val="12"/>
        <color theme="1"/>
        <rFont val="Arial"/>
        <family val="2"/>
        <charset val="238"/>
      </rPr>
      <t>Cele przetwarzania danych osobowych:</t>
    </r>
    <r>
      <rPr>
        <sz val="12"/>
        <color theme="1"/>
        <rFont val="Arial"/>
        <family val="2"/>
        <charset val="238"/>
      </rPr>
      <t xml:space="preserve">
Przetwarzanie danych osobowych Pana/Pani odbywa się w celu przeprowadzenia naboru wniosków o udzielenie dotacji celowej na dofinansowanie realizacji zadania publicznego z zakresu ratownictwa wodnego na terenie województwa mazowieckiego w 2026 r.
</t>
    </r>
    <r>
      <rPr>
        <b/>
        <sz val="12"/>
        <rFont val="Arial"/>
        <family val="2"/>
        <charset val="238"/>
      </rPr>
      <t xml:space="preserve">Podstawa prawna przetwarzanych danych osobowych: </t>
    </r>
    <r>
      <rPr>
        <sz val="12"/>
        <rFont val="Arial"/>
        <family val="2"/>
        <charset val="238"/>
      </rPr>
      <t xml:space="preserve">
- art. 6 ust. 1 lit. c RODO w celu realizacji obowiązku prawnego ciążącego na Administratorze;
- art. 6 ust. 1 lit. e RODO przetwarzanie jest niezbędne do realizacji zadań w interesie publicznym oraz w ramach sprawowania władzy publicznej.</t>
    </r>
  </si>
  <si>
    <r>
      <rPr>
        <b/>
        <sz val="12"/>
        <color theme="1"/>
        <rFont val="Arial"/>
        <family val="2"/>
        <charset val="238"/>
      </rPr>
      <t xml:space="preserve">Przysługujące uprawnienia związane z przetwarzaniem danych osobowych
</t>
    </r>
    <r>
      <rPr>
        <sz val="12"/>
        <color theme="1"/>
        <rFont val="Arial"/>
        <family val="2"/>
        <charset val="238"/>
      </rPr>
      <t>Przysługuje Pani/Panu prawo dostępu do treści swoich danych oraz prawo żądania ich sprostowania, usunięcia lub ograniczenia przetwarzania oraz prawo do przenoszenia danych. 
Przysługuje Pani/Panu prawo wniesienia skargi do Prezesa Urzędu Ochrony Danych Osobowych, organu nadzorczego zajmującego się ochroną danych osobowych, jeśli uzna Pani/Pan, że przetwarzamy Pani/Pana dane niezgodnie z prawem.</t>
    </r>
  </si>
  <si>
    <t xml:space="preserve">Do wniosku załączamy kopię pierwszej strony wniosku o zmianę danych w KRS: </t>
  </si>
  <si>
    <t>My niżej podpisani oświadczamy, że Wnioskodawca posiada rachunek bankowy na realizację zadania,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</si>
  <si>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</si>
  <si>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</si>
  <si>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 10 maja 2018 r. o ochronie  danych osobowych (Dz. U. z 2019 r. poz. 1781) 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</si>
  <si>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Podpis drugiej osoby upoważnionej do składania oświadczeń woli 
w zakresie zobowiązań finansowych w imieniu Wnioskodawcy – jeśli wymagany, zgodnie ze sposobem reprezentacji Podmiotu określonym 
w KRS.</t>
  </si>
  <si>
    <r>
      <rPr>
        <b/>
        <sz val="13"/>
        <color theme="1"/>
        <rFont val="Arial"/>
        <family val="2"/>
        <charset val="238"/>
      </rPr>
      <t>Ogólny opis powyższych działań, w szczególności dyżurów społecznych</t>
    </r>
    <r>
      <rPr>
        <sz val="13"/>
        <color theme="1"/>
        <rFont val="Arial"/>
        <family val="2"/>
        <charset val="238"/>
      </rPr>
      <t xml:space="preserve"> (należy podać pozostałe istotne informacje, których nie udało się wskazać w tabeli w szczególności: miejsce dyżurowania, opis zespołu, sposób wyceny pracy społecznej i inne istotne dla rozliczenia dotacji informacje):
</t>
    </r>
  </si>
  <si>
    <r>
      <rPr>
        <b/>
        <sz val="13"/>
        <rFont val="Arial"/>
        <family val="2"/>
        <charset val="238"/>
      </rPr>
      <t>Rodzaj kosztów</t>
    </r>
    <r>
      <rPr>
        <sz val="13"/>
        <rFont val="Arial"/>
        <family val="2"/>
        <charset val="238"/>
      </rPr>
      <t xml:space="preserve"> 
(należy uwzględnić wszystkie planowane koszty, w szczególności zakupu usług, zakupu rzeczy, wynagrodzeń)</t>
    </r>
  </si>
  <si>
    <r>
      <t xml:space="preserve">Rodzaj miary
</t>
    </r>
    <r>
      <rPr>
        <sz val="13"/>
        <rFont val="Arial"/>
        <family val="2"/>
        <charset val="238"/>
      </rPr>
      <t>(np. litr, szt., komplet, godz.)</t>
    </r>
  </si>
  <si>
    <r>
      <rPr>
        <b/>
        <sz val="13"/>
        <rFont val="Arial"/>
        <family val="2"/>
        <charset val="238"/>
      </rPr>
      <t xml:space="preserve">Koszt jednostkowy </t>
    </r>
    <r>
      <rPr>
        <sz val="13"/>
        <rFont val="Arial"/>
        <family val="2"/>
        <charset val="238"/>
      </rPr>
      <t xml:space="preserve">
(w zł)</t>
    </r>
  </si>
  <si>
    <r>
      <t xml:space="preserve">Koszt całkowity [K]
</t>
    </r>
    <r>
      <rPr>
        <sz val="13"/>
        <rFont val="Arial"/>
        <family val="2"/>
        <charset val="238"/>
      </rPr>
      <t>(w zł)</t>
    </r>
  </si>
  <si>
    <r>
      <t xml:space="preserve">z wnioskowanej dotacji ¹ [D] 
</t>
    </r>
    <r>
      <rPr>
        <sz val="13"/>
        <rFont val="Arial"/>
        <family val="2"/>
        <charset val="238"/>
      </rPr>
      <t>(w zł)</t>
    </r>
  </si>
  <si>
    <r>
      <t xml:space="preserve">z własnych lub innych (zewnętrznych) środków finansowych ² [I]
</t>
    </r>
    <r>
      <rPr>
        <sz val="13"/>
        <rFont val="Arial"/>
        <family val="2"/>
        <charset val="238"/>
      </rPr>
      <t>(w zł)</t>
    </r>
  </si>
  <si>
    <r>
      <t xml:space="preserve">z wkładu osobowego ³ [O]
</t>
    </r>
    <r>
      <rPr>
        <sz val="13"/>
        <rFont val="Arial"/>
        <family val="2"/>
        <charset val="238"/>
      </rPr>
      <t>(w zł)</t>
    </r>
  </si>
  <si>
    <r>
      <t xml:space="preserve">Rodzaj miary
</t>
    </r>
    <r>
      <rPr>
        <sz val="13"/>
        <rFont val="Arial"/>
        <family val="2"/>
        <charset val="238"/>
      </rPr>
      <t>(np. szt., godz.)</t>
    </r>
  </si>
  <si>
    <r>
      <t xml:space="preserve">Dane zawarte w części I niniejszego wniosku są zgodne z Krajowym Rejestrem Sądowym i nie wymagają aktualizacji     </t>
    </r>
    <r>
      <rPr>
        <b/>
        <sz val="13"/>
        <color theme="0" tint="-0.14999847407452621"/>
        <rFont val="Arial"/>
        <family val="2"/>
        <charset val="238"/>
      </rPr>
      <t>.</t>
    </r>
  </si>
  <si>
    <r>
      <t xml:space="preserve">Nastąpiła zmiana osób, wkazanych w Krajowym Rejestrze Sądowym, uprawnionych do reprezentowania organizacji   </t>
    </r>
    <r>
      <rPr>
        <b/>
        <sz val="13"/>
        <color theme="0" tint="-0.14999847407452621"/>
        <rFont val="Arial"/>
        <family val="2"/>
        <charset val="238"/>
      </rPr>
      <t xml:space="preserve">  .</t>
    </r>
  </si>
  <si>
    <r>
      <t xml:space="preserve">Do wniosku załączamy dokumenty potwierdzające umocowanie osób podpisujących wniosek:    </t>
    </r>
    <r>
      <rPr>
        <b/>
        <sz val="13"/>
        <color theme="0" tint="-0.14999847407452621"/>
        <rFont val="Arial"/>
        <family val="2"/>
        <charset val="238"/>
      </rPr>
      <t xml:space="preserve"> .</t>
    </r>
  </si>
  <si>
    <r>
      <rPr>
        <b/>
        <sz val="13"/>
        <color theme="1"/>
        <rFont val="Arial"/>
        <family val="2"/>
        <charset val="238"/>
      </rPr>
      <t xml:space="preserve">Szczególowy opis zakresu rzeczowego zadania: 
</t>
    </r>
    <r>
      <rPr>
        <sz val="13"/>
        <color theme="1"/>
        <rFont val="Arial"/>
        <family val="2"/>
        <charset val="238"/>
      </rPr>
      <t xml:space="preserve">
</t>
    </r>
  </si>
  <si>
    <r>
      <rPr>
        <b/>
        <sz val="13"/>
        <color theme="1"/>
        <rFont val="Arial"/>
        <family val="2"/>
        <charset val="238"/>
      </rPr>
      <t xml:space="preserve">Miejsce realizacji zadania (należy dokładnie wskazać zabezpieczany w ramach realizowanego zadania obszar wodny w woj. mazowieckim):
</t>
    </r>
    <r>
      <rPr>
        <sz val="13"/>
        <color theme="1"/>
        <rFont val="Arial"/>
        <family val="2"/>
        <charset val="238"/>
      </rPr>
      <t xml:space="preserve">
</t>
    </r>
  </si>
  <si>
    <t xml:space="preserve">Uzasadnienie potrzeby dofinansowania i zakładane efekty realizacji zadania: 
</t>
  </si>
  <si>
    <r>
      <t xml:space="preserve">3. Szczegółowy opis zadania wraz z zakładanym efektem realizacji zadania oraz z uzasadnieniem potrzeby otrzymania dofinansowania
 </t>
    </r>
    <r>
      <rPr>
        <sz val="14"/>
        <color theme="1"/>
        <rFont val="Arial"/>
        <family val="2"/>
        <charset val="238"/>
      </rPr>
      <t xml:space="preserve">należy w sposób wyczerpujący wskazać na czym będzie polegało zadanie, dokładnie opisać jego pełny zakres rzeczowy - wszystkie działania zaplanowane do realizacji zadania w ramach dotacji i wkładu własnego Wnioskodawcy, w tym środków finansowych własnych i wkładu osobowego (również koszty pośrednie zadania, w tym obsługę administracyjną, jeśli uwzględniono do realizacji zadania - </t>
    </r>
    <r>
      <rPr>
        <i/>
        <sz val="14"/>
        <color theme="1"/>
        <rFont val="Arial"/>
        <family val="2"/>
        <charset val="238"/>
      </rPr>
      <t>koszty pośrednie zostały opisane w § 2 ust. 12 pkt 1 zasad postępowania przy udzielaniu dotacji celowej</t>
    </r>
    <r>
      <rPr>
        <sz val="14"/>
        <color theme="1"/>
        <rFont val="Arial"/>
        <family val="2"/>
        <charset val="238"/>
      </rPr>
      <t xml:space="preserve">). 
Należy wskazać również miejsce i czas realizacji poszczególnych działań.
Dane ilościowe należy wypełnić w pkt 4 i 5 oraz w zestawieniu kosztów realizacji zadania w pkt. 6 i 6.1. </t>
    </r>
  </si>
  <si>
    <t xml:space="preserve"> ³  Wkładem osobowym są: praca społeczna członków podmiotu uprawnionionego i świadczenia wolontariuszy planowane do zaangażowania w realizację zadania publicznego.</t>
  </si>
  <si>
    <r>
      <t xml:space="preserve">5. Szczegółowy opis sposobu oszacowania wartości wkładu osobowego planowanego do zaangażowania w realizację działań, w tym dyżurów ratowniczych pełnionych społecznie </t>
    </r>
    <r>
      <rPr>
        <sz val="13"/>
        <color theme="1"/>
        <rFont val="Arial"/>
        <family val="2"/>
        <charset val="238"/>
      </rPr>
      <t xml:space="preserve">(należy wskazać na czym będą polegały działania społeczne, podać wycenę jednej godziny pracy społecznej oraz ilość planowanych godzin wolontariatu i prac społecznych)
*  </t>
    </r>
    <r>
      <rPr>
        <i/>
        <sz val="11"/>
        <color theme="1"/>
        <rFont val="Arial"/>
        <family val="2"/>
        <charset val="238"/>
      </rPr>
      <t>Wkładem osobowym są: praca społeczna członków podmiotu uprawnionego i świadczenia wolontariuszy planowane do zaangażowania w realizację zadania publicznego.</t>
    </r>
  </si>
  <si>
    <t>TAK</t>
  </si>
  <si>
    <t>NIE</t>
  </si>
  <si>
    <t>7. ŹRÓDŁA FINANSOWANIA ZADANIA</t>
  </si>
  <si>
    <r>
      <t xml:space="preserve">Koszty realizacji zadania </t>
    </r>
    <r>
      <rPr>
        <sz val="13"/>
        <color theme="1"/>
        <rFont val="Arial"/>
        <family val="2"/>
        <charset val="238"/>
      </rPr>
      <t>(bez kosztów pośrednich, które należy wskazać w pkt 6.1)</t>
    </r>
  </si>
  <si>
    <t>Źródła finansowania:</t>
  </si>
  <si>
    <t>7.3. Udział wnioskodawcy (min. 20%), w tym:</t>
  </si>
  <si>
    <t xml:space="preserve">Do wniosku załączamy inne dokumenty (m.in. kopię decyzji MSWiA udzielającej zgody na wykonywanie ratownictwa wodnego, kopię sprawozdania z działalności w zakresie wykonywania ratownictwa wodnego przekazanego do MSWiA, oświadczenie w zakresie nieodpłatnego przeprowadzenia działań profilaktycznych i edukacyjnych):  </t>
  </si>
  <si>
    <t>¹ np. dotacje jst - źródła należy wymienić w białych polach</t>
  </si>
  <si>
    <r>
      <t>W związku z ubieganiem się o wsparcie realizacji przez naszą organizację zadania publicznego z zakresu ratownictwa wodnego na terenie województwa mazowieckiego w 2026 roku ze środków budżetu państwa, składamy następujące oświadczenia</t>
    </r>
    <r>
      <rPr>
        <sz val="12"/>
        <color theme="1"/>
        <rFont val="Arial"/>
        <family val="2"/>
        <charset val="238"/>
      </rPr>
      <t xml:space="preserve"> (należy zaznaczyć właściwą odpowiedź)</t>
    </r>
    <r>
      <rPr>
        <b/>
        <sz val="12"/>
        <color theme="1"/>
        <rFont val="Arial"/>
        <family val="2"/>
        <charset val="238"/>
      </rPr>
      <t>:</t>
    </r>
  </si>
  <si>
    <t>My niżej podpisani:
1) zapoznaliśmy się z klauzulą informacyjną wskazaną w części III niniejszego wniosku i zobowiązujemy się do jej udostępnienia innym osobom zaangażowanym w realizowane zadanie,
2) wyrażamy zgodę na przetwarzanie naszych danych osobowych w celu realizacji zadania publicznego z zakresu ratownictwa wodnego na terenie województwa mazowieckiego w 2026 r., w tym: czynności związanych z prowadzonym naborem, zawieraniem umów o udzielenie dotacji, rozliczeniem przyznanej dotacji.</t>
  </si>
  <si>
    <t>Ponadto oświadczamy, że organizacja jest w posiadaniu dokumentów dowodzących wiarygodności wyżej złożonych oświadczeń, które przechowywane będą przez okres nie krótszy niż 5 lat od zakończenia zadania publicznego i okazywane będą, na wezwanie, w ramach czynności kontrolnych.
My, niżej podpisani jesteśmy świadomi odpowiedzialności karnej za składanie fałszywych oświadczeń, wynikającej z art. 297 Kodeksu Karnego.</t>
  </si>
  <si>
    <t>My niżej podpisani oświadczamy, że posiadamy doświadczenie w realizacji zadań o podobnym charakterze a ratownicy wodni, którzy będą zaangażowani do realizacji zadania publicznego będą wyłonieni spośród członków organizacji i będą posiadali wszystkie aktualne uprawnienia i kompetencje zgodnie z warunkami określonymi w art. 15a ustawy z dnia 18 sierpnia 2011 r. o bezpieczeństwie osób przebywających na obszarach wodnych (t.j. Dz. U. z 2023 r. poz. 714 ze zm.).</t>
  </si>
  <si>
    <t>Załączniki do Zasad postępowania przy udzielaniu dotacji celowej na dofinansowanie realizacji zadania publicznego 
z zakresu ratownictwa wodnego na terenie województwa mazowieckiego w 2026 r.        Załącznik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</si>
</sst>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_-* #,##0.00_-;\-* #,##0.00_-;_-* &quot;-&quot;??_-;_-@_-"/>
    <numFmt numFmtId="165" formatCode="_-* #,##0_-;\-* #,##0_-;_-* &quot;-&quot;??_-;_-@_-"/>
    <numFmt numFmtId="166" formatCode="[$-415]d\ mmmm\ yyyy;@"/>
    <numFmt numFmtId="167" formatCode="0.000%"/>
    <numFmt numFmtId="168" formatCode="00\-000"/>
  </numFmts>
  <fonts count="35" x14ac:knownFonts="1">
    <font>
      <sz val="11"/>
      <color theme="1"/>
      <name val="Calibri"/>
      <family val="2"/>
      <scheme val="minor"/>
    </font>
    <font>
      <sz val="11"/>
      <color theme="1"/>
      <name val="Calibri"/>
      <family val="2"/>
      <scheme val="minor"/>
    </font>
    <font>
      <b/>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theme="1"/>
      <name val="Calibri"/>
      <family val="2"/>
      <scheme val="minor"/>
    </font>
    <font>
      <sz val="9"/>
      <color theme="1"/>
      <name val="Calibri"/>
      <family val="2"/>
      <scheme val="minor"/>
    </font>
    <font>
      <sz val="8"/>
      <color rgb="FF000000"/>
      <name val="Segoe UI"/>
      <family val="2"/>
      <charset val="238"/>
    </font>
    <font>
      <sz val="12"/>
      <color theme="1"/>
      <name val="Calibri"/>
      <family val="2"/>
      <scheme val="minor"/>
    </font>
    <font>
      <sz val="14"/>
      <color theme="1"/>
      <name val="Calibri"/>
      <family val="2"/>
      <charset val="238"/>
      <scheme val="minor"/>
    </font>
    <font>
      <b/>
      <sz val="16"/>
      <color theme="1"/>
      <name val="Arial"/>
      <family val="2"/>
      <charset val="238"/>
    </font>
    <font>
      <sz val="14"/>
      <name val="Arial"/>
      <family val="2"/>
      <charset val="238"/>
    </font>
    <font>
      <b/>
      <sz val="14"/>
      <name val="Arial"/>
      <family val="2"/>
      <charset val="238"/>
    </font>
    <font>
      <b/>
      <sz val="12"/>
      <color theme="1"/>
      <name val="Arial"/>
      <family val="2"/>
      <charset val="238"/>
    </font>
    <font>
      <sz val="11"/>
      <color theme="1"/>
      <name val="Arial"/>
      <family val="2"/>
      <charset val="238"/>
    </font>
    <font>
      <sz val="12"/>
      <color theme="1"/>
      <name val="Arial"/>
      <family val="2"/>
      <charset val="238"/>
    </font>
    <font>
      <sz val="12"/>
      <name val="Arial"/>
      <family val="2"/>
      <charset val="238"/>
    </font>
    <font>
      <b/>
      <sz val="12"/>
      <name val="Arial"/>
      <family val="2"/>
      <charset val="238"/>
    </font>
    <font>
      <b/>
      <sz val="12"/>
      <color rgb="FFFF0000"/>
      <name val="Arial"/>
      <family val="2"/>
      <charset val="238"/>
    </font>
    <font>
      <sz val="12"/>
      <color rgb="FFFF0000"/>
      <name val="Arial"/>
      <family val="2"/>
      <charset val="238"/>
    </font>
    <font>
      <b/>
      <sz val="13"/>
      <color theme="1"/>
      <name val="Arial"/>
      <family val="2"/>
      <charset val="238"/>
    </font>
    <font>
      <sz val="13"/>
      <color theme="1"/>
      <name val="Arial"/>
      <family val="2"/>
      <charset val="238"/>
    </font>
    <font>
      <b/>
      <sz val="13"/>
      <name val="Arial"/>
      <family val="2"/>
      <charset val="238"/>
    </font>
    <font>
      <b/>
      <sz val="13"/>
      <color theme="0" tint="-0.34998626667073579"/>
      <name val="Arial"/>
      <family val="2"/>
      <charset val="238"/>
    </font>
    <font>
      <b/>
      <sz val="15"/>
      <color theme="1"/>
      <name val="Arial"/>
      <family val="2"/>
      <charset val="238"/>
    </font>
    <font>
      <sz val="15"/>
      <color theme="1"/>
      <name val="Arial"/>
      <family val="2"/>
      <charset val="238"/>
    </font>
    <font>
      <b/>
      <sz val="14"/>
      <color theme="1"/>
      <name val="Arial"/>
      <family val="2"/>
      <charset val="238"/>
    </font>
    <font>
      <sz val="14"/>
      <color theme="1"/>
      <name val="Arial"/>
      <family val="2"/>
      <charset val="238"/>
    </font>
    <font>
      <b/>
      <sz val="14"/>
      <color rgb="FFC00000"/>
      <name val="Arial"/>
      <family val="2"/>
      <charset val="238"/>
    </font>
    <font>
      <sz val="13"/>
      <name val="Arial"/>
      <family val="2"/>
      <charset val="238"/>
    </font>
    <font>
      <b/>
      <sz val="13"/>
      <color rgb="FFFF0000"/>
      <name val="Arial"/>
      <family val="2"/>
      <charset val="238"/>
    </font>
    <font>
      <b/>
      <sz val="13"/>
      <color theme="0" tint="-0.14999847407452621"/>
      <name val="Arial"/>
      <family val="2"/>
      <charset val="238"/>
    </font>
    <font>
      <i/>
      <sz val="14"/>
      <color theme="1"/>
      <name val="Arial"/>
      <family val="2"/>
      <charset val="238"/>
    </font>
    <font>
      <i/>
      <sz val="11"/>
      <color theme="1"/>
      <name val="Arial"/>
      <family val="2"/>
      <charset val="238"/>
    </font>
    <font>
      <b/>
      <sz val="11"/>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0" fontId="0" fillId="0" borderId="0" xfId="0" applyBorder="1"/>
    <xf numFmtId="0" fontId="2"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vertical="center"/>
    </xf>
    <xf numFmtId="0" fontId="8" fillId="0" borderId="0" xfId="0" applyFont="1" applyFill="1" applyBorder="1" applyAlignment="1">
      <alignment vertical="center"/>
    </xf>
    <xf numFmtId="0" fontId="0" fillId="0" borderId="0" xfId="0" applyAlignment="1">
      <alignment horizontal="center" vertical="center"/>
    </xf>
    <xf numFmtId="0" fontId="0" fillId="0" borderId="0" xfId="0" applyFont="1" applyFill="1"/>
    <xf numFmtId="0" fontId="9" fillId="0" borderId="0" xfId="0" applyFont="1" applyFill="1"/>
    <xf numFmtId="44" fontId="13" fillId="2" borderId="24" xfId="1" applyFont="1" applyFill="1" applyBorder="1" applyAlignment="1">
      <alignment horizontal="center" vertical="center"/>
    </xf>
    <xf numFmtId="0" fontId="15" fillId="2" borderId="2" xfId="0" applyFont="1" applyFill="1" applyBorder="1" applyAlignment="1">
      <alignment horizontal="center" vertical="top"/>
    </xf>
    <xf numFmtId="0" fontId="15" fillId="2" borderId="6" xfId="0" applyFont="1" applyFill="1" applyBorder="1" applyAlignment="1">
      <alignment horizontal="center" vertical="top"/>
    </xf>
    <xf numFmtId="0" fontId="15" fillId="2" borderId="10" xfId="0" applyFont="1" applyFill="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3" fillId="0" borderId="0" xfId="0" applyFont="1" applyFill="1" applyBorder="1" applyAlignment="1">
      <alignment horizontal="left" vertical="center" wrapText="1"/>
    </xf>
    <xf numFmtId="0" fontId="15" fillId="0" borderId="0" xfId="0" applyFont="1" applyAlignment="1">
      <alignment vertical="center"/>
    </xf>
    <xf numFmtId="0" fontId="15" fillId="2" borderId="30" xfId="0" applyFont="1" applyFill="1" applyBorder="1" applyAlignment="1">
      <alignment vertical="center" wrapText="1"/>
    </xf>
    <xf numFmtId="0" fontId="15" fillId="2" borderId="31" xfId="0" applyFont="1" applyFill="1" applyBorder="1" applyAlignment="1">
      <alignment vertical="center" wrapText="1"/>
    </xf>
    <xf numFmtId="0" fontId="13" fillId="2" borderId="31" xfId="0" applyFont="1" applyFill="1" applyBorder="1" applyAlignment="1">
      <alignment horizontal="center" vertical="center" wrapText="1"/>
    </xf>
    <xf numFmtId="0" fontId="15" fillId="2" borderId="31" xfId="0" applyFont="1" applyFill="1" applyBorder="1"/>
    <xf numFmtId="0" fontId="15" fillId="2" borderId="10" xfId="0" applyFont="1" applyFill="1" applyBorder="1"/>
    <xf numFmtId="0" fontId="15" fillId="2" borderId="0" xfId="0" applyFont="1" applyFill="1" applyBorder="1"/>
    <xf numFmtId="0" fontId="13" fillId="2" borderId="0" xfId="0" applyFont="1" applyFill="1" applyBorder="1" applyAlignment="1">
      <alignment horizontal="right"/>
    </xf>
    <xf numFmtId="44" fontId="13" fillId="2" borderId="0" xfId="1" applyFont="1" applyFill="1" applyBorder="1" applyAlignment="1">
      <alignment wrapText="1"/>
    </xf>
    <xf numFmtId="0" fontId="15" fillId="2" borderId="14" xfId="0" applyFont="1" applyFill="1" applyBorder="1"/>
    <xf numFmtId="0" fontId="13" fillId="2" borderId="24" xfId="0" applyFont="1" applyFill="1" applyBorder="1" applyAlignment="1">
      <alignment horizontal="center" vertical="center"/>
    </xf>
    <xf numFmtId="0" fontId="15" fillId="2" borderId="52" xfId="0" applyFont="1" applyFill="1" applyBorder="1"/>
    <xf numFmtId="0" fontId="13" fillId="2" borderId="14" xfId="0" applyFont="1" applyFill="1" applyBorder="1" applyAlignment="1">
      <alignment horizontal="center" vertical="center" textRotation="90" wrapText="1"/>
    </xf>
    <xf numFmtId="0" fontId="13" fillId="2" borderId="0" xfId="0" applyFont="1" applyFill="1" applyBorder="1" applyAlignment="1">
      <alignment horizontal="center" vertical="center" textRotation="90" wrapText="1"/>
    </xf>
    <xf numFmtId="0" fontId="13" fillId="2" borderId="0" xfId="1" applyNumberFormat="1" applyFont="1" applyFill="1" applyBorder="1" applyAlignment="1">
      <alignment horizontal="center" vertical="center" wrapText="1"/>
    </xf>
    <xf numFmtId="0" fontId="15" fillId="0" borderId="0" xfId="0" applyFont="1"/>
    <xf numFmtId="0" fontId="13" fillId="0" borderId="0" xfId="0" applyFont="1" applyAlignment="1">
      <alignment horizontal="center" vertical="center"/>
    </xf>
    <xf numFmtId="0" fontId="15" fillId="2" borderId="14" xfId="0" applyFont="1" applyFill="1" applyBorder="1" applyAlignment="1">
      <alignment vertical="center"/>
    </xf>
    <xf numFmtId="0" fontId="15"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vertical="center"/>
    </xf>
    <xf numFmtId="0" fontId="15" fillId="0" borderId="0" xfId="0" applyFont="1" applyFill="1" applyBorder="1"/>
    <xf numFmtId="0" fontId="15" fillId="0" borderId="0" xfId="0" applyFont="1" applyFill="1" applyBorder="1" applyAlignment="1">
      <alignment horizontal="center" vertical="center"/>
    </xf>
    <xf numFmtId="0" fontId="15" fillId="0" borderId="0" xfId="0" applyFont="1" applyFill="1" applyBorder="1" applyAlignment="1">
      <alignment wrapText="1"/>
    </xf>
    <xf numFmtId="0" fontId="15" fillId="0" borderId="0" xfId="0" applyFont="1" applyFill="1" applyBorder="1" applyAlignment="1"/>
    <xf numFmtId="0" fontId="22" fillId="2" borderId="51"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8" xfId="0" applyFont="1" applyFill="1" applyBorder="1" applyAlignment="1">
      <alignment horizontal="center" vertical="center"/>
    </xf>
    <xf numFmtId="0" fontId="22" fillId="2" borderId="38"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44" fontId="21" fillId="3" borderId="5" xfId="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44" fontId="21" fillId="3" borderId="1" xfId="1"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44" fontId="21" fillId="3" borderId="4" xfId="1" applyFont="1" applyFill="1" applyBorder="1" applyAlignment="1">
      <alignment horizontal="center" vertical="center" wrapText="1"/>
    </xf>
    <xf numFmtId="0" fontId="22" fillId="2" borderId="48" xfId="0" applyFont="1" applyFill="1" applyBorder="1" applyAlignment="1">
      <alignment horizontal="center" vertical="top" wrapText="1"/>
    </xf>
    <xf numFmtId="0" fontId="23" fillId="2" borderId="48" xfId="0" applyFont="1" applyFill="1" applyBorder="1" applyAlignment="1">
      <alignment horizontal="center" vertical="top" wrapText="1"/>
    </xf>
    <xf numFmtId="44" fontId="20" fillId="2" borderId="58" xfId="1" applyFont="1" applyFill="1" applyBorder="1" applyAlignment="1">
      <alignment horizontal="center" vertical="center" wrapText="1"/>
    </xf>
    <xf numFmtId="0" fontId="20" fillId="2" borderId="50" xfId="1" applyNumberFormat="1"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46" xfId="0" applyFont="1" applyFill="1" applyBorder="1" applyAlignment="1">
      <alignment horizontal="center" vertical="center"/>
    </xf>
    <xf numFmtId="0" fontId="21" fillId="2" borderId="1" xfId="0" applyNumberFormat="1"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1" fillId="3" borderId="33" xfId="0" applyFont="1" applyFill="1" applyBorder="1" applyAlignment="1">
      <alignment horizontal="left" vertical="center" wrapText="1"/>
    </xf>
    <xf numFmtId="44" fontId="21" fillId="2" borderId="34" xfId="1" applyFont="1" applyFill="1" applyBorder="1" applyAlignment="1">
      <alignment horizontal="center" vertical="center" wrapText="1"/>
    </xf>
    <xf numFmtId="0" fontId="21" fillId="3" borderId="18" xfId="0" applyFont="1" applyFill="1" applyBorder="1" applyAlignment="1">
      <alignment horizontal="left" vertical="center" wrapText="1"/>
    </xf>
    <xf numFmtId="44" fontId="21" fillId="2" borderId="19" xfId="1" applyFont="1" applyFill="1" applyBorder="1" applyAlignment="1">
      <alignment horizontal="center" vertical="center" wrapText="1"/>
    </xf>
    <xf numFmtId="0" fontId="21" fillId="3" borderId="27" xfId="0" applyFont="1" applyFill="1" applyBorder="1" applyAlignment="1">
      <alignment horizontal="left" vertical="center" wrapText="1"/>
    </xf>
    <xf numFmtId="44" fontId="21" fillId="2" borderId="56" xfId="1"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2" borderId="29" xfId="0" applyFont="1" applyFill="1" applyBorder="1" applyAlignment="1">
      <alignment horizontal="center" vertical="center" wrapText="1"/>
    </xf>
    <xf numFmtId="44" fontId="21" fillId="3" borderId="29" xfId="1" applyFont="1" applyFill="1" applyBorder="1" applyAlignment="1">
      <alignment horizontal="center" vertical="center" wrapText="1"/>
    </xf>
    <xf numFmtId="44" fontId="21" fillId="2" borderId="63" xfId="1" applyFont="1" applyFill="1" applyBorder="1" applyAlignment="1">
      <alignment horizontal="center" vertical="center" wrapText="1"/>
    </xf>
    <xf numFmtId="44" fontId="20" fillId="2" borderId="11" xfId="1" applyFont="1" applyFill="1" applyBorder="1" applyAlignment="1">
      <alignment horizontal="center" vertical="center" wrapText="1"/>
    </xf>
    <xf numFmtId="44" fontId="20" fillId="2" borderId="50" xfId="1" applyFont="1" applyFill="1" applyBorder="1" applyAlignment="1">
      <alignment horizontal="center" vertical="center" wrapText="1"/>
    </xf>
    <xf numFmtId="0" fontId="20" fillId="2" borderId="33" xfId="0" applyFont="1" applyFill="1" applyBorder="1" applyAlignment="1">
      <alignment horizontal="center" wrapText="1"/>
    </xf>
    <xf numFmtId="0" fontId="20" fillId="2" borderId="18" xfId="0" applyFont="1" applyFill="1" applyBorder="1" applyAlignment="1">
      <alignment horizontal="center"/>
    </xf>
    <xf numFmtId="0" fontId="20" fillId="2" borderId="18" xfId="0" applyFont="1" applyFill="1" applyBorder="1" applyAlignment="1">
      <alignment horizontal="center" wrapText="1"/>
    </xf>
    <xf numFmtId="10" fontId="13" fillId="2" borderId="0" xfId="3" applyNumberFormat="1" applyFont="1" applyFill="1" applyBorder="1" applyAlignment="1">
      <alignment horizontal="center" vertical="center"/>
    </xf>
    <xf numFmtId="0" fontId="15" fillId="2" borderId="14" xfId="0" applyFont="1" applyFill="1" applyBorder="1" applyAlignment="1">
      <alignment horizontal="center" vertical="center"/>
    </xf>
    <xf numFmtId="44" fontId="15" fillId="2" borderId="14" xfId="1" applyFont="1" applyFill="1" applyBorder="1" applyAlignment="1">
      <alignment vertical="center"/>
    </xf>
    <xf numFmtId="44" fontId="15" fillId="2" borderId="0" xfId="1" applyFont="1" applyFill="1" applyBorder="1"/>
    <xf numFmtId="44" fontId="19" fillId="2" borderId="14" xfId="1" applyFont="1" applyFill="1" applyBorder="1" applyAlignment="1">
      <alignment vertical="center"/>
    </xf>
    <xf numFmtId="0" fontId="13" fillId="2" borderId="23" xfId="0" applyFont="1" applyFill="1" applyBorder="1" applyAlignment="1">
      <alignment horizontal="center" vertical="center"/>
    </xf>
    <xf numFmtId="0" fontId="21" fillId="3" borderId="64" xfId="0" applyFont="1" applyFill="1" applyBorder="1" applyAlignment="1">
      <alignment horizontal="left" vertical="center" wrapText="1"/>
    </xf>
    <xf numFmtId="44" fontId="21" fillId="2" borderId="43" xfId="1" applyFont="1" applyFill="1" applyBorder="1" applyAlignment="1">
      <alignment horizontal="center" vertical="center" wrapText="1"/>
    </xf>
    <xf numFmtId="0" fontId="20" fillId="2" borderId="49" xfId="0" applyFont="1" applyFill="1" applyBorder="1" applyAlignment="1">
      <alignment horizontal="center" vertical="center" wrapText="1"/>
    </xf>
    <xf numFmtId="44" fontId="20" fillId="2" borderId="54" xfId="1" applyFont="1" applyFill="1" applyBorder="1" applyAlignment="1">
      <alignment horizontal="center" vertical="center" wrapText="1"/>
    </xf>
    <xf numFmtId="0" fontId="21" fillId="3" borderId="59" xfId="0" applyFont="1" applyFill="1" applyBorder="1" applyAlignment="1">
      <alignment horizontal="left" vertical="center" wrapText="1"/>
    </xf>
    <xf numFmtId="44" fontId="21" fillId="2" borderId="2" xfId="1" applyFont="1" applyFill="1" applyBorder="1" applyAlignment="1">
      <alignment horizontal="center" vertical="center" wrapText="1"/>
    </xf>
    <xf numFmtId="0" fontId="20" fillId="2" borderId="8" xfId="0" applyFont="1" applyFill="1" applyBorder="1" applyAlignment="1">
      <alignment horizontal="center" wrapText="1"/>
    </xf>
    <xf numFmtId="0" fontId="20" fillId="2" borderId="59" xfId="0" applyFont="1" applyFill="1" applyBorder="1" applyAlignment="1">
      <alignment horizontal="center"/>
    </xf>
    <xf numFmtId="0" fontId="20" fillId="2" borderId="59" xfId="0" applyFont="1" applyFill="1" applyBorder="1" applyAlignment="1">
      <alignment horizontal="center" wrapText="1"/>
    </xf>
    <xf numFmtId="0" fontId="15" fillId="2" borderId="0" xfId="0" applyFont="1" applyFill="1" applyBorder="1" applyAlignment="1">
      <alignment horizontal="center" vertical="center"/>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1" fillId="2" borderId="14" xfId="0" applyFont="1" applyFill="1" applyBorder="1" applyAlignment="1">
      <alignment horizontal="center" vertical="center"/>
    </xf>
    <xf numFmtId="0" fontId="21" fillId="2" borderId="14" xfId="0" applyFont="1" applyFill="1" applyBorder="1" applyAlignment="1">
      <alignment vertical="center"/>
    </xf>
    <xf numFmtId="0" fontId="21" fillId="2" borderId="14" xfId="0" applyFont="1" applyFill="1" applyBorder="1"/>
    <xf numFmtId="0" fontId="21" fillId="2" borderId="0" xfId="0" applyFont="1" applyFill="1" applyBorder="1"/>
    <xf numFmtId="0" fontId="20" fillId="2" borderId="23" xfId="0" applyFont="1" applyFill="1" applyBorder="1" applyAlignment="1">
      <alignment horizontal="center" vertical="center"/>
    </xf>
    <xf numFmtId="0" fontId="21" fillId="2" borderId="10" xfId="0" applyFont="1" applyFill="1" applyBorder="1"/>
    <xf numFmtId="0" fontId="21" fillId="2" borderId="9" xfId="0" applyFont="1" applyFill="1" applyBorder="1"/>
    <xf numFmtId="0" fontId="20" fillId="2" borderId="11" xfId="0" applyFont="1" applyFill="1" applyBorder="1" applyAlignment="1">
      <alignment horizontal="center" vertical="center"/>
    </xf>
    <xf numFmtId="0" fontId="20" fillId="2" borderId="0" xfId="0" applyFont="1" applyFill="1" applyBorder="1" applyAlignment="1">
      <alignment horizontal="right" vertical="center" wrapText="1"/>
    </xf>
    <xf numFmtId="0" fontId="20" fillId="2" borderId="36" xfId="0" applyFont="1" applyFill="1" applyBorder="1" applyAlignment="1">
      <alignment horizontal="center" vertical="center"/>
    </xf>
    <xf numFmtId="0" fontId="29" fillId="2" borderId="28"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1" fillId="3" borderId="8" xfId="0" applyFont="1" applyFill="1" applyBorder="1" applyAlignment="1">
      <alignment wrapText="1"/>
    </xf>
    <xf numFmtId="0" fontId="21" fillId="3" borderId="5" xfId="0" applyFont="1" applyFill="1" applyBorder="1" applyAlignment="1">
      <alignment wrapText="1"/>
    </xf>
    <xf numFmtId="165" fontId="21" fillId="3" borderId="5" xfId="2" applyNumberFormat="1" applyFont="1" applyFill="1" applyBorder="1" applyAlignment="1">
      <alignment wrapText="1"/>
    </xf>
    <xf numFmtId="44" fontId="21" fillId="3" borderId="5" xfId="1" applyFont="1" applyFill="1" applyBorder="1" applyAlignment="1">
      <alignment wrapText="1"/>
    </xf>
    <xf numFmtId="44" fontId="21" fillId="3" borderId="34" xfId="1" applyFont="1" applyFill="1" applyBorder="1" applyAlignment="1">
      <alignment wrapText="1"/>
    </xf>
    <xf numFmtId="44" fontId="20" fillId="2" borderId="62" xfId="1" applyFont="1" applyFill="1" applyBorder="1" applyAlignment="1">
      <alignment horizontal="center" vertical="center"/>
    </xf>
    <xf numFmtId="0" fontId="21" fillId="3" borderId="59" xfId="0" applyFont="1" applyFill="1" applyBorder="1" applyAlignment="1">
      <alignment wrapText="1"/>
    </xf>
    <xf numFmtId="0" fontId="21" fillId="3" borderId="1" xfId="0" applyFont="1" applyFill="1" applyBorder="1"/>
    <xf numFmtId="165" fontId="21" fillId="3" borderId="1" xfId="2" applyNumberFormat="1" applyFont="1" applyFill="1" applyBorder="1"/>
    <xf numFmtId="44" fontId="21" fillId="3" borderId="1" xfId="1" applyFont="1" applyFill="1" applyBorder="1"/>
    <xf numFmtId="44" fontId="21" fillId="3" borderId="19" xfId="1" applyFont="1" applyFill="1" applyBorder="1"/>
    <xf numFmtId="0" fontId="21" fillId="3" borderId="61" xfId="0" applyFont="1" applyFill="1" applyBorder="1" applyAlignment="1">
      <alignment wrapText="1"/>
    </xf>
    <xf numFmtId="0" fontId="21" fillId="3" borderId="4" xfId="0" applyFont="1" applyFill="1" applyBorder="1"/>
    <xf numFmtId="165" fontId="21" fillId="3" borderId="4" xfId="2" applyNumberFormat="1" applyFont="1" applyFill="1" applyBorder="1"/>
    <xf numFmtId="44" fontId="21" fillId="3" borderId="4" xfId="1" applyFont="1" applyFill="1" applyBorder="1"/>
    <xf numFmtId="44" fontId="21" fillId="3" borderId="56" xfId="1" applyFont="1" applyFill="1" applyBorder="1"/>
    <xf numFmtId="44" fontId="20" fillId="2" borderId="24" xfId="1" applyFont="1" applyFill="1" applyBorder="1" applyAlignment="1">
      <alignment horizontal="center" vertical="center"/>
    </xf>
    <xf numFmtId="0" fontId="20" fillId="2" borderId="9" xfId="0" applyFont="1" applyFill="1" applyBorder="1" applyAlignment="1">
      <alignment horizontal="right"/>
    </xf>
    <xf numFmtId="0" fontId="20" fillId="2" borderId="44" xfId="0" applyFont="1" applyFill="1" applyBorder="1" applyAlignment="1">
      <alignment horizontal="right"/>
    </xf>
    <xf numFmtId="0" fontId="20" fillId="2" borderId="21" xfId="0" applyFont="1" applyFill="1" applyBorder="1" applyAlignment="1">
      <alignment horizontal="right"/>
    </xf>
    <xf numFmtId="44" fontId="20" fillId="2" borderId="26" xfId="1" applyFont="1" applyFill="1" applyBorder="1" applyAlignment="1">
      <alignment wrapText="1"/>
    </xf>
    <xf numFmtId="44" fontId="20" fillId="2" borderId="11" xfId="1" applyFont="1" applyFill="1" applyBorder="1" applyAlignment="1">
      <alignment horizontal="center" vertical="center"/>
    </xf>
    <xf numFmtId="0" fontId="21" fillId="2" borderId="65" xfId="0" applyFont="1" applyFill="1" applyBorder="1" applyAlignment="1">
      <alignment vertical="center" wrapText="1"/>
    </xf>
    <xf numFmtId="0" fontId="21" fillId="2" borderId="31" xfId="0" applyFont="1" applyFill="1" applyBorder="1" applyAlignment="1">
      <alignment vertical="center" wrapText="1"/>
    </xf>
    <xf numFmtId="0" fontId="20" fillId="2" borderId="31" xfId="0" applyFont="1" applyFill="1" applyBorder="1" applyAlignment="1">
      <alignment horizontal="center" vertical="center" wrapText="1"/>
    </xf>
    <xf numFmtId="0" fontId="21" fillId="2" borderId="31" xfId="0" applyFont="1" applyFill="1" applyBorder="1"/>
    <xf numFmtId="0" fontId="21" fillId="2" borderId="52" xfId="0" applyFont="1" applyFill="1" applyBorder="1"/>
    <xf numFmtId="0" fontId="20" fillId="2" borderId="51" xfId="0" applyFont="1" applyFill="1" applyBorder="1" applyAlignment="1">
      <alignment horizontal="center" vertical="center"/>
    </xf>
    <xf numFmtId="0" fontId="22" fillId="2" borderId="12" xfId="0" applyFont="1" applyFill="1" applyBorder="1" applyAlignment="1">
      <alignment horizontal="center" vertical="center" wrapText="1"/>
    </xf>
    <xf numFmtId="44" fontId="20" fillId="2" borderId="6" xfId="1" applyFont="1" applyFill="1" applyBorder="1" applyAlignment="1">
      <alignment wrapText="1"/>
    </xf>
    <xf numFmtId="0" fontId="21" fillId="2" borderId="12" xfId="2" applyNumberFormat="1" applyFont="1" applyFill="1" applyBorder="1" applyAlignment="1">
      <alignment horizontal="center" vertical="center"/>
    </xf>
    <xf numFmtId="44" fontId="21" fillId="3" borderId="33" xfId="1" applyFont="1" applyFill="1" applyBorder="1" applyAlignment="1">
      <alignment wrapText="1"/>
    </xf>
    <xf numFmtId="44" fontId="20" fillId="2" borderId="2" xfId="1" applyFont="1" applyFill="1" applyBorder="1" applyAlignment="1">
      <alignment wrapText="1"/>
    </xf>
    <xf numFmtId="44" fontId="21" fillId="3" borderId="18" xfId="1" applyFont="1" applyFill="1" applyBorder="1"/>
    <xf numFmtId="44" fontId="20" fillId="2" borderId="7" xfId="1" applyFont="1" applyFill="1" applyBorder="1" applyAlignment="1">
      <alignment wrapText="1"/>
    </xf>
    <xf numFmtId="44" fontId="21" fillId="3" borderId="27" xfId="1" applyFont="1" applyFill="1" applyBorder="1"/>
    <xf numFmtId="0" fontId="21" fillId="2" borderId="48" xfId="0" applyFont="1" applyFill="1" applyBorder="1"/>
    <xf numFmtId="0" fontId="20" fillId="2" borderId="60" xfId="0" applyFont="1" applyFill="1" applyBorder="1" applyAlignment="1">
      <alignment horizontal="right"/>
    </xf>
    <xf numFmtId="44" fontId="20" fillId="2" borderId="60" xfId="1" applyFont="1" applyFill="1" applyBorder="1" applyAlignment="1">
      <alignment wrapText="1"/>
    </xf>
    <xf numFmtId="0" fontId="20" fillId="2" borderId="57" xfId="1" applyNumberFormat="1" applyFont="1" applyFill="1" applyBorder="1" applyAlignment="1">
      <alignment horizontal="center" vertical="center" wrapText="1"/>
    </xf>
    <xf numFmtId="44" fontId="20" fillId="2" borderId="45" xfId="1" applyFont="1" applyFill="1" applyBorder="1" applyAlignment="1">
      <alignment wrapText="1"/>
    </xf>
    <xf numFmtId="44" fontId="20" fillId="2" borderId="47" xfId="1" applyFont="1" applyFill="1" applyBorder="1" applyAlignment="1">
      <alignment wrapText="1"/>
    </xf>
    <xf numFmtId="0" fontId="20" fillId="2" borderId="25" xfId="0" applyFont="1" applyFill="1" applyBorder="1" applyAlignment="1">
      <alignment horizontal="right"/>
    </xf>
    <xf numFmtId="0" fontId="20" fillId="2" borderId="14" xfId="0" applyFont="1" applyFill="1" applyBorder="1" applyAlignment="1">
      <alignment horizontal="center" vertical="center" textRotation="90" wrapText="1"/>
    </xf>
    <xf numFmtId="0" fontId="20" fillId="2" borderId="0" xfId="0" applyFont="1" applyFill="1" applyBorder="1" applyAlignment="1">
      <alignment horizontal="center" vertical="center" textRotation="90" wrapText="1"/>
    </xf>
    <xf numFmtId="0" fontId="20" fillId="2" borderId="0" xfId="0" applyFont="1" applyFill="1" applyBorder="1" applyAlignment="1">
      <alignment horizontal="right"/>
    </xf>
    <xf numFmtId="0" fontId="20" fillId="2" borderId="9" xfId="0" applyFont="1" applyFill="1" applyBorder="1" applyAlignment="1">
      <alignment vertical="center" wrapText="1"/>
    </xf>
    <xf numFmtId="0" fontId="20" fillId="2" borderId="9" xfId="0" applyFont="1" applyFill="1" applyBorder="1" applyAlignment="1">
      <alignment horizontal="center" vertical="center" wrapText="1"/>
    </xf>
    <xf numFmtId="44" fontId="20" fillId="2" borderId="50" xfId="1" applyFont="1" applyFill="1" applyBorder="1" applyAlignment="1">
      <alignment horizontal="right" vertical="center"/>
    </xf>
    <xf numFmtId="44" fontId="20" fillId="2" borderId="45" xfId="1" applyFont="1" applyFill="1" applyBorder="1" applyAlignment="1">
      <alignment horizontal="right" vertical="center"/>
    </xf>
    <xf numFmtId="44" fontId="20" fillId="2" borderId="46" xfId="1" applyFont="1" applyFill="1" applyBorder="1" applyAlignment="1">
      <alignment horizontal="right" vertical="center"/>
    </xf>
    <xf numFmtId="44" fontId="20" fillId="2" borderId="47" xfId="1" applyFont="1" applyFill="1" applyBorder="1" applyAlignment="1">
      <alignment horizontal="right" vertical="center"/>
    </xf>
    <xf numFmtId="44" fontId="20" fillId="2" borderId="50" xfId="1" applyFont="1" applyFill="1" applyBorder="1" applyAlignment="1">
      <alignment horizontal="center" vertical="center"/>
    </xf>
    <xf numFmtId="44" fontId="21" fillId="2" borderId="54" xfId="1" applyFont="1" applyFill="1" applyBorder="1" applyAlignment="1">
      <alignment vertical="center"/>
    </xf>
    <xf numFmtId="10" fontId="20" fillId="2" borderId="53" xfId="3" applyNumberFormat="1" applyFont="1" applyFill="1" applyBorder="1" applyAlignment="1">
      <alignment horizontal="center" vertical="center"/>
    </xf>
    <xf numFmtId="44" fontId="21" fillId="0" borderId="54" xfId="1" applyFont="1" applyFill="1" applyBorder="1" applyAlignment="1">
      <alignment vertical="center"/>
    </xf>
    <xf numFmtId="10" fontId="20" fillId="2" borderId="41" xfId="3" applyNumberFormat="1" applyFont="1" applyFill="1" applyBorder="1" applyAlignment="1">
      <alignment horizontal="center" vertical="center"/>
    </xf>
    <xf numFmtId="44" fontId="21" fillId="2" borderId="40" xfId="1" applyFont="1" applyFill="1" applyBorder="1" applyAlignment="1">
      <alignment vertical="center"/>
    </xf>
    <xf numFmtId="44" fontId="21" fillId="0" borderId="41" xfId="1" applyFont="1" applyFill="1" applyBorder="1" applyAlignment="1">
      <alignment vertical="center"/>
    </xf>
    <xf numFmtId="44" fontId="21" fillId="2" borderId="41" xfId="1" applyFont="1" applyFill="1" applyBorder="1" applyAlignment="1">
      <alignment vertical="center"/>
    </xf>
    <xf numFmtId="44" fontId="21" fillId="0" borderId="53" xfId="1" applyFont="1" applyBorder="1" applyAlignment="1">
      <alignment vertical="center"/>
    </xf>
    <xf numFmtId="44" fontId="21" fillId="0" borderId="41" xfId="1" applyFont="1" applyBorder="1" applyAlignment="1">
      <alignment vertical="center"/>
    </xf>
    <xf numFmtId="44" fontId="20" fillId="2" borderId="21" xfId="1" applyFont="1" applyFill="1" applyBorder="1" applyAlignment="1">
      <alignment wrapText="1"/>
    </xf>
    <xf numFmtId="44" fontId="21" fillId="3" borderId="33" xfId="1" applyFont="1" applyFill="1" applyBorder="1"/>
    <xf numFmtId="44" fontId="20" fillId="2" borderId="20" xfId="1" applyFont="1" applyFill="1" applyBorder="1" applyAlignment="1">
      <alignment wrapText="1"/>
    </xf>
    <xf numFmtId="44" fontId="20" fillId="2" borderId="67" xfId="1" applyFont="1" applyFill="1" applyBorder="1" applyAlignment="1">
      <alignment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6" xfId="0" applyFont="1" applyBorder="1" applyAlignment="1">
      <alignment horizontal="center" vertical="center"/>
    </xf>
    <xf numFmtId="0" fontId="13" fillId="2" borderId="25" xfId="0" applyFont="1" applyFill="1" applyBorder="1" applyAlignment="1">
      <alignment vertical="center"/>
    </xf>
    <xf numFmtId="44" fontId="13" fillId="2" borderId="25" xfId="1" applyFont="1" applyFill="1" applyBorder="1" applyAlignment="1">
      <alignment horizontal="right" vertical="center"/>
    </xf>
    <xf numFmtId="44" fontId="13" fillId="2" borderId="23" xfId="1" applyFont="1" applyFill="1" applyBorder="1" applyAlignment="1">
      <alignment horizontal="center" vertical="center"/>
    </xf>
    <xf numFmtId="0" fontId="15" fillId="2" borderId="9" xfId="0" applyFont="1" applyFill="1" applyBorder="1" applyAlignment="1">
      <alignment horizontal="left" vertical="top" wrapText="1"/>
    </xf>
    <xf numFmtId="0" fontId="15" fillId="2" borderId="9" xfId="0" applyFont="1" applyFill="1" applyBorder="1" applyAlignment="1">
      <alignment horizontal="left" vertical="top"/>
    </xf>
    <xf numFmtId="0" fontId="15" fillId="2" borderId="11" xfId="0" applyFont="1" applyFill="1" applyBorder="1" applyAlignment="1">
      <alignment horizontal="left" vertical="top"/>
    </xf>
    <xf numFmtId="0" fontId="21" fillId="0" borderId="2" xfId="0" applyFont="1" applyBorder="1" applyAlignment="1">
      <alignment vertical="center"/>
    </xf>
    <xf numFmtId="0" fontId="21" fillId="0" borderId="7" xfId="0" applyFont="1" applyBorder="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1" fillId="2" borderId="19" xfId="0" applyFont="1" applyFill="1" applyBorder="1" applyAlignment="1">
      <alignment horizontal="center" vertical="center"/>
    </xf>
    <xf numFmtId="0" fontId="20" fillId="2" borderId="26" xfId="0" applyFont="1" applyFill="1" applyBorder="1" applyAlignment="1">
      <alignment horizontal="center" vertical="center"/>
    </xf>
    <xf numFmtId="0" fontId="21" fillId="2" borderId="67" xfId="0" applyFont="1" applyFill="1" applyBorder="1" applyAlignment="1">
      <alignment horizontal="center" vertical="center"/>
    </xf>
    <xf numFmtId="44" fontId="21" fillId="0" borderId="68" xfId="1" applyFont="1" applyBorder="1" applyAlignment="1">
      <alignment vertical="center"/>
    </xf>
    <xf numFmtId="0" fontId="21" fillId="2" borderId="57" xfId="0" applyFont="1" applyFill="1" applyBorder="1" applyAlignment="1">
      <alignment vertical="center"/>
    </xf>
    <xf numFmtId="10" fontId="15" fillId="2" borderId="42" xfId="3" applyNumberFormat="1" applyFont="1" applyFill="1" applyBorder="1" applyAlignment="1">
      <alignment horizontal="center" vertical="center"/>
    </xf>
    <xf numFmtId="0" fontId="15" fillId="2" borderId="3"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14" xfId="0" applyFont="1" applyFill="1" applyBorder="1" applyAlignment="1">
      <alignment vertical="center" wrapText="1"/>
    </xf>
    <xf numFmtId="0" fontId="15" fillId="2" borderId="0" xfId="0" applyFont="1" applyFill="1" applyBorder="1" applyAlignment="1">
      <alignment vertical="center" wrapText="1"/>
    </xf>
    <xf numFmtId="0" fontId="15" fillId="2" borderId="24" xfId="0" applyFont="1" applyFill="1" applyBorder="1" applyAlignment="1">
      <alignment vertical="center" wrapText="1"/>
    </xf>
    <xf numFmtId="0" fontId="15" fillId="2" borderId="10" xfId="0" applyFont="1" applyFill="1" applyBorder="1" applyAlignment="1">
      <alignment vertical="center" wrapText="1"/>
    </xf>
    <xf numFmtId="0" fontId="15" fillId="2" borderId="9" xfId="0" applyFont="1" applyFill="1" applyBorder="1" applyAlignment="1">
      <alignment vertical="center" wrapText="1"/>
    </xf>
    <xf numFmtId="0" fontId="15" fillId="2" borderId="11" xfId="0" applyFont="1" applyFill="1" applyBorder="1" applyAlignment="1">
      <alignment vertical="center" wrapText="1"/>
    </xf>
    <xf numFmtId="0" fontId="24" fillId="2" borderId="49"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0" borderId="12" xfId="0" applyFont="1" applyBorder="1" applyAlignment="1">
      <alignment horizontal="center" vertical="center" wrapText="1"/>
    </xf>
    <xf numFmtId="0" fontId="30" fillId="0" borderId="57" xfId="0" applyFont="1" applyBorder="1" applyAlignment="1">
      <alignment horizontal="center" vertical="center" wrapText="1"/>
    </xf>
    <xf numFmtId="0" fontId="19" fillId="2" borderId="2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0" fillId="2" borderId="18"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1" fillId="2" borderId="18" xfId="0" applyFont="1" applyFill="1" applyBorder="1" applyAlignment="1">
      <alignment horizontal="right" vertical="center"/>
    </xf>
    <xf numFmtId="0" fontId="21" fillId="2" borderId="1" xfId="0" applyFont="1" applyFill="1" applyBorder="1" applyAlignment="1">
      <alignment horizontal="right" vertical="center"/>
    </xf>
    <xf numFmtId="0" fontId="15" fillId="0" borderId="39" xfId="0" applyFont="1" applyBorder="1" applyAlignment="1">
      <alignment wrapText="1"/>
    </xf>
    <xf numFmtId="0" fontId="15" fillId="0" borderId="44" xfId="0" applyFont="1" applyBorder="1" applyAlignment="1">
      <alignment wrapText="1"/>
    </xf>
    <xf numFmtId="0" fontId="15" fillId="0" borderId="37" xfId="0" applyFont="1" applyBorder="1" applyAlignment="1">
      <alignment wrapText="1"/>
    </xf>
    <xf numFmtId="0" fontId="20" fillId="2" borderId="27" xfId="0" applyFont="1" applyFill="1" applyBorder="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0" fillId="2" borderId="18" xfId="0" applyFont="1" applyFill="1" applyBorder="1" applyAlignment="1">
      <alignment horizontal="right"/>
    </xf>
    <xf numFmtId="0" fontId="20" fillId="2" borderId="1" xfId="0" applyFont="1" applyFill="1" applyBorder="1" applyAlignment="1">
      <alignment horizontal="right"/>
    </xf>
    <xf numFmtId="0" fontId="20" fillId="2" borderId="22" xfId="0" applyFont="1" applyFill="1" applyBorder="1" applyAlignment="1">
      <alignment vertical="center"/>
    </xf>
    <xf numFmtId="0" fontId="21" fillId="0" borderId="25" xfId="0" applyFont="1" applyBorder="1" applyAlignment="1">
      <alignment vertical="center"/>
    </xf>
    <xf numFmtId="0" fontId="21" fillId="0" borderId="14" xfId="0" applyFont="1" applyBorder="1" applyAlignment="1"/>
    <xf numFmtId="0" fontId="21" fillId="0" borderId="0" xfId="0" applyFont="1" applyBorder="1" applyAlignment="1"/>
    <xf numFmtId="0" fontId="21" fillId="0" borderId="21"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37" xfId="0" applyFont="1" applyFill="1" applyBorder="1" applyAlignment="1">
      <alignment horizontal="center" vertical="center"/>
    </xf>
    <xf numFmtId="0" fontId="26" fillId="2" borderId="49"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50" xfId="0" applyFont="1" applyFill="1" applyBorder="1" applyAlignment="1">
      <alignment horizontal="center" vertical="center"/>
    </xf>
    <xf numFmtId="0" fontId="34" fillId="2" borderId="39" xfId="0" applyFont="1" applyFill="1" applyBorder="1" applyAlignment="1">
      <alignment horizontal="left" vertical="top" wrapText="1"/>
    </xf>
    <xf numFmtId="0" fontId="34" fillId="2" borderId="44" xfId="0" applyFont="1" applyFill="1" applyBorder="1" applyAlignment="1">
      <alignment horizontal="left" vertical="top" wrapText="1"/>
    </xf>
    <xf numFmtId="0" fontId="34" fillId="2" borderId="37" xfId="0" applyFont="1" applyFill="1" applyBorder="1" applyAlignment="1">
      <alignment horizontal="left" vertical="top" wrapText="1"/>
    </xf>
    <xf numFmtId="0" fontId="15" fillId="2" borderId="9" xfId="0" applyFont="1" applyFill="1" applyBorder="1" applyAlignment="1">
      <alignment horizontal="center" vertical="top"/>
    </xf>
    <xf numFmtId="0" fontId="15" fillId="2" borderId="11" xfId="0" applyFont="1" applyFill="1" applyBorder="1" applyAlignment="1">
      <alignment horizontal="center" vertical="top"/>
    </xf>
    <xf numFmtId="0" fontId="10" fillId="0" borderId="49"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24" xfId="0" applyFont="1" applyFill="1" applyBorder="1" applyAlignment="1">
      <alignment horizontal="left" vertical="top"/>
    </xf>
    <xf numFmtId="0" fontId="20" fillId="2" borderId="49"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22"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2" fillId="2" borderId="13"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1" fillId="0" borderId="29"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6" fillId="2" borderId="16"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1" fillId="3" borderId="55"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39" xfId="0" applyFont="1" applyFill="1" applyBorder="1" applyAlignment="1">
      <alignment horizontal="left" vertical="top" wrapText="1"/>
    </xf>
    <xf numFmtId="0" fontId="21" fillId="3" borderId="44" xfId="0" applyFont="1" applyFill="1" applyBorder="1" applyAlignment="1">
      <alignment horizontal="left" vertical="top" wrapText="1"/>
    </xf>
    <xf numFmtId="0" fontId="21" fillId="3" borderId="37" xfId="0" applyFont="1" applyFill="1" applyBorder="1" applyAlignment="1">
      <alignment horizontal="left" vertical="top" wrapText="1"/>
    </xf>
    <xf numFmtId="0" fontId="21" fillId="0" borderId="4"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0" fillId="2" borderId="16"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1" fillId="0" borderId="17" xfId="0" applyFont="1" applyBorder="1" applyAlignment="1">
      <alignment horizontal="center" vertical="center" wrapText="1"/>
    </xf>
    <xf numFmtId="0" fontId="20" fillId="2" borderId="18" xfId="0" applyFont="1" applyFill="1" applyBorder="1" applyAlignment="1">
      <alignment horizontal="left" vertical="center" wrapText="1"/>
    </xf>
    <xf numFmtId="0" fontId="21" fillId="2" borderId="1" xfId="0" applyFont="1" applyFill="1" applyBorder="1" applyAlignment="1">
      <alignment horizontal="left" vertical="center"/>
    </xf>
    <xf numFmtId="0" fontId="20" fillId="2" borderId="20" xfId="0" applyFont="1" applyFill="1" applyBorder="1" applyAlignment="1">
      <alignment horizontal="left" vertical="center" wrapText="1"/>
    </xf>
    <xf numFmtId="0" fontId="21" fillId="2" borderId="26"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5" xfId="0" applyFont="1" applyFill="1" applyBorder="1" applyAlignment="1">
      <alignment horizontal="center" vertical="center"/>
    </xf>
    <xf numFmtId="0" fontId="14" fillId="0" borderId="49" xfId="0" applyFont="1" applyBorder="1" applyAlignment="1">
      <alignment horizontal="right" vertical="top" wrapText="1"/>
    </xf>
    <xf numFmtId="0" fontId="14" fillId="0" borderId="48" xfId="0" applyFont="1" applyBorder="1" applyAlignment="1">
      <alignment horizontal="right" vertical="top" wrapText="1"/>
    </xf>
    <xf numFmtId="0" fontId="14" fillId="0" borderId="50" xfId="0" applyFont="1" applyBorder="1" applyAlignment="1">
      <alignment horizontal="right" vertical="top" wrapText="1"/>
    </xf>
    <xf numFmtId="0" fontId="20" fillId="2" borderId="18" xfId="0" applyFont="1" applyFill="1" applyBorder="1" applyAlignment="1">
      <alignment horizontal="right" wrapText="1"/>
    </xf>
    <xf numFmtId="0" fontId="20" fillId="2" borderId="1" xfId="0" applyFont="1" applyFill="1" applyBorder="1" applyAlignment="1">
      <alignment horizontal="right" wrapText="1"/>
    </xf>
    <xf numFmtId="0" fontId="20" fillId="2" borderId="20" xfId="0" applyFont="1" applyFill="1" applyBorder="1" applyAlignment="1">
      <alignment horizontal="right" wrapText="1"/>
    </xf>
    <xf numFmtId="0" fontId="20" fillId="2" borderId="26" xfId="0" applyFont="1" applyFill="1" applyBorder="1" applyAlignment="1">
      <alignment horizontal="right" wrapText="1"/>
    </xf>
    <xf numFmtId="0" fontId="21" fillId="0" borderId="66" xfId="0" applyFont="1" applyBorder="1" applyAlignment="1">
      <alignment wrapText="1"/>
    </xf>
    <xf numFmtId="0" fontId="21" fillId="0" borderId="15" xfId="0" applyFont="1" applyBorder="1" applyAlignment="1">
      <alignment wrapText="1"/>
    </xf>
    <xf numFmtId="0" fontId="21" fillId="0" borderId="62" xfId="0" applyFont="1" applyBorder="1" applyAlignment="1">
      <alignment wrapText="1"/>
    </xf>
    <xf numFmtId="0" fontId="15" fillId="0" borderId="55" xfId="0" applyFont="1" applyBorder="1" applyAlignment="1">
      <alignment wrapText="1"/>
    </xf>
    <xf numFmtId="0" fontId="15" fillId="0" borderId="3" xfId="0" applyFont="1" applyBorder="1" applyAlignment="1">
      <alignment wrapText="1"/>
    </xf>
    <xf numFmtId="0" fontId="15" fillId="0" borderId="35" xfId="0" applyFont="1" applyBorder="1" applyAlignment="1">
      <alignment wrapText="1"/>
    </xf>
    <xf numFmtId="0" fontId="21" fillId="2" borderId="13" xfId="0" applyFont="1" applyFill="1" applyBorder="1" applyAlignment="1">
      <alignment horizontal="center" vertical="center"/>
    </xf>
    <xf numFmtId="0" fontId="21" fillId="2" borderId="57" xfId="0" applyFont="1" applyFill="1" applyBorder="1" applyAlignment="1">
      <alignment horizontal="center" vertical="center"/>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xf>
    <xf numFmtId="0" fontId="24" fillId="2" borderId="47" xfId="0" applyFont="1" applyFill="1" applyBorder="1" applyAlignment="1">
      <alignment horizontal="center" vertical="center"/>
    </xf>
    <xf numFmtId="0" fontId="20" fillId="2" borderId="45" xfId="0" applyFont="1" applyFill="1" applyBorder="1" applyAlignment="1">
      <alignment horizontal="left" vertical="center" wrapText="1"/>
    </xf>
    <xf numFmtId="0" fontId="21" fillId="2" borderId="46" xfId="0" applyFont="1" applyFill="1" applyBorder="1" applyAlignment="1">
      <alignment horizontal="left" vertical="center"/>
    </xf>
    <xf numFmtId="0" fontId="20" fillId="2" borderId="65" xfId="0" applyFont="1" applyFill="1" applyBorder="1" applyAlignment="1">
      <alignment horizontal="left" vertical="center" wrapText="1"/>
    </xf>
    <xf numFmtId="166" fontId="21" fillId="0" borderId="52" xfId="0" applyNumberFormat="1" applyFont="1" applyBorder="1" applyAlignment="1">
      <alignment horizontal="center" vertical="center"/>
    </xf>
    <xf numFmtId="166" fontId="21" fillId="0" borderId="23" xfId="0" applyNumberFormat="1" applyFont="1" applyBorder="1" applyAlignment="1">
      <alignment horizontal="center" vertical="center"/>
    </xf>
    <xf numFmtId="0" fontId="21" fillId="0" borderId="49" xfId="0" applyFont="1" applyBorder="1" applyAlignment="1">
      <alignment horizontal="left" vertical="top" wrapText="1"/>
    </xf>
    <xf numFmtId="0" fontId="21" fillId="0" borderId="48" xfId="0" applyFont="1" applyBorder="1" applyAlignment="1">
      <alignment horizontal="left" vertical="top" wrapText="1"/>
    </xf>
    <xf numFmtId="0" fontId="21" fillId="0" borderId="50" xfId="0" applyFont="1" applyBorder="1" applyAlignment="1">
      <alignment horizontal="left" vertical="top" wrapText="1"/>
    </xf>
    <xf numFmtId="0" fontId="20" fillId="2" borderId="14"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21"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0" fillId="2" borderId="16" xfId="0" applyFont="1" applyFill="1" applyBorder="1" applyAlignment="1">
      <alignment horizontal="left" vertical="center" wrapText="1"/>
    </xf>
    <xf numFmtId="0" fontId="21" fillId="2" borderId="29" xfId="0" applyFont="1" applyFill="1" applyBorder="1" applyAlignment="1">
      <alignment horizontal="left" vertical="center"/>
    </xf>
    <xf numFmtId="0" fontId="20" fillId="2" borderId="27" xfId="0" applyFont="1" applyFill="1" applyBorder="1" applyAlignment="1">
      <alignment horizontal="left" vertical="center" wrapText="1"/>
    </xf>
    <xf numFmtId="0" fontId="21" fillId="2" borderId="4" xfId="0" applyFont="1" applyFill="1" applyBorder="1" applyAlignment="1">
      <alignment horizontal="left" vertical="center"/>
    </xf>
    <xf numFmtId="0" fontId="20" fillId="2" borderId="49" xfId="0" applyFont="1" applyFill="1" applyBorder="1" applyAlignment="1">
      <alignment horizontal="right" vertical="top" wrapText="1"/>
    </xf>
    <xf numFmtId="0" fontId="20" fillId="2" borderId="48" xfId="0" applyFont="1" applyFill="1" applyBorder="1" applyAlignment="1">
      <alignment horizontal="right" vertical="top" wrapText="1"/>
    </xf>
    <xf numFmtId="0" fontId="20" fillId="2" borderId="22" xfId="0" applyFont="1" applyFill="1" applyBorder="1" applyAlignment="1">
      <alignment horizontal="center" vertical="center" textRotation="90" wrapText="1"/>
    </xf>
    <xf numFmtId="0" fontId="20" fillId="2" borderId="25" xfId="0" applyFont="1" applyFill="1" applyBorder="1" applyAlignment="1">
      <alignment horizontal="center" vertical="center" textRotation="90" wrapText="1"/>
    </xf>
    <xf numFmtId="0" fontId="20" fillId="2" borderId="14" xfId="0" applyFont="1" applyFill="1" applyBorder="1" applyAlignment="1">
      <alignment horizontal="center" vertical="center" textRotation="90" wrapText="1"/>
    </xf>
    <xf numFmtId="0" fontId="20" fillId="2" borderId="0" xfId="0" applyFont="1" applyFill="1" applyBorder="1" applyAlignment="1">
      <alignment horizontal="center" vertical="center" textRotation="90" wrapText="1"/>
    </xf>
    <xf numFmtId="0" fontId="20" fillId="2" borderId="10" xfId="0" applyFont="1" applyFill="1" applyBorder="1" applyAlignment="1">
      <alignment horizontal="center" vertical="center" textRotation="90" wrapText="1"/>
    </xf>
    <xf numFmtId="0" fontId="20" fillId="2" borderId="9" xfId="0" applyFont="1" applyFill="1" applyBorder="1" applyAlignment="1">
      <alignment horizontal="center" vertical="center" textRotation="90" wrapText="1"/>
    </xf>
    <xf numFmtId="0" fontId="21" fillId="2" borderId="0"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0" fillId="2" borderId="22"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1" fillId="0" borderId="26" xfId="0" applyFont="1" applyBorder="1" applyAlignment="1">
      <alignment horizontal="left" vertical="center"/>
    </xf>
    <xf numFmtId="0" fontId="20" fillId="2" borderId="60" xfId="0" applyFont="1" applyFill="1" applyBorder="1" applyAlignment="1">
      <alignment horizontal="left" vertical="center"/>
    </xf>
    <xf numFmtId="0" fontId="20" fillId="2" borderId="48" xfId="0" applyFont="1" applyFill="1" applyBorder="1" applyAlignment="1">
      <alignment horizontal="left" vertical="center"/>
    </xf>
    <xf numFmtId="0" fontId="20" fillId="2" borderId="50" xfId="0" applyFont="1" applyFill="1" applyBorder="1" applyAlignment="1">
      <alignment horizontal="left" vertical="center"/>
    </xf>
    <xf numFmtId="0" fontId="20" fillId="2" borderId="52" xfId="0" applyFont="1" applyFill="1" applyBorder="1" applyAlignment="1">
      <alignment horizontal="right" vertical="center" wrapText="1"/>
    </xf>
    <xf numFmtId="0" fontId="20" fillId="2" borderId="65" xfId="0" applyFont="1" applyFill="1" applyBorder="1" applyAlignment="1">
      <alignment horizontal="right" vertical="center" wrapText="1"/>
    </xf>
    <xf numFmtId="0" fontId="20" fillId="2" borderId="25" xfId="0" applyFont="1" applyFill="1" applyBorder="1" applyAlignment="1">
      <alignment horizontal="right" vertical="center" wrapText="1"/>
    </xf>
    <xf numFmtId="166" fontId="21" fillId="0" borderId="65" xfId="0" applyNumberFormat="1" applyFont="1" applyBorder="1" applyAlignment="1">
      <alignment horizontal="center" vertical="center"/>
    </xf>
    <xf numFmtId="0" fontId="21" fillId="3" borderId="3" xfId="0" applyFont="1" applyFill="1" applyBorder="1" applyAlignment="1">
      <alignment horizontal="left" vertical="top" wrapText="1"/>
    </xf>
    <xf numFmtId="0" fontId="21" fillId="3" borderId="35" xfId="0" applyFont="1" applyFill="1" applyBorder="1" applyAlignment="1">
      <alignment horizontal="left" vertical="top" wrapText="1"/>
    </xf>
    <xf numFmtId="0" fontId="13" fillId="2" borderId="49"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0" fillId="2" borderId="23"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23" xfId="0" applyFont="1" applyFill="1" applyBorder="1" applyAlignment="1">
      <alignment horizontal="center" vertical="center" textRotation="90" wrapText="1"/>
    </xf>
    <xf numFmtId="0" fontId="20" fillId="2" borderId="24" xfId="0" applyFont="1" applyFill="1" applyBorder="1" applyAlignment="1">
      <alignment horizontal="center" vertical="center" textRotation="90" wrapText="1"/>
    </xf>
    <xf numFmtId="0" fontId="20" fillId="2" borderId="11" xfId="0" applyFont="1" applyFill="1" applyBorder="1" applyAlignment="1">
      <alignment horizontal="center" vertical="center" textRotation="90" wrapText="1"/>
    </xf>
    <xf numFmtId="0" fontId="13" fillId="2" borderId="25" xfId="0" applyFont="1" applyFill="1" applyBorder="1" applyAlignment="1">
      <alignment horizontal="center" vertical="center"/>
    </xf>
    <xf numFmtId="0" fontId="18" fillId="2" borderId="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5" fillId="2" borderId="22" xfId="0" applyFont="1" applyFill="1" applyBorder="1" applyAlignment="1">
      <alignment vertical="center" wrapText="1"/>
    </xf>
    <xf numFmtId="0" fontId="15" fillId="2" borderId="25" xfId="0" applyFont="1" applyFill="1" applyBorder="1" applyAlignment="1">
      <alignment vertical="center" wrapText="1"/>
    </xf>
    <xf numFmtId="0" fontId="15" fillId="2" borderId="23" xfId="0" applyFont="1" applyFill="1" applyBorder="1" applyAlignment="1">
      <alignment vertical="center" wrapText="1"/>
    </xf>
    <xf numFmtId="0" fontId="20" fillId="2" borderId="16" xfId="0" applyFont="1" applyFill="1" applyBorder="1" applyAlignment="1">
      <alignment vertical="center" wrapText="1"/>
    </xf>
    <xf numFmtId="0" fontId="21" fillId="2" borderId="29" xfId="0" applyFont="1" applyFill="1" applyBorder="1" applyAlignment="1">
      <alignment vertical="center" wrapText="1"/>
    </xf>
    <xf numFmtId="0" fontId="21" fillId="2" borderId="43" xfId="0" applyFont="1" applyFill="1" applyBorder="1" applyAlignment="1">
      <alignment vertical="center" wrapText="1"/>
    </xf>
    <xf numFmtId="0" fontId="21" fillId="2" borderId="27" xfId="0" applyFont="1" applyFill="1" applyBorder="1" applyAlignment="1">
      <alignment horizontal="right" vertical="center"/>
    </xf>
    <xf numFmtId="0" fontId="21" fillId="2" borderId="4" xfId="0" applyFont="1" applyFill="1" applyBorder="1" applyAlignment="1">
      <alignment horizontal="right" vertical="center"/>
    </xf>
    <xf numFmtId="168" fontId="21" fillId="2" borderId="0" xfId="3" applyNumberFormat="1" applyFont="1" applyFill="1" applyBorder="1" applyAlignment="1">
      <alignment horizontal="center" vertical="center"/>
    </xf>
    <xf numFmtId="167" fontId="15" fillId="2" borderId="0" xfId="3" applyNumberFormat="1" applyFont="1" applyFill="1" applyBorder="1" applyAlignment="1"/>
    <xf numFmtId="0" fontId="15" fillId="2" borderId="0" xfId="0" applyFont="1" applyFill="1" applyBorder="1" applyAlignment="1"/>
    <xf numFmtId="0" fontId="13" fillId="2" borderId="22" xfId="0" applyFont="1" applyFill="1" applyBorder="1" applyAlignment="1">
      <alignment horizontal="center" vertical="center"/>
    </xf>
    <xf numFmtId="0" fontId="15" fillId="2" borderId="25" xfId="0" applyFont="1" applyFill="1" applyBorder="1" applyAlignment="1">
      <alignment horizontal="center" vertical="center"/>
    </xf>
    <xf numFmtId="44" fontId="15" fillId="2" borderId="0" xfId="1" applyFont="1" applyFill="1" applyBorder="1" applyAlignment="1">
      <alignment horizontal="center"/>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10" fontId="15" fillId="2" borderId="24" xfId="0" applyNumberFormat="1" applyFont="1" applyFill="1" applyBorder="1" applyAlignment="1">
      <alignment horizontal="center" vertical="center"/>
    </xf>
    <xf numFmtId="0" fontId="15" fillId="2" borderId="24" xfId="0" applyFont="1" applyFill="1" applyBorder="1" applyAlignment="1">
      <alignment horizontal="center" vertical="center"/>
    </xf>
    <xf numFmtId="10" fontId="15"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10" fontId="21" fillId="2" borderId="13" xfId="0" applyNumberFormat="1" applyFont="1" applyFill="1" applyBorder="1" applyAlignment="1">
      <alignment horizontal="center" vertical="center" wrapText="1"/>
    </xf>
    <xf numFmtId="10" fontId="21" fillId="2" borderId="57" xfId="0" applyNumberFormat="1" applyFont="1" applyFill="1" applyBorder="1" applyAlignment="1">
      <alignment horizontal="center" vertical="center" wrapText="1"/>
    </xf>
    <xf numFmtId="0" fontId="20" fillId="2" borderId="22"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23" xfId="0" applyFont="1" applyFill="1" applyBorder="1" applyAlignment="1">
      <alignment horizontal="center" vertical="center"/>
    </xf>
    <xf numFmtId="0" fontId="21" fillId="2" borderId="10" xfId="0" applyFont="1" applyFill="1" applyBorder="1" applyAlignment="1">
      <alignment horizontal="center" wrapText="1"/>
    </xf>
    <xf numFmtId="0" fontId="21" fillId="2" borderId="9" xfId="0" applyFont="1" applyFill="1" applyBorder="1" applyAlignment="1">
      <alignment horizontal="center" wrapText="1"/>
    </xf>
    <xf numFmtId="0" fontId="21" fillId="2" borderId="11" xfId="0" applyFont="1" applyFill="1" applyBorder="1" applyAlignment="1">
      <alignment horizontal="center" wrapText="1"/>
    </xf>
    <xf numFmtId="0" fontId="24" fillId="2" borderId="22"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0" borderId="49" xfId="0" applyFont="1" applyBorder="1" applyAlignment="1">
      <alignment horizontal="center" vertical="center"/>
    </xf>
    <xf numFmtId="0" fontId="21" fillId="0" borderId="48" xfId="0" applyFont="1" applyBorder="1" applyAlignment="1">
      <alignment horizontal="center" vertical="center"/>
    </xf>
    <xf numFmtId="0" fontId="21" fillId="0" borderId="50" xfId="0" applyFont="1" applyBorder="1" applyAlignment="1">
      <alignment horizontal="center" vertical="center"/>
    </xf>
    <xf numFmtId="0" fontId="13" fillId="2" borderId="22" xfId="0" applyFont="1" applyFill="1" applyBorder="1" applyAlignment="1">
      <alignment vertical="center" wrapText="1"/>
    </xf>
    <xf numFmtId="0" fontId="13" fillId="2" borderId="25" xfId="0" applyFont="1" applyFill="1" applyBorder="1" applyAlignment="1">
      <alignment vertical="center" wrapText="1"/>
    </xf>
    <xf numFmtId="0" fontId="13" fillId="2" borderId="23" xfId="0" applyFont="1" applyFill="1" applyBorder="1" applyAlignment="1">
      <alignment vertical="center" wrapText="1"/>
    </xf>
    <xf numFmtId="0" fontId="13" fillId="2" borderId="44" xfId="0" applyFont="1" applyFill="1" applyBorder="1" applyAlignment="1">
      <alignment horizontal="left" vertical="center" wrapText="1"/>
    </xf>
    <xf numFmtId="0" fontId="13" fillId="2" borderId="37" xfId="0" applyFont="1" applyFill="1" applyBorder="1" applyAlignment="1">
      <alignment horizontal="left" vertical="center" wrapText="1"/>
    </xf>
  </cellXfs>
  <cellStyles count="4">
    <cellStyle name="Dziesiętny" xfId="2" builtinId="3"/>
    <cellStyle name="Normalny" xfId="0" builtinId="0"/>
    <cellStyle name="Procentowy" xfId="3" builtinId="5"/>
    <cellStyle name="Walutowy" xfId="1" builtinId="4"/>
  </cellStyles>
  <dxfs count="59">
    <dxf>
      <font>
        <b val="0"/>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Arial"/>
        <family val="2"/>
        <charset val="238"/>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Arial"/>
        <family val="2"/>
        <charset val="238"/>
        <scheme val="none"/>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3"/>
        <color auto="1"/>
        <name val="Arial"/>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3"/>
        <color theme="1"/>
        <name val="Arial"/>
        <family val="2"/>
        <charset val="238"/>
        <scheme val="none"/>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outline="0">
        <left style="thin">
          <color indexed="64"/>
        </left>
        <right style="medium">
          <color indexed="64"/>
        </right>
        <top style="medium">
          <color auto="1"/>
        </top>
        <bottom style="medium">
          <color auto="1"/>
        </bottom>
      </border>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outline="0">
        <left style="medium">
          <color indexed="64"/>
        </left>
        <right style="thin">
          <color indexed="64"/>
        </right>
        <top style="medium">
          <color auto="1"/>
        </top>
        <bottom style="medium">
          <color auto="1"/>
        </bottom>
      </border>
    </dxf>
    <dxf>
      <font>
        <b val="0"/>
        <i val="0"/>
        <strike val="0"/>
        <condense val="0"/>
        <extend val="0"/>
        <outline val="0"/>
        <shadow val="0"/>
        <u val="none"/>
        <vertAlign val="baseline"/>
        <sz val="13"/>
        <color theme="1"/>
        <name val="Arial"/>
        <family val="2"/>
        <charset val="23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medium">
          <color indexed="64"/>
        </left>
        <right/>
        <top/>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numFmt numFmtId="165" formatCode="_-* #,##0_-;\-* #,##0_-;_-* &quot;-&quot;??_-;_-@_-"/>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u val="none"/>
        <vertAlign val="baseline"/>
        <sz val="13"/>
        <name val="Arial"/>
        <family val="2"/>
        <charset val="238"/>
        <scheme val="none"/>
      </font>
    </dxf>
    <dxf>
      <border>
        <bottom style="medium">
          <color indexed="64"/>
        </bottom>
      </border>
    </dxf>
    <dxf>
      <font>
        <strike val="0"/>
        <outline val="0"/>
        <shadow val="0"/>
        <u val="none"/>
        <vertAlign val="baseline"/>
        <sz val="13"/>
        <color auto="1"/>
        <name val="Arial"/>
        <family val="2"/>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border diagonalUp="0" diagonalDown="0">
        <left style="medium">
          <color indexed="64"/>
        </left>
      </border>
    </dxf>
    <dxf>
      <font>
        <b/>
        <i val="0"/>
        <strike val="0"/>
        <condense val="0"/>
        <extend val="0"/>
        <outline val="0"/>
        <shadow val="0"/>
        <u val="none"/>
        <vertAlign val="baseline"/>
        <sz val="13"/>
        <color theme="1"/>
        <name val="Arial"/>
        <family val="2"/>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Arial"/>
        <family val="2"/>
        <charset val="238"/>
        <scheme val="none"/>
      </font>
      <fill>
        <patternFill patternType="solid">
          <fgColor indexed="64"/>
          <bgColor theme="0"/>
        </patternFill>
      </fill>
    </dxf>
    <dxf>
      <font>
        <b val="0"/>
        <i val="0"/>
        <strike val="0"/>
        <condense val="0"/>
        <extend val="0"/>
        <outline val="0"/>
        <shadow val="0"/>
        <u val="none"/>
        <vertAlign val="baseline"/>
        <sz val="13"/>
        <color theme="1"/>
        <name val="Arial"/>
        <family val="2"/>
        <charset val="238"/>
        <scheme val="none"/>
      </font>
      <numFmt numFmtId="165" formatCode="_-* #,##0_-;\-* #,##0_-;_-* &quot;-&quot;??_-;_-@_-"/>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dxf>
    <dxf>
      <font>
        <strike val="0"/>
        <outline val="0"/>
        <shadow val="0"/>
        <u val="none"/>
        <vertAlign val="baseline"/>
        <sz val="13"/>
        <name val="Arial"/>
        <family val="2"/>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u val="none"/>
        <vertAlign val="baseline"/>
        <sz val="13"/>
        <name val="Arial"/>
        <family val="2"/>
        <charset val="238"/>
        <scheme val="none"/>
      </font>
    </dxf>
    <dxf>
      <border>
        <bottom style="medium">
          <color indexed="64"/>
        </bottom>
      </border>
    </dxf>
    <dxf>
      <font>
        <strike val="0"/>
        <outline val="0"/>
        <shadow val="0"/>
        <u val="none"/>
        <vertAlign val="baseline"/>
        <sz val="13"/>
        <color auto="1"/>
        <name val="Arial"/>
        <family val="2"/>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123</xdr:row>
          <xdr:rowOff>295275</xdr:rowOff>
        </xdr:from>
        <xdr:to>
          <xdr:col>2</xdr:col>
          <xdr:colOff>1981200</xdr:colOff>
          <xdr:row>124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295275</xdr:rowOff>
        </xdr:from>
        <xdr:to>
          <xdr:col>4</xdr:col>
          <xdr:colOff>1266825</xdr:colOff>
          <xdr:row>124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123</xdr:row>
          <xdr:rowOff>314325</xdr:rowOff>
        </xdr:from>
        <xdr:to>
          <xdr:col>3</xdr:col>
          <xdr:colOff>1866900</xdr:colOff>
          <xdr:row>124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161925</xdr:rowOff>
        </xdr:from>
        <xdr:to>
          <xdr:col>1</xdr:col>
          <xdr:colOff>123825</xdr:colOff>
          <xdr:row>135</xdr:row>
          <xdr:rowOff>342900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666750</xdr:rowOff>
        </xdr:from>
        <xdr:to>
          <xdr:col>1</xdr:col>
          <xdr:colOff>123825</xdr:colOff>
          <xdr:row>135</xdr:row>
          <xdr:rowOff>952500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124</xdr:row>
          <xdr:rowOff>104775</xdr:rowOff>
        </xdr:from>
        <xdr:to>
          <xdr:col>2</xdr:col>
          <xdr:colOff>1981200</xdr:colOff>
          <xdr:row>124</xdr:row>
          <xdr:rowOff>609600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123825</xdr:rowOff>
        </xdr:from>
        <xdr:to>
          <xdr:col>4</xdr:col>
          <xdr:colOff>1266825</xdr:colOff>
          <xdr:row>124</xdr:row>
          <xdr:rowOff>600075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124</xdr:row>
          <xdr:rowOff>142875</xdr:rowOff>
        </xdr:from>
        <xdr:to>
          <xdr:col>3</xdr:col>
          <xdr:colOff>1838325</xdr:colOff>
          <xdr:row>124</xdr:row>
          <xdr:rowOff>619125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125</xdr:row>
          <xdr:rowOff>104775</xdr:rowOff>
        </xdr:from>
        <xdr:to>
          <xdr:col>2</xdr:col>
          <xdr:colOff>1962150</xdr:colOff>
          <xdr:row>125</xdr:row>
          <xdr:rowOff>609600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133350</xdr:rowOff>
        </xdr:from>
        <xdr:to>
          <xdr:col>4</xdr:col>
          <xdr:colOff>1266825</xdr:colOff>
          <xdr:row>125</xdr:row>
          <xdr:rowOff>600075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125</xdr:row>
          <xdr:rowOff>142875</xdr:rowOff>
        </xdr:from>
        <xdr:to>
          <xdr:col>3</xdr:col>
          <xdr:colOff>1847850</xdr:colOff>
          <xdr:row>125</xdr:row>
          <xdr:rowOff>609600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126</xdr:row>
          <xdr:rowOff>85725</xdr:rowOff>
        </xdr:from>
        <xdr:to>
          <xdr:col>2</xdr:col>
          <xdr:colOff>1943100</xdr:colOff>
          <xdr:row>126</xdr:row>
          <xdr:rowOff>600075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133350</xdr:rowOff>
        </xdr:from>
        <xdr:to>
          <xdr:col>4</xdr:col>
          <xdr:colOff>1266825</xdr:colOff>
          <xdr:row>126</xdr:row>
          <xdr:rowOff>600075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126</xdr:row>
          <xdr:rowOff>123825</xdr:rowOff>
        </xdr:from>
        <xdr:to>
          <xdr:col>3</xdr:col>
          <xdr:colOff>1838325</xdr:colOff>
          <xdr:row>126</xdr:row>
          <xdr:rowOff>600075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114300</xdr:rowOff>
        </xdr:from>
        <xdr:to>
          <xdr:col>4</xdr:col>
          <xdr:colOff>1219200</xdr:colOff>
          <xdr:row>127</xdr:row>
          <xdr:rowOff>581025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127</xdr:row>
          <xdr:rowOff>123825</xdr:rowOff>
        </xdr:from>
        <xdr:to>
          <xdr:col>3</xdr:col>
          <xdr:colOff>1866900</xdr:colOff>
          <xdr:row>127</xdr:row>
          <xdr:rowOff>600075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127</xdr:row>
          <xdr:rowOff>123825</xdr:rowOff>
        </xdr:from>
        <xdr:to>
          <xdr:col>2</xdr:col>
          <xdr:colOff>1981200</xdr:colOff>
          <xdr:row>127</xdr:row>
          <xdr:rowOff>619125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295275</xdr:rowOff>
        </xdr:from>
        <xdr:to>
          <xdr:col>4</xdr:col>
          <xdr:colOff>1266825</xdr:colOff>
          <xdr:row>129</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128</xdr:row>
          <xdr:rowOff>295275</xdr:rowOff>
        </xdr:from>
        <xdr:to>
          <xdr:col>2</xdr:col>
          <xdr:colOff>1981200</xdr:colOff>
          <xdr:row>129</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128</xdr:row>
          <xdr:rowOff>314325</xdr:rowOff>
        </xdr:from>
        <xdr:to>
          <xdr:col>3</xdr:col>
          <xdr:colOff>1866900</xdr:colOff>
          <xdr:row>129</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114300</xdr:rowOff>
        </xdr:from>
        <xdr:to>
          <xdr:col>4</xdr:col>
          <xdr:colOff>1219200</xdr:colOff>
          <xdr:row>129</xdr:row>
          <xdr:rowOff>581025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129</xdr:row>
          <xdr:rowOff>123825</xdr:rowOff>
        </xdr:from>
        <xdr:to>
          <xdr:col>3</xdr:col>
          <xdr:colOff>1866900</xdr:colOff>
          <xdr:row>129</xdr:row>
          <xdr:rowOff>600075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129</xdr:row>
          <xdr:rowOff>123825</xdr:rowOff>
        </xdr:from>
        <xdr:to>
          <xdr:col>2</xdr:col>
          <xdr:colOff>1981200</xdr:colOff>
          <xdr:row>129</xdr:row>
          <xdr:rowOff>619125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130</xdr:row>
          <xdr:rowOff>295275</xdr:rowOff>
        </xdr:from>
        <xdr:to>
          <xdr:col>2</xdr:col>
          <xdr:colOff>1981200</xdr:colOff>
          <xdr:row>131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130</xdr:row>
          <xdr:rowOff>295275</xdr:rowOff>
        </xdr:from>
        <xdr:to>
          <xdr:col>4</xdr:col>
          <xdr:colOff>1266825</xdr:colOff>
          <xdr:row>131</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130</xdr:row>
          <xdr:rowOff>314325</xdr:rowOff>
        </xdr:from>
        <xdr:to>
          <xdr:col>3</xdr:col>
          <xdr:colOff>1866900</xdr:colOff>
          <xdr:row>131</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131</xdr:row>
          <xdr:rowOff>47625</xdr:rowOff>
        </xdr:from>
        <xdr:to>
          <xdr:col>2</xdr:col>
          <xdr:colOff>1952625</xdr:colOff>
          <xdr:row>131</xdr:row>
          <xdr:rowOff>552450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66675</xdr:rowOff>
        </xdr:from>
        <xdr:to>
          <xdr:col>4</xdr:col>
          <xdr:colOff>1247775</xdr:colOff>
          <xdr:row>131</xdr:row>
          <xdr:rowOff>523875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131</xdr:row>
          <xdr:rowOff>85725</xdr:rowOff>
        </xdr:from>
        <xdr:to>
          <xdr:col>3</xdr:col>
          <xdr:colOff>1847850</xdr:colOff>
          <xdr:row>131</xdr:row>
          <xdr:rowOff>552450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132</xdr:row>
          <xdr:rowOff>295275</xdr:rowOff>
        </xdr:from>
        <xdr:to>
          <xdr:col>2</xdr:col>
          <xdr:colOff>1981200</xdr:colOff>
          <xdr:row>133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132</xdr:row>
          <xdr:rowOff>295275</xdr:rowOff>
        </xdr:from>
        <xdr:to>
          <xdr:col>4</xdr:col>
          <xdr:colOff>1266825</xdr:colOff>
          <xdr:row>133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132</xdr:row>
          <xdr:rowOff>314325</xdr:rowOff>
        </xdr:from>
        <xdr:to>
          <xdr:col>3</xdr:col>
          <xdr:colOff>1866900</xdr:colOff>
          <xdr:row>133</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134</xdr:row>
          <xdr:rowOff>257175</xdr:rowOff>
        </xdr:from>
        <xdr:to>
          <xdr:col>2</xdr:col>
          <xdr:colOff>1905000</xdr:colOff>
          <xdr:row>135</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295275</xdr:rowOff>
        </xdr:from>
        <xdr:to>
          <xdr:col>4</xdr:col>
          <xdr:colOff>1266825</xdr:colOff>
          <xdr:row>135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134</xdr:row>
          <xdr:rowOff>314325</xdr:rowOff>
        </xdr:from>
        <xdr:to>
          <xdr:col>3</xdr:col>
          <xdr:colOff>1866900</xdr:colOff>
          <xdr:row>135</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132</xdr:row>
          <xdr:rowOff>1800225</xdr:rowOff>
        </xdr:from>
        <xdr:to>
          <xdr:col>2</xdr:col>
          <xdr:colOff>1933575</xdr:colOff>
          <xdr:row>134</xdr:row>
          <xdr:rowOff>76200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9525</xdr:rowOff>
        </xdr:from>
        <xdr:to>
          <xdr:col>4</xdr:col>
          <xdr:colOff>1247775</xdr:colOff>
          <xdr:row>134</xdr:row>
          <xdr:rowOff>47625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133</xdr:row>
          <xdr:rowOff>9525</xdr:rowOff>
        </xdr:from>
        <xdr:to>
          <xdr:col>3</xdr:col>
          <xdr:colOff>1847850</xdr:colOff>
          <xdr:row>134</xdr:row>
          <xdr:rowOff>57150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a9" displayName="Tabela9" ref="D39:L54" totalsRowShown="0" headerRowDxfId="51" dataDxfId="49" headerRowBorderDxfId="50" tableBorderDxfId="48">
  <tableColumns count="9">
    <tableColumn id="1" xr3:uid="{00000000-0010-0000-0200-000001000000}" name="Rodzaj kosztów _x000a_(należy uwzględnić wszystkie planowane koszty, w szczególności zakupu usług, zakupu rzeczy, wynagrodzeń)" dataDxfId="47"/>
    <tableColumn id="2" xr3:uid="{00000000-0010-0000-0200-000002000000}" name="Liczba jednostek" dataDxfId="46"/>
    <tableColumn id="3" xr3:uid="{00000000-0010-0000-0200-000003000000}" name="Rodzaj miary_x000a_(np. litr, szt., komplet, godz.)" dataDxfId="45" dataCellStyle="Dziesiętny"/>
    <tableColumn id="4" xr3:uid="{00000000-0010-0000-0200-000004000000}" name="Koszt jednostkowy _x000a_(w zł)" dataDxfId="44" dataCellStyle="Walutowy"/>
    <tableColumn id="5" xr3:uid="{00000000-0010-0000-0200-000005000000}" name="Koszt całkowity [K]_x000a_(w zł)" dataDxfId="43" dataCellStyle="Walutowy">
      <calculatedColumnFormula>$E40*$G40</calculatedColumnFormula>
    </tableColumn>
    <tableColumn id="6" xr3:uid="{00000000-0010-0000-0200-000006000000}" name="z wnioskowanej dotacji ¹ [D] _x000a_(w zł)" dataDxfId="42" dataCellStyle="Walutowy"/>
    <tableColumn id="7" xr3:uid="{00000000-0010-0000-0200-000007000000}" name="z własnych lub innych (zewnętrznych) środków finansowych ² [I]_x000a_(w zł)" dataDxfId="41" dataCellStyle="Walutowy"/>
    <tableColumn id="8" xr3:uid="{00000000-0010-0000-0200-000008000000}" name="z wkładu osobowego ³ [O]_x000a_(w zł)" dataDxfId="40" dataCellStyle="Walutowy"/>
    <tableColumn id="9" xr3:uid="{00000000-0010-0000-0200-000009000000}" name="Kontrolka sumy źródeł finansowania [czy D+I+O = K]" dataDxfId="39" dataCellStyle="Walutowy">
      <calculatedColumnFormula>IF(I40+J40+K40=H40,"ZGODNA","BŁĄD")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ela91213" displayName="Tabela91213" ref="D59:L64" totalsRowShown="0" headerRowDxfId="38" dataDxfId="36" headerRowBorderDxfId="37" tableBorderDxfId="35">
  <tableColumns count="9">
    <tableColumn id="1" xr3:uid="{00000000-0010-0000-0400-000001000000}" name="Rodzaj kosztów _x000a_(należy uwzględnić wszystkie planowane koszty, w szczególności zakupu usług, zakupu rzeczy, wynagrodzeń)" dataDxfId="34"/>
    <tableColumn id="2" xr3:uid="{00000000-0010-0000-0400-000002000000}" name="Liczba jednostek" dataDxfId="33"/>
    <tableColumn id="3" xr3:uid="{00000000-0010-0000-0400-000003000000}" name="Rodzaj miary_x000a_(np. szt., godz.)" dataDxfId="32" dataCellStyle="Dziesiętny"/>
    <tableColumn id="4" xr3:uid="{00000000-0010-0000-0400-000004000000}" name="Koszt jednostkowy _x000a_(w zł)" dataDxfId="31" dataCellStyle="Walutowy"/>
    <tableColumn id="5" xr3:uid="{00000000-0010-0000-0400-000005000000}" name="Koszt całkowity [K]_x000a_(w zł)" dataDxfId="30" dataCellStyle="Walutowy">
      <calculatedColumnFormula>$E60*$G60</calculatedColumnFormula>
    </tableColumn>
    <tableColumn id="6" xr3:uid="{00000000-0010-0000-0400-000006000000}" name="w tym:" dataDxfId="29" dataCellStyle="Dziesiętny"/>
    <tableColumn id="7" xr3:uid="{00000000-0010-0000-0400-000007000000}" name="z własnych lub innych (zewnętrznych) środków finansowych ² [I]_x000a_(w zł)" dataDxfId="28" dataCellStyle="Walutowy"/>
    <tableColumn id="8" xr3:uid="{00000000-0010-0000-0400-000008000000}" name="z wkładu osobowego ³ [O]_x000a_(w zł)" dataDxfId="27" dataCellStyle="Walutowy"/>
    <tableColumn id="9" xr3:uid="{00000000-0010-0000-0400-000009000000}" name="Kontrolka sumy źródeł finansowania [czy D+I+O = K]" dataDxfId="26" dataCellStyle="Walutowy">
      <calculatedColumnFormula>IF(J60+K60=H60,"ZGODNA","BŁĄD")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B06C16-AFDF-4EFF-A547-19812BF2713F}" name="Tabela32" displayName="Tabela32" ref="D18:L24" totalsRowShown="0" headerRowDxfId="25" dataDxfId="23" headerRowBorderDxfId="24" tableBorderDxfId="22">
  <tableColumns count="9">
    <tableColumn id="1" xr3:uid="{AAEB8CEF-B633-4B14-8586-73178547C8AE}" name="typ dyżuru" dataDxfId="21"/>
    <tableColumn id="2" xr3:uid="{786BDC1E-2C34-4E52-B96D-F1EE833B37D6}" name="termin od... - do .._x000a_w formacie [dd.mm]" dataDxfId="20"/>
    <tableColumn id="3" xr3:uid="{EC9C7090-B6E0-4C43-B9F6-4B57828F4C47}" name="liczba dób" dataDxfId="19"/>
    <tableColumn id="4" xr3:uid="{66B71BF1-9738-446A-8B60-13AA04AC59E7}" name="liczba zmian/dobę" dataDxfId="18"/>
    <tableColumn id="5" xr3:uid="{8AA2DB43-B601-436E-AE6E-1A55810AF025}" name="liczba godzin_x000a_ w zmianie" dataDxfId="17"/>
    <tableColumn id="6" xr3:uid="{AE121D34-9CBE-4333-9C64-F0E9136A2D23}" name="liczba ratowników na zmianie" dataDxfId="16"/>
    <tableColumn id="10" xr3:uid="{AFCEA817-895B-40FB-A6A6-E7B62FA58046}" name="Liczba dyżurogodzin" dataDxfId="15">
      <calculatedColumnFormula>Tabela32[[#This Row],[liczba dób]]*Tabela32[[#This Row],[liczba zmian/dobę]]*Tabela32[[#This Row],[liczba godzin
 w zmianie]]*Tabela32[[#This Row],[liczba ratowników na zmianie]]</calculatedColumnFormula>
    </tableColumn>
    <tableColumn id="7" xr3:uid="{6C11EC0F-92D0-4294-8157-008AB4E6ACA0}" name="koszt jednej godziny dyżuru" dataDxfId="14" dataCellStyle="Walutowy"/>
    <tableColumn id="8" xr3:uid="{75BBBA37-356A-416E-885E-CF2172CC67ED}" name="wartość dyżuru" dataDxfId="13" dataCellStyle="Walutowy">
      <calculatedColumnFormula>F19*G19*H19*I19*K19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470C64-CBD2-4D00-9396-D0945725438F}" name="Tabela43" displayName="Tabela43" ref="D27:L33" totalsRowShown="0" headerRowDxfId="12" dataDxfId="10" headerRowBorderDxfId="11" tableBorderDxfId="9">
  <tableColumns count="9">
    <tableColumn id="1" xr3:uid="{F670CD52-3C2C-4F45-9288-D20DC745A88A}" name="typ dyżuru ratowniczego społecznego lub innego rodzaju wkładu osobowego" dataDxfId="8"/>
    <tableColumn id="2" xr3:uid="{25AD7D65-DD89-47B6-A190-670ABC53D7AF}" name="termin od... - do .._x000a_w formacie [dd.mm]" dataDxfId="7"/>
    <tableColumn id="3" xr3:uid="{D46417F9-CF2D-446A-AC36-356A322695AE}" name="liczba dób" dataDxfId="6"/>
    <tableColumn id="4" xr3:uid="{448A7C61-ED87-4460-8300-E74EE45263BC}" name="liczba zmian/dobę" dataDxfId="5"/>
    <tableColumn id="5" xr3:uid="{27DDF626-71F7-4DE6-8C39-EFC12A8F636A}" name="liczba godzin_x000a_ w zmianie" dataDxfId="4"/>
    <tableColumn id="6" xr3:uid="{1C8AB088-A0BE-46BD-82A7-B9BA414E093E}" name="liczba ratowników /wolontariuszy na zmianie" dataDxfId="3"/>
    <tableColumn id="7" xr3:uid="{ED9D5B6D-B124-4EE6-B4C3-89850D0D9B89}" name="Liczba dyżurogodzin / godzin pracy wolontariackiej" dataDxfId="2">
      <calculatedColumnFormula>Tabela43[[#This Row],[liczba dób]]*Tabela43[[#This Row],[liczba zmian/dobę]]*Tabela43[[#This Row],[liczba godzin
 w zmianie]]*Tabela43[[#This Row],[liczba ratowników /wolontariuszy na zmianie]]</calculatedColumnFormula>
    </tableColumn>
    <tableColumn id="8" xr3:uid="{5CC665A9-5774-4DFA-9296-3DB6FD9E43A7}" name="koszt jednej godziny dyżuru społecznego / pracy wolontariackiej" dataDxfId="1" dataCellStyle="Walutowy"/>
    <tableColumn id="9" xr3:uid="{020A2303-178F-44D0-9108-371F53D9232C}" name="wartość dyżuru społecznego / pracy wolontariackiej" dataDxfId="0" dataCellStyle="Walutowy">
      <calculatedColumnFormula>F28*G28*H28*I28*K28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table" Target="../tables/table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table" Target="../tables/table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table" Target="../tables/table3.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table" Target="../tables/table1.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6"/>
  <sheetViews>
    <sheetView tabSelected="1" zoomScale="80" zoomScaleNormal="80" zoomScalePageLayoutView="60" workbookViewId="0">
      <selection activeCell="A2" sqref="A2:L2"/>
    </sheetView>
  </sheetViews>
  <sheetFormatPr defaultRowHeight="15" x14ac:dyDescent="0.25"/>
  <cols>
    <col min="1" max="1" width="5.85546875" customWidth="1"/>
    <col min="2" max="2" width="7.140625" bestFit="1" customWidth="1"/>
    <col min="3" max="3" width="43" customWidth="1"/>
    <col min="4" max="4" width="56" customWidth="1"/>
    <col min="5" max="5" width="28.28515625" customWidth="1"/>
    <col min="6" max="6" width="16.5703125" customWidth="1"/>
    <col min="7" max="7" width="20.5703125" customWidth="1"/>
    <col min="8" max="8" width="35" customWidth="1"/>
    <col min="9" max="9" width="21" customWidth="1"/>
    <col min="10" max="10" width="32.28515625" customWidth="1"/>
    <col min="11" max="11" width="25.42578125" customWidth="1"/>
    <col min="12" max="12" width="45.42578125" style="2" customWidth="1"/>
  </cols>
  <sheetData>
    <row r="1" spans="1:12" ht="30" customHeight="1" thickBot="1" x14ac:dyDescent="0.3">
      <c r="A1" s="301" t="s">
        <v>166</v>
      </c>
      <c r="B1" s="302"/>
      <c r="C1" s="302"/>
      <c r="D1" s="302"/>
      <c r="E1" s="302"/>
      <c r="F1" s="302"/>
      <c r="G1" s="302"/>
      <c r="H1" s="302"/>
      <c r="I1" s="302"/>
      <c r="J1" s="302"/>
      <c r="K1" s="302"/>
      <c r="L1" s="303"/>
    </row>
    <row r="2" spans="1:12" ht="66" customHeight="1" thickBot="1" x14ac:dyDescent="0.3">
      <c r="A2" s="257" t="s">
        <v>79</v>
      </c>
      <c r="B2" s="258"/>
      <c r="C2" s="258"/>
      <c r="D2" s="258"/>
      <c r="E2" s="258"/>
      <c r="F2" s="258"/>
      <c r="G2" s="258"/>
      <c r="H2" s="258"/>
      <c r="I2" s="258"/>
      <c r="J2" s="258"/>
      <c r="K2" s="258"/>
      <c r="L2" s="259"/>
    </row>
    <row r="3" spans="1:12" s="6" customFormat="1" ht="134.25" customHeight="1" thickBot="1" x14ac:dyDescent="0.3">
      <c r="A3" s="260" t="s">
        <v>122</v>
      </c>
      <c r="B3" s="261"/>
      <c r="C3" s="261"/>
      <c r="D3" s="261"/>
      <c r="E3" s="261"/>
      <c r="F3" s="261"/>
      <c r="G3" s="261"/>
      <c r="H3" s="261"/>
      <c r="I3" s="261"/>
      <c r="J3" s="261"/>
      <c r="K3" s="261"/>
      <c r="L3" s="262"/>
    </row>
    <row r="4" spans="1:12" ht="45.75" customHeight="1" thickBot="1" x14ac:dyDescent="0.3">
      <c r="A4" s="263" t="s">
        <v>115</v>
      </c>
      <c r="B4" s="264"/>
      <c r="C4" s="264"/>
      <c r="D4" s="264"/>
      <c r="E4" s="264"/>
      <c r="F4" s="264"/>
      <c r="G4" s="264"/>
      <c r="H4" s="264"/>
      <c r="I4" s="264"/>
      <c r="J4" s="264"/>
      <c r="K4" s="264"/>
      <c r="L4" s="265"/>
    </row>
    <row r="5" spans="1:12" ht="30.75" customHeight="1" x14ac:dyDescent="0.25">
      <c r="A5" s="335" t="s">
        <v>81</v>
      </c>
      <c r="B5" s="336"/>
      <c r="C5" s="336"/>
      <c r="D5" s="276"/>
      <c r="E5" s="276"/>
      <c r="F5" s="276"/>
      <c r="G5" s="277"/>
      <c r="H5" s="291" t="s">
        <v>6</v>
      </c>
      <c r="I5" s="292"/>
      <c r="J5" s="292"/>
      <c r="K5" s="292"/>
      <c r="L5" s="293"/>
    </row>
    <row r="6" spans="1:12" ht="30.75" customHeight="1" x14ac:dyDescent="0.25">
      <c r="A6" s="294" t="s">
        <v>82</v>
      </c>
      <c r="B6" s="295"/>
      <c r="C6" s="295"/>
      <c r="D6" s="278"/>
      <c r="E6" s="278"/>
      <c r="F6" s="278"/>
      <c r="G6" s="279"/>
      <c r="H6" s="294" t="s">
        <v>58</v>
      </c>
      <c r="I6" s="295"/>
      <c r="J6" s="298"/>
      <c r="K6" s="299"/>
      <c r="L6" s="300"/>
    </row>
    <row r="7" spans="1:12" ht="30.75" customHeight="1" x14ac:dyDescent="0.25">
      <c r="A7" s="294" t="s">
        <v>83</v>
      </c>
      <c r="B7" s="295"/>
      <c r="C7" s="295"/>
      <c r="D7" s="278"/>
      <c r="E7" s="278"/>
      <c r="F7" s="278"/>
      <c r="G7" s="279"/>
      <c r="H7" s="294" t="s">
        <v>59</v>
      </c>
      <c r="I7" s="295"/>
      <c r="J7" s="298"/>
      <c r="K7" s="299"/>
      <c r="L7" s="300"/>
    </row>
    <row r="8" spans="1:12" ht="30.75" customHeight="1" x14ac:dyDescent="0.25">
      <c r="A8" s="294" t="s">
        <v>84</v>
      </c>
      <c r="B8" s="295"/>
      <c r="C8" s="295"/>
      <c r="D8" s="278"/>
      <c r="E8" s="278"/>
      <c r="F8" s="278"/>
      <c r="G8" s="279"/>
      <c r="H8" s="294" t="s">
        <v>60</v>
      </c>
      <c r="I8" s="295"/>
      <c r="J8" s="298"/>
      <c r="K8" s="299"/>
      <c r="L8" s="300"/>
    </row>
    <row r="9" spans="1:12" ht="30.75" customHeight="1" thickBot="1" x14ac:dyDescent="0.3">
      <c r="A9" s="337" t="s">
        <v>85</v>
      </c>
      <c r="B9" s="338"/>
      <c r="C9" s="338"/>
      <c r="D9" s="289"/>
      <c r="E9" s="289"/>
      <c r="F9" s="289"/>
      <c r="G9" s="290"/>
      <c r="H9" s="296" t="s">
        <v>61</v>
      </c>
      <c r="I9" s="297"/>
      <c r="J9" s="246"/>
      <c r="K9" s="247"/>
      <c r="L9" s="248"/>
    </row>
    <row r="10" spans="1:12" ht="33.75" customHeight="1" thickBot="1" x14ac:dyDescent="0.3">
      <c r="A10" s="296" t="s">
        <v>55</v>
      </c>
      <c r="B10" s="355"/>
      <c r="C10" s="355"/>
      <c r="D10" s="331"/>
      <c r="E10" s="332"/>
      <c r="F10" s="332"/>
      <c r="G10" s="332"/>
      <c r="H10" s="333"/>
      <c r="I10" s="333"/>
      <c r="J10" s="333"/>
      <c r="K10" s="333"/>
      <c r="L10" s="334"/>
    </row>
    <row r="11" spans="1:12" ht="24.95" customHeight="1" thickBot="1" x14ac:dyDescent="0.3">
      <c r="A11" s="316" t="s">
        <v>72</v>
      </c>
      <c r="B11" s="317"/>
      <c r="C11" s="317"/>
      <c r="D11" s="317"/>
      <c r="E11" s="317"/>
      <c r="F11" s="317"/>
      <c r="G11" s="317"/>
      <c r="H11" s="317"/>
      <c r="I11" s="317"/>
      <c r="J11" s="317"/>
      <c r="K11" s="317"/>
      <c r="L11" s="318"/>
    </row>
    <row r="12" spans="1:12" ht="36" customHeight="1" thickBot="1" x14ac:dyDescent="0.3">
      <c r="A12" s="319" t="s">
        <v>7</v>
      </c>
      <c r="B12" s="320"/>
      <c r="C12" s="320"/>
      <c r="D12" s="356" t="s">
        <v>80</v>
      </c>
      <c r="E12" s="357"/>
      <c r="F12" s="357"/>
      <c r="G12" s="357"/>
      <c r="H12" s="357"/>
      <c r="I12" s="357"/>
      <c r="J12" s="357"/>
      <c r="K12" s="357"/>
      <c r="L12" s="358"/>
    </row>
    <row r="13" spans="1:12" ht="42" customHeight="1" thickBot="1" x14ac:dyDescent="0.3">
      <c r="A13" s="272" t="s">
        <v>8</v>
      </c>
      <c r="B13" s="273"/>
      <c r="C13" s="321"/>
      <c r="D13" s="359" t="s">
        <v>9</v>
      </c>
      <c r="E13" s="360"/>
      <c r="F13" s="322"/>
      <c r="G13" s="362"/>
      <c r="H13" s="359" t="s">
        <v>10</v>
      </c>
      <c r="I13" s="361"/>
      <c r="J13" s="114"/>
      <c r="K13" s="322"/>
      <c r="L13" s="323"/>
    </row>
    <row r="14" spans="1:12" ht="105.75" customHeight="1" x14ac:dyDescent="0.25">
      <c r="A14" s="280" t="s">
        <v>151</v>
      </c>
      <c r="B14" s="281"/>
      <c r="C14" s="281"/>
      <c r="D14" s="281"/>
      <c r="E14" s="281"/>
      <c r="F14" s="281"/>
      <c r="G14" s="281"/>
      <c r="H14" s="281"/>
      <c r="I14" s="281"/>
      <c r="J14" s="281"/>
      <c r="K14" s="281"/>
      <c r="L14" s="282"/>
    </row>
    <row r="15" spans="1:12" ht="340.5" customHeight="1" x14ac:dyDescent="0.25">
      <c r="A15" s="283" t="s">
        <v>148</v>
      </c>
      <c r="B15" s="284"/>
      <c r="C15" s="284"/>
      <c r="D15" s="284"/>
      <c r="E15" s="284"/>
      <c r="F15" s="284"/>
      <c r="G15" s="284"/>
      <c r="H15" s="284"/>
      <c r="I15" s="284"/>
      <c r="J15" s="284"/>
      <c r="K15" s="284"/>
      <c r="L15" s="285"/>
    </row>
    <row r="16" spans="1:12" ht="88.5" customHeight="1" x14ac:dyDescent="0.25">
      <c r="A16" s="283" t="s">
        <v>149</v>
      </c>
      <c r="B16" s="363"/>
      <c r="C16" s="363"/>
      <c r="D16" s="363"/>
      <c r="E16" s="363"/>
      <c r="F16" s="363"/>
      <c r="G16" s="363"/>
      <c r="H16" s="363"/>
      <c r="I16" s="363"/>
      <c r="J16" s="363"/>
      <c r="K16" s="363"/>
      <c r="L16" s="364"/>
    </row>
    <row r="17" spans="1:12" ht="88.5" customHeight="1" thickBot="1" x14ac:dyDescent="0.3">
      <c r="A17" s="286" t="s">
        <v>150</v>
      </c>
      <c r="B17" s="287"/>
      <c r="C17" s="287"/>
      <c r="D17" s="287"/>
      <c r="E17" s="287"/>
      <c r="F17" s="287"/>
      <c r="G17" s="287"/>
      <c r="H17" s="287"/>
      <c r="I17" s="287"/>
      <c r="J17" s="287"/>
      <c r="K17" s="287"/>
      <c r="L17" s="288"/>
    </row>
    <row r="18" spans="1:12" s="9" customFormat="1" ht="102.75" customHeight="1" thickBot="1" x14ac:dyDescent="0.3">
      <c r="A18" s="327" t="s">
        <v>89</v>
      </c>
      <c r="B18" s="328"/>
      <c r="C18" s="328"/>
      <c r="D18" s="50" t="s">
        <v>25</v>
      </c>
      <c r="E18" s="51" t="s">
        <v>56</v>
      </c>
      <c r="F18" s="52" t="s">
        <v>31</v>
      </c>
      <c r="G18" s="51" t="s">
        <v>30</v>
      </c>
      <c r="H18" s="51" t="s">
        <v>26</v>
      </c>
      <c r="I18" s="51" t="s">
        <v>27</v>
      </c>
      <c r="J18" s="51" t="s">
        <v>62</v>
      </c>
      <c r="K18" s="51" t="s">
        <v>28</v>
      </c>
      <c r="L18" s="53" t="s">
        <v>29</v>
      </c>
    </row>
    <row r="19" spans="1:12" s="5" customFormat="1" ht="42.75" customHeight="1" x14ac:dyDescent="0.25">
      <c r="A19" s="327"/>
      <c r="B19" s="328"/>
      <c r="C19" s="328"/>
      <c r="D19" s="94" t="s">
        <v>33</v>
      </c>
      <c r="E19" s="79"/>
      <c r="F19" s="79"/>
      <c r="G19" s="79"/>
      <c r="H19" s="79"/>
      <c r="I19" s="79"/>
      <c r="J19" s="80">
        <f>Tabela32[[#This Row],[liczba dób]]*Tabela32[[#This Row],[liczba zmian/dobę]]*Tabela32[[#This Row],[liczba godzin
 w zmianie]]*Tabela32[[#This Row],[liczba ratowników na zmianie]]</f>
        <v>0</v>
      </c>
      <c r="K19" s="81"/>
      <c r="L19" s="95">
        <f t="shared" ref="L19:L24" si="0">F19*G19*H19*I19*K19</f>
        <v>0</v>
      </c>
    </row>
    <row r="20" spans="1:12" s="5" customFormat="1" ht="42.75" customHeight="1" x14ac:dyDescent="0.25">
      <c r="A20" s="327"/>
      <c r="B20" s="328"/>
      <c r="C20" s="328"/>
      <c r="D20" s="73" t="s">
        <v>90</v>
      </c>
      <c r="E20" s="54"/>
      <c r="F20" s="54"/>
      <c r="G20" s="54"/>
      <c r="H20" s="54"/>
      <c r="I20" s="54"/>
      <c r="J20" s="55">
        <f>Tabela32[[#This Row],[liczba dób]]*Tabela32[[#This Row],[liczba zmian/dobę]]*Tabela32[[#This Row],[liczba godzin
 w zmianie]]*Tabela32[[#This Row],[liczba ratowników na zmianie]]</f>
        <v>0</v>
      </c>
      <c r="K20" s="56"/>
      <c r="L20" s="74">
        <f t="shared" si="0"/>
        <v>0</v>
      </c>
    </row>
    <row r="21" spans="1:12" s="5" customFormat="1" ht="42.75" customHeight="1" x14ac:dyDescent="0.25">
      <c r="A21" s="327"/>
      <c r="B21" s="328"/>
      <c r="C21" s="328"/>
      <c r="D21" s="75" t="s">
        <v>35</v>
      </c>
      <c r="E21" s="57"/>
      <c r="F21" s="57"/>
      <c r="G21" s="57"/>
      <c r="H21" s="57"/>
      <c r="I21" s="57"/>
      <c r="J21" s="58">
        <f>Tabela32[[#This Row],[liczba dób]]*Tabela32[[#This Row],[liczba zmian/dobę]]*Tabela32[[#This Row],[liczba godzin
 w zmianie]]*Tabela32[[#This Row],[liczba ratowników na zmianie]]</f>
        <v>0</v>
      </c>
      <c r="K21" s="59"/>
      <c r="L21" s="76">
        <f t="shared" si="0"/>
        <v>0</v>
      </c>
    </row>
    <row r="22" spans="1:12" s="5" customFormat="1" ht="42.75" customHeight="1" x14ac:dyDescent="0.25">
      <c r="A22" s="327"/>
      <c r="B22" s="328"/>
      <c r="C22" s="328"/>
      <c r="D22" s="75" t="s">
        <v>91</v>
      </c>
      <c r="E22" s="57"/>
      <c r="F22" s="57"/>
      <c r="G22" s="57"/>
      <c r="H22" s="57"/>
      <c r="I22" s="57"/>
      <c r="J22" s="58">
        <f>Tabela32[[#This Row],[liczba dób]]*Tabela32[[#This Row],[liczba zmian/dobę]]*Tabela32[[#This Row],[liczba godzin
 w zmianie]]*Tabela32[[#This Row],[liczba ratowników na zmianie]]</f>
        <v>0</v>
      </c>
      <c r="K22" s="59"/>
      <c r="L22" s="76">
        <f t="shared" si="0"/>
        <v>0</v>
      </c>
    </row>
    <row r="23" spans="1:12" s="15" customFormat="1" ht="42.75" customHeight="1" x14ac:dyDescent="0.25">
      <c r="A23" s="327"/>
      <c r="B23" s="328"/>
      <c r="C23" s="328"/>
      <c r="D23" s="75" t="s">
        <v>92</v>
      </c>
      <c r="E23" s="57"/>
      <c r="F23" s="57"/>
      <c r="G23" s="57"/>
      <c r="H23" s="57"/>
      <c r="I23" s="57"/>
      <c r="J23" s="58">
        <f>Tabela32[[#This Row],[liczba dób]]*Tabela32[[#This Row],[liczba zmian/dobę]]*Tabela32[[#This Row],[liczba godzin
 w zmianie]]*Tabela32[[#This Row],[liczba ratowników na zmianie]]</f>
        <v>0</v>
      </c>
      <c r="K23" s="59"/>
      <c r="L23" s="82">
        <f t="shared" si="0"/>
        <v>0</v>
      </c>
    </row>
    <row r="24" spans="1:12" s="15" customFormat="1" ht="42.75" customHeight="1" thickBot="1" x14ac:dyDescent="0.3">
      <c r="A24" s="327"/>
      <c r="B24" s="328"/>
      <c r="C24" s="328"/>
      <c r="D24" s="77" t="s">
        <v>93</v>
      </c>
      <c r="E24" s="60"/>
      <c r="F24" s="60"/>
      <c r="G24" s="60"/>
      <c r="H24" s="60"/>
      <c r="I24" s="60"/>
      <c r="J24" s="61">
        <f>Tabela32[[#This Row],[liczba dób]]*Tabela32[[#This Row],[liczba zmian/dobę]]*Tabela32[[#This Row],[liczba godzin
 w zmianie]]*Tabela32[[#This Row],[liczba ratowników na zmianie]]</f>
        <v>0</v>
      </c>
      <c r="K24" s="62"/>
      <c r="L24" s="78">
        <f t="shared" si="0"/>
        <v>0</v>
      </c>
    </row>
    <row r="25" spans="1:12" ht="60.75" customHeight="1" thickBot="1" x14ac:dyDescent="0.3">
      <c r="A25" s="327"/>
      <c r="B25" s="328"/>
      <c r="C25" s="328"/>
      <c r="D25" s="339"/>
      <c r="E25" s="340"/>
      <c r="F25" s="340"/>
      <c r="G25" s="63"/>
      <c r="H25" s="64"/>
      <c r="I25" s="65" t="s">
        <v>94</v>
      </c>
      <c r="J25" s="66">
        <f>SUBTOTAL(109,Tabela32[Liczba dyżurogodzin])</f>
        <v>0</v>
      </c>
      <c r="K25" s="67" t="s">
        <v>32</v>
      </c>
      <c r="L25" s="83">
        <f>SUM(Tabela32[[#All],[wartość dyżuru]])</f>
        <v>0</v>
      </c>
    </row>
    <row r="26" spans="1:12" ht="186" customHeight="1" thickBot="1" x14ac:dyDescent="0.3">
      <c r="A26" s="329"/>
      <c r="B26" s="330"/>
      <c r="C26" s="330"/>
      <c r="D26" s="324" t="s">
        <v>118</v>
      </c>
      <c r="E26" s="325"/>
      <c r="F26" s="325"/>
      <c r="G26" s="325"/>
      <c r="H26" s="325"/>
      <c r="I26" s="325"/>
      <c r="J26" s="325"/>
      <c r="K26" s="325"/>
      <c r="L26" s="326"/>
    </row>
    <row r="27" spans="1:12" s="1" customFormat="1" ht="118.5" customHeight="1" thickBot="1" x14ac:dyDescent="0.3">
      <c r="A27" s="272" t="s">
        <v>153</v>
      </c>
      <c r="B27" s="273"/>
      <c r="C27" s="371"/>
      <c r="D27" s="68" t="s">
        <v>64</v>
      </c>
      <c r="E27" s="69" t="s">
        <v>56</v>
      </c>
      <c r="F27" s="70" t="s">
        <v>31</v>
      </c>
      <c r="G27" s="69" t="s">
        <v>30</v>
      </c>
      <c r="H27" s="69" t="s">
        <v>26</v>
      </c>
      <c r="I27" s="69" t="s">
        <v>95</v>
      </c>
      <c r="J27" s="69" t="s">
        <v>65</v>
      </c>
      <c r="K27" s="69" t="s">
        <v>66</v>
      </c>
      <c r="L27" s="72" t="s">
        <v>67</v>
      </c>
    </row>
    <row r="28" spans="1:12" s="1" customFormat="1" ht="42.75" customHeight="1" x14ac:dyDescent="0.25">
      <c r="A28" s="327"/>
      <c r="B28" s="328"/>
      <c r="C28" s="372"/>
      <c r="D28" s="73" t="s">
        <v>33</v>
      </c>
      <c r="E28" s="54"/>
      <c r="F28" s="54"/>
      <c r="G28" s="54"/>
      <c r="H28" s="54"/>
      <c r="I28" s="54"/>
      <c r="J28" s="55">
        <f>Tabela43[[#This Row],[liczba dób]]*Tabela43[[#This Row],[liczba zmian/dobę]]*Tabela43[[#This Row],[liczba godzin
 w zmianie]]*Tabela43[[#This Row],[liczba ratowników /wolontariuszy na zmianie]]</f>
        <v>0</v>
      </c>
      <c r="K28" s="56"/>
      <c r="L28" s="74">
        <f t="shared" ref="L28:L33" si="1">F28*G28*H28*I28*K28</f>
        <v>0</v>
      </c>
    </row>
    <row r="29" spans="1:12" ht="42.75" customHeight="1" x14ac:dyDescent="0.25">
      <c r="A29" s="327"/>
      <c r="B29" s="328"/>
      <c r="C29" s="372"/>
      <c r="D29" s="73" t="s">
        <v>90</v>
      </c>
      <c r="E29" s="54"/>
      <c r="F29" s="54"/>
      <c r="G29" s="54"/>
      <c r="H29" s="54"/>
      <c r="I29" s="54"/>
      <c r="J29" s="55">
        <f>Tabela43[[#This Row],[liczba dób]]*Tabela43[[#This Row],[liczba zmian/dobę]]*Tabela43[[#This Row],[liczba godzin
 w zmianie]]*Tabela43[[#This Row],[liczba ratowników /wolontariuszy na zmianie]]</f>
        <v>0</v>
      </c>
      <c r="K29" s="56"/>
      <c r="L29" s="74">
        <f t="shared" si="1"/>
        <v>0</v>
      </c>
    </row>
    <row r="30" spans="1:12" ht="42.75" customHeight="1" x14ac:dyDescent="0.25">
      <c r="A30" s="327"/>
      <c r="B30" s="328"/>
      <c r="C30" s="372"/>
      <c r="D30" s="75" t="s">
        <v>35</v>
      </c>
      <c r="E30" s="57"/>
      <c r="F30" s="57"/>
      <c r="G30" s="57"/>
      <c r="H30" s="57"/>
      <c r="I30" s="57"/>
      <c r="J30" s="71">
        <f>Tabela43[[#This Row],[liczba dób]]*Tabela43[[#This Row],[liczba zmian/dobę]]*Tabela43[[#This Row],[liczba godzin
 w zmianie]]*Tabela43[[#This Row],[liczba ratowników /wolontariuszy na zmianie]]</f>
        <v>0</v>
      </c>
      <c r="K30" s="59"/>
      <c r="L30" s="76">
        <f t="shared" si="1"/>
        <v>0</v>
      </c>
    </row>
    <row r="31" spans="1:12" ht="42.75" customHeight="1" x14ac:dyDescent="0.25">
      <c r="A31" s="327"/>
      <c r="B31" s="328"/>
      <c r="C31" s="372"/>
      <c r="D31" s="98" t="s">
        <v>36</v>
      </c>
      <c r="E31" s="57"/>
      <c r="F31" s="57"/>
      <c r="G31" s="57"/>
      <c r="H31" s="57"/>
      <c r="I31" s="57"/>
      <c r="J31" s="71">
        <f>Tabela43[[#This Row],[liczba dób]]*Tabela43[[#This Row],[liczba zmian/dobę]]*Tabela43[[#This Row],[liczba godzin
 w zmianie]]*Tabela43[[#This Row],[liczba ratowników /wolontariuszy na zmianie]]</f>
        <v>0</v>
      </c>
      <c r="K31" s="59"/>
      <c r="L31" s="99">
        <f t="shared" si="1"/>
        <v>0</v>
      </c>
    </row>
    <row r="32" spans="1:12" ht="42.75" customHeight="1" x14ac:dyDescent="0.25">
      <c r="A32" s="327"/>
      <c r="B32" s="328"/>
      <c r="C32" s="372"/>
      <c r="D32" s="75" t="s">
        <v>92</v>
      </c>
      <c r="E32" s="57"/>
      <c r="F32" s="57"/>
      <c r="G32" s="57"/>
      <c r="H32" s="57"/>
      <c r="I32" s="57"/>
      <c r="J32" s="58">
        <f>Tabela43[[#This Row],[liczba dób]]*Tabela43[[#This Row],[liczba zmian/dobę]]*Tabela43[[#This Row],[liczba godzin
 w zmianie]]*Tabela43[[#This Row],[liczba ratowników /wolontariuszy na zmianie]]</f>
        <v>0</v>
      </c>
      <c r="K32" s="59"/>
      <c r="L32" s="76">
        <f t="shared" si="1"/>
        <v>0</v>
      </c>
    </row>
    <row r="33" spans="1:12" ht="42.75" customHeight="1" thickBot="1" x14ac:dyDescent="0.3">
      <c r="A33" s="327"/>
      <c r="B33" s="328"/>
      <c r="C33" s="372"/>
      <c r="D33" s="77" t="s">
        <v>93</v>
      </c>
      <c r="E33" s="60"/>
      <c r="F33" s="60"/>
      <c r="G33" s="60"/>
      <c r="H33" s="60"/>
      <c r="I33" s="60"/>
      <c r="J33" s="61">
        <f>Tabela43[[#This Row],[liczba dób]]*Tabela43[[#This Row],[liczba zmian/dobę]]*Tabela43[[#This Row],[liczba godzin
 w zmianie]]*Tabela43[[#This Row],[liczba ratowników /wolontariuszy na zmianie]]</f>
        <v>0</v>
      </c>
      <c r="K33" s="62"/>
      <c r="L33" s="78">
        <f t="shared" si="1"/>
        <v>0</v>
      </c>
    </row>
    <row r="34" spans="1:12" ht="58.5" customHeight="1" thickBot="1" x14ac:dyDescent="0.3">
      <c r="A34" s="327"/>
      <c r="B34" s="328"/>
      <c r="C34" s="372"/>
      <c r="D34" s="339"/>
      <c r="E34" s="340"/>
      <c r="F34" s="340"/>
      <c r="G34" s="63"/>
      <c r="H34" s="64"/>
      <c r="I34" s="84" t="s">
        <v>94</v>
      </c>
      <c r="J34" s="66">
        <f>SUBTOTAL(109,Tabela43[Liczba dyżurogodzin / godzin pracy wolontariackiej])</f>
        <v>0</v>
      </c>
      <c r="K34" s="96" t="s">
        <v>68</v>
      </c>
      <c r="L34" s="97">
        <f>SUM(L28:L33)</f>
        <v>0</v>
      </c>
    </row>
    <row r="35" spans="1:12" ht="165.75" customHeight="1" thickBot="1" x14ac:dyDescent="0.3">
      <c r="A35" s="329"/>
      <c r="B35" s="330"/>
      <c r="C35" s="373"/>
      <c r="D35" s="324" t="s">
        <v>136</v>
      </c>
      <c r="E35" s="325"/>
      <c r="F35" s="325"/>
      <c r="G35" s="325"/>
      <c r="H35" s="325"/>
      <c r="I35" s="325"/>
      <c r="J35" s="325"/>
      <c r="K35" s="325"/>
      <c r="L35" s="326"/>
    </row>
    <row r="36" spans="1:12" ht="5.25" customHeight="1" thickBot="1" x14ac:dyDescent="0.3">
      <c r="A36" s="22"/>
      <c r="B36" s="23"/>
      <c r="C36" s="23"/>
      <c r="D36" s="23"/>
      <c r="E36" s="23"/>
      <c r="F36" s="23"/>
      <c r="G36" s="23"/>
      <c r="H36" s="24"/>
      <c r="I36" s="23"/>
      <c r="J36" s="23"/>
      <c r="K36" s="23"/>
      <c r="L36" s="25"/>
    </row>
    <row r="37" spans="1:12" ht="44.25" customHeight="1" thickBot="1" x14ac:dyDescent="0.3">
      <c r="A37" s="368" t="s">
        <v>119</v>
      </c>
      <c r="B37" s="369"/>
      <c r="C37" s="369"/>
      <c r="D37" s="369"/>
      <c r="E37" s="369"/>
      <c r="F37" s="369"/>
      <c r="G37" s="369"/>
      <c r="H37" s="369"/>
      <c r="I37" s="369"/>
      <c r="J37" s="369"/>
      <c r="K37" s="369"/>
      <c r="L37" s="370"/>
    </row>
    <row r="38" spans="1:12" ht="23.25" customHeight="1" thickBot="1" x14ac:dyDescent="0.3">
      <c r="A38" s="341" t="s">
        <v>157</v>
      </c>
      <c r="B38" s="342"/>
      <c r="C38" s="26"/>
      <c r="D38" s="27"/>
      <c r="E38" s="28"/>
      <c r="F38" s="29"/>
      <c r="G38" s="29"/>
      <c r="H38" s="36"/>
      <c r="I38" s="365" t="s">
        <v>1</v>
      </c>
      <c r="J38" s="366"/>
      <c r="K38" s="367"/>
      <c r="L38" s="93"/>
    </row>
    <row r="39" spans="1:12" ht="101.25" customHeight="1" thickBot="1" x14ac:dyDescent="0.3">
      <c r="A39" s="343"/>
      <c r="B39" s="344"/>
      <c r="C39" s="115" t="s">
        <v>63</v>
      </c>
      <c r="D39" s="116" t="s">
        <v>137</v>
      </c>
      <c r="E39" s="51" t="s">
        <v>0</v>
      </c>
      <c r="F39" s="51" t="s">
        <v>138</v>
      </c>
      <c r="G39" s="116" t="s">
        <v>139</v>
      </c>
      <c r="H39" s="53" t="s">
        <v>140</v>
      </c>
      <c r="I39" s="68" t="s">
        <v>141</v>
      </c>
      <c r="J39" s="69" t="s">
        <v>142</v>
      </c>
      <c r="K39" s="72" t="s">
        <v>143</v>
      </c>
      <c r="L39" s="118" t="s">
        <v>11</v>
      </c>
    </row>
    <row r="40" spans="1:12" ht="36" customHeight="1" x14ac:dyDescent="0.25">
      <c r="A40" s="343"/>
      <c r="B40" s="344"/>
      <c r="C40" s="85" t="s">
        <v>96</v>
      </c>
      <c r="D40" s="119"/>
      <c r="E40" s="120"/>
      <c r="F40" s="121"/>
      <c r="G40" s="122"/>
      <c r="H40" s="148">
        <f t="shared" ref="H40:H54" si="2">$E40*$G40</f>
        <v>0</v>
      </c>
      <c r="I40" s="182"/>
      <c r="J40" s="122"/>
      <c r="K40" s="123"/>
      <c r="L40" s="124" t="str">
        <f t="shared" ref="L40:L55" si="3">IF(I40+J40+K40=H40,"ZGODNA","BŁĄD")</f>
        <v>ZGODNA</v>
      </c>
    </row>
    <row r="41" spans="1:12" ht="36" customHeight="1" x14ac:dyDescent="0.25">
      <c r="A41" s="343"/>
      <c r="B41" s="344"/>
      <c r="C41" s="86" t="s">
        <v>97</v>
      </c>
      <c r="D41" s="125"/>
      <c r="E41" s="126"/>
      <c r="F41" s="127"/>
      <c r="G41" s="128"/>
      <c r="H41" s="151">
        <f t="shared" si="2"/>
        <v>0</v>
      </c>
      <c r="I41" s="152"/>
      <c r="J41" s="128"/>
      <c r="K41" s="129"/>
      <c r="L41" s="124" t="str">
        <f t="shared" si="3"/>
        <v>ZGODNA</v>
      </c>
    </row>
    <row r="42" spans="1:12" ht="36" customHeight="1" x14ac:dyDescent="0.25">
      <c r="A42" s="343"/>
      <c r="B42" s="344"/>
      <c r="C42" s="87" t="s">
        <v>98</v>
      </c>
      <c r="D42" s="125"/>
      <c r="E42" s="126"/>
      <c r="F42" s="127"/>
      <c r="G42" s="128"/>
      <c r="H42" s="151">
        <f t="shared" si="2"/>
        <v>0</v>
      </c>
      <c r="I42" s="152"/>
      <c r="J42" s="128"/>
      <c r="K42" s="129"/>
      <c r="L42" s="124" t="str">
        <f t="shared" si="3"/>
        <v>ZGODNA</v>
      </c>
    </row>
    <row r="43" spans="1:12" ht="36" customHeight="1" x14ac:dyDescent="0.25">
      <c r="A43" s="343"/>
      <c r="B43" s="344"/>
      <c r="C43" s="86" t="s">
        <v>99</v>
      </c>
      <c r="D43" s="125"/>
      <c r="E43" s="126"/>
      <c r="F43" s="127"/>
      <c r="G43" s="128"/>
      <c r="H43" s="151">
        <f t="shared" si="2"/>
        <v>0</v>
      </c>
      <c r="I43" s="152"/>
      <c r="J43" s="128"/>
      <c r="K43" s="129"/>
      <c r="L43" s="124" t="str">
        <f t="shared" si="3"/>
        <v>ZGODNA</v>
      </c>
    </row>
    <row r="44" spans="1:12" ht="36" customHeight="1" x14ac:dyDescent="0.25">
      <c r="A44" s="343"/>
      <c r="B44" s="344"/>
      <c r="C44" s="87" t="s">
        <v>100</v>
      </c>
      <c r="D44" s="125"/>
      <c r="E44" s="126"/>
      <c r="F44" s="127"/>
      <c r="G44" s="128"/>
      <c r="H44" s="151">
        <f t="shared" si="2"/>
        <v>0</v>
      </c>
      <c r="I44" s="152"/>
      <c r="J44" s="128"/>
      <c r="K44" s="129"/>
      <c r="L44" s="124" t="str">
        <f t="shared" si="3"/>
        <v>ZGODNA</v>
      </c>
    </row>
    <row r="45" spans="1:12" ht="36" customHeight="1" x14ac:dyDescent="0.25">
      <c r="A45" s="343"/>
      <c r="B45" s="344"/>
      <c r="C45" s="86" t="s">
        <v>101</v>
      </c>
      <c r="D45" s="125"/>
      <c r="E45" s="126"/>
      <c r="F45" s="127"/>
      <c r="G45" s="128"/>
      <c r="H45" s="151">
        <f t="shared" si="2"/>
        <v>0</v>
      </c>
      <c r="I45" s="152"/>
      <c r="J45" s="128"/>
      <c r="K45" s="129"/>
      <c r="L45" s="124" t="str">
        <f t="shared" si="3"/>
        <v>ZGODNA</v>
      </c>
    </row>
    <row r="46" spans="1:12" ht="36" customHeight="1" x14ac:dyDescent="0.25">
      <c r="A46" s="343"/>
      <c r="B46" s="344"/>
      <c r="C46" s="87" t="s">
        <v>102</v>
      </c>
      <c r="D46" s="125"/>
      <c r="E46" s="126"/>
      <c r="F46" s="127"/>
      <c r="G46" s="128"/>
      <c r="H46" s="151">
        <f t="shared" si="2"/>
        <v>0</v>
      </c>
      <c r="I46" s="152"/>
      <c r="J46" s="128"/>
      <c r="K46" s="129"/>
      <c r="L46" s="124" t="str">
        <f t="shared" si="3"/>
        <v>ZGODNA</v>
      </c>
    </row>
    <row r="47" spans="1:12" ht="36" customHeight="1" x14ac:dyDescent="0.25">
      <c r="A47" s="343"/>
      <c r="B47" s="344"/>
      <c r="C47" s="87" t="s">
        <v>103</v>
      </c>
      <c r="D47" s="125"/>
      <c r="E47" s="126"/>
      <c r="F47" s="127"/>
      <c r="G47" s="128"/>
      <c r="H47" s="151">
        <f>$E47*$G47</f>
        <v>0</v>
      </c>
      <c r="I47" s="152"/>
      <c r="J47" s="128"/>
      <c r="K47" s="129"/>
      <c r="L47" s="124" t="str">
        <f>IF(I47+J47+K47=H47,"ZGODNA","BŁĄD")</f>
        <v>ZGODNA</v>
      </c>
    </row>
    <row r="48" spans="1:12" ht="36" customHeight="1" x14ac:dyDescent="0.25">
      <c r="A48" s="343"/>
      <c r="B48" s="344"/>
      <c r="C48" s="86" t="s">
        <v>104</v>
      </c>
      <c r="D48" s="125"/>
      <c r="E48" s="126"/>
      <c r="F48" s="127"/>
      <c r="G48" s="128"/>
      <c r="H48" s="151">
        <f>$E48*$G48</f>
        <v>0</v>
      </c>
      <c r="I48" s="152"/>
      <c r="J48" s="128"/>
      <c r="K48" s="129"/>
      <c r="L48" s="124" t="str">
        <f>IF(I48+J48+K48=H48,"ZGODNA","BŁĄD")</f>
        <v>ZGODNA</v>
      </c>
    </row>
    <row r="49" spans="1:12" ht="36" customHeight="1" x14ac:dyDescent="0.25">
      <c r="A49" s="343"/>
      <c r="B49" s="344"/>
      <c r="C49" s="86" t="s">
        <v>105</v>
      </c>
      <c r="D49" s="125"/>
      <c r="E49" s="126"/>
      <c r="F49" s="127"/>
      <c r="G49" s="128"/>
      <c r="H49" s="151">
        <f>$E49*$G49</f>
        <v>0</v>
      </c>
      <c r="I49" s="152"/>
      <c r="J49" s="128"/>
      <c r="K49" s="129"/>
      <c r="L49" s="124" t="str">
        <f>IF(I49+J49+K49=H49,"ZGODNA","BŁĄD")</f>
        <v>ZGODNA</v>
      </c>
    </row>
    <row r="50" spans="1:12" ht="36" customHeight="1" x14ac:dyDescent="0.25">
      <c r="A50" s="343"/>
      <c r="B50" s="344"/>
      <c r="C50" s="86" t="s">
        <v>106</v>
      </c>
      <c r="D50" s="125"/>
      <c r="E50" s="126"/>
      <c r="F50" s="127"/>
      <c r="G50" s="128"/>
      <c r="H50" s="151">
        <f>$E50*$G50</f>
        <v>0</v>
      </c>
      <c r="I50" s="152"/>
      <c r="J50" s="128"/>
      <c r="K50" s="129"/>
      <c r="L50" s="124" t="str">
        <f>IF(I50+J50+K50=H50,"ZGODNA","BŁĄD")</f>
        <v>ZGODNA</v>
      </c>
    </row>
    <row r="51" spans="1:12" ht="36" customHeight="1" x14ac:dyDescent="0.25">
      <c r="A51" s="343"/>
      <c r="B51" s="344"/>
      <c r="C51" s="86" t="s">
        <v>107</v>
      </c>
      <c r="D51" s="125"/>
      <c r="E51" s="126"/>
      <c r="F51" s="127"/>
      <c r="G51" s="128"/>
      <c r="H51" s="151">
        <f>$E51*$G51</f>
        <v>0</v>
      </c>
      <c r="I51" s="152"/>
      <c r="J51" s="128"/>
      <c r="K51" s="129"/>
      <c r="L51" s="124" t="str">
        <f>IF(I51+J51+K51=H51,"ZGODNA","BŁĄD")</f>
        <v>ZGODNA</v>
      </c>
    </row>
    <row r="52" spans="1:12" ht="36" customHeight="1" x14ac:dyDescent="0.25">
      <c r="A52" s="343"/>
      <c r="B52" s="344"/>
      <c r="C52" s="86" t="s">
        <v>108</v>
      </c>
      <c r="D52" s="125"/>
      <c r="E52" s="126"/>
      <c r="F52" s="127"/>
      <c r="G52" s="128"/>
      <c r="H52" s="151">
        <f t="shared" si="2"/>
        <v>0</v>
      </c>
      <c r="I52" s="152"/>
      <c r="J52" s="128"/>
      <c r="K52" s="129"/>
      <c r="L52" s="124" t="str">
        <f t="shared" si="3"/>
        <v>ZGODNA</v>
      </c>
    </row>
    <row r="53" spans="1:12" ht="36" customHeight="1" x14ac:dyDescent="0.25">
      <c r="A53" s="343"/>
      <c r="B53" s="344"/>
      <c r="C53" s="86" t="s">
        <v>109</v>
      </c>
      <c r="D53" s="125"/>
      <c r="E53" s="126"/>
      <c r="F53" s="127"/>
      <c r="G53" s="128"/>
      <c r="H53" s="151">
        <f t="shared" si="2"/>
        <v>0</v>
      </c>
      <c r="I53" s="152"/>
      <c r="J53" s="128"/>
      <c r="K53" s="129"/>
      <c r="L53" s="124" t="str">
        <f t="shared" si="3"/>
        <v>ZGODNA</v>
      </c>
    </row>
    <row r="54" spans="1:12" ht="36" customHeight="1" x14ac:dyDescent="0.25">
      <c r="A54" s="343"/>
      <c r="B54" s="344"/>
      <c r="C54" s="86" t="s">
        <v>110</v>
      </c>
      <c r="D54" s="130"/>
      <c r="E54" s="131"/>
      <c r="F54" s="132"/>
      <c r="G54" s="133"/>
      <c r="H54" s="153">
        <f t="shared" si="2"/>
        <v>0</v>
      </c>
      <c r="I54" s="154"/>
      <c r="J54" s="133"/>
      <c r="K54" s="134"/>
      <c r="L54" s="135" t="str">
        <f t="shared" si="3"/>
        <v>ZGODNA</v>
      </c>
    </row>
    <row r="55" spans="1:12" ht="30" customHeight="1" thickBot="1" x14ac:dyDescent="0.3">
      <c r="A55" s="345"/>
      <c r="B55" s="346"/>
      <c r="C55" s="111"/>
      <c r="D55" s="136"/>
      <c r="E55" s="137"/>
      <c r="F55" s="112"/>
      <c r="G55" s="138" t="s">
        <v>111</v>
      </c>
      <c r="H55" s="181">
        <f>SUM(Tabela9[Koszt całkowity '[K']
(w zł)])</f>
        <v>0</v>
      </c>
      <c r="I55" s="183">
        <f>SUM(Tabela9[z wnioskowanej dotacji ¹ '[D'] 
(w zł)])</f>
        <v>0</v>
      </c>
      <c r="J55" s="139">
        <f>SUM(Tabela9[z własnych lub innych (zewnętrznych) środków finansowych ² '[I']
(w zł)])</f>
        <v>0</v>
      </c>
      <c r="K55" s="184">
        <f>SUM(Tabela9[z wkładu osobowego ³ '[O']
(w zł)])</f>
        <v>0</v>
      </c>
      <c r="L55" s="140" t="str">
        <f t="shared" si="3"/>
        <v>ZGODNA</v>
      </c>
    </row>
    <row r="56" spans="1:12" ht="8.1" customHeight="1" x14ac:dyDescent="0.25">
      <c r="A56" s="34"/>
      <c r="B56" s="31"/>
      <c r="C56" s="31"/>
      <c r="D56" s="31"/>
      <c r="E56" s="31"/>
      <c r="F56" s="31"/>
      <c r="G56" s="31"/>
      <c r="H56" s="31"/>
      <c r="I56" s="31"/>
      <c r="J56" s="31"/>
      <c r="K56" s="31"/>
      <c r="L56" s="35"/>
    </row>
    <row r="57" spans="1:12" ht="45.75" customHeight="1" thickBot="1" x14ac:dyDescent="0.3">
      <c r="A57" s="327" t="s">
        <v>120</v>
      </c>
      <c r="B57" s="347"/>
      <c r="C57" s="347"/>
      <c r="D57" s="347"/>
      <c r="E57" s="347"/>
      <c r="F57" s="347"/>
      <c r="G57" s="347"/>
      <c r="H57" s="347"/>
      <c r="I57" s="347"/>
      <c r="J57" s="347"/>
      <c r="K57" s="347"/>
      <c r="L57" s="348"/>
    </row>
    <row r="58" spans="1:12" ht="16.5" customHeight="1" thickBot="1" x14ac:dyDescent="0.3">
      <c r="A58" s="341" t="s">
        <v>69</v>
      </c>
      <c r="B58" s="374"/>
      <c r="C58" s="141"/>
      <c r="D58" s="142"/>
      <c r="E58" s="143"/>
      <c r="F58" s="144"/>
      <c r="G58" s="144"/>
      <c r="H58" s="145"/>
      <c r="I58" s="349" t="s">
        <v>1</v>
      </c>
      <c r="J58" s="350"/>
      <c r="K58" s="351"/>
      <c r="L58" s="110"/>
    </row>
    <row r="59" spans="1:12" ht="88.5" customHeight="1" thickBot="1" x14ac:dyDescent="0.3">
      <c r="A59" s="343"/>
      <c r="B59" s="375"/>
      <c r="C59" s="146" t="s">
        <v>63</v>
      </c>
      <c r="D59" s="116" t="s">
        <v>137</v>
      </c>
      <c r="E59" s="51" t="s">
        <v>0</v>
      </c>
      <c r="F59" s="51" t="s">
        <v>144</v>
      </c>
      <c r="G59" s="116" t="s">
        <v>139</v>
      </c>
      <c r="H59" s="53" t="s">
        <v>140</v>
      </c>
      <c r="I59" s="147" t="s">
        <v>78</v>
      </c>
      <c r="J59" s="68" t="s">
        <v>142</v>
      </c>
      <c r="K59" s="72" t="s">
        <v>143</v>
      </c>
      <c r="L59" s="118" t="s">
        <v>11</v>
      </c>
    </row>
    <row r="60" spans="1:12" ht="34.5" customHeight="1" x14ac:dyDescent="0.25">
      <c r="A60" s="343"/>
      <c r="B60" s="375"/>
      <c r="C60" s="100" t="s">
        <v>70</v>
      </c>
      <c r="D60" s="119"/>
      <c r="E60" s="120"/>
      <c r="F60" s="121"/>
      <c r="G60" s="122"/>
      <c r="H60" s="148">
        <f>$E60*$G60</f>
        <v>0</v>
      </c>
      <c r="I60" s="149"/>
      <c r="J60" s="150"/>
      <c r="K60" s="123"/>
      <c r="L60" s="124" t="str">
        <f>IF(J60+K60=H60,"ZGODNA","BŁĄD")</f>
        <v>ZGODNA</v>
      </c>
    </row>
    <row r="61" spans="1:12" ht="34.5" customHeight="1" x14ac:dyDescent="0.25">
      <c r="A61" s="343"/>
      <c r="B61" s="375"/>
      <c r="C61" s="101" t="s">
        <v>2</v>
      </c>
      <c r="D61" s="125"/>
      <c r="E61" s="126"/>
      <c r="F61" s="127"/>
      <c r="G61" s="128"/>
      <c r="H61" s="151">
        <f>$E61*$G61</f>
        <v>0</v>
      </c>
      <c r="I61" s="149"/>
      <c r="J61" s="152"/>
      <c r="K61" s="129"/>
      <c r="L61" s="124" t="str">
        <f t="shared" ref="L61:L65" si="4">IF(J61+K61=H61,"ZGODNA","BŁĄD")</f>
        <v>ZGODNA</v>
      </c>
    </row>
    <row r="62" spans="1:12" ht="34.5" customHeight="1" x14ac:dyDescent="0.25">
      <c r="A62" s="343"/>
      <c r="B62" s="375"/>
      <c r="C62" s="102" t="s">
        <v>3</v>
      </c>
      <c r="D62" s="125"/>
      <c r="E62" s="126"/>
      <c r="F62" s="127"/>
      <c r="G62" s="128"/>
      <c r="H62" s="151">
        <f>$E62*$G62</f>
        <v>0</v>
      </c>
      <c r="I62" s="149"/>
      <c r="J62" s="152"/>
      <c r="K62" s="129"/>
      <c r="L62" s="124" t="str">
        <f t="shared" si="4"/>
        <v>ZGODNA</v>
      </c>
    </row>
    <row r="63" spans="1:12" s="12" customFormat="1" ht="34.5" customHeight="1" x14ac:dyDescent="0.25">
      <c r="A63" s="343"/>
      <c r="B63" s="375"/>
      <c r="C63" s="101" t="s">
        <v>4</v>
      </c>
      <c r="D63" s="125"/>
      <c r="E63" s="126"/>
      <c r="F63" s="127"/>
      <c r="G63" s="128"/>
      <c r="H63" s="151">
        <f>$E63*$G63</f>
        <v>0</v>
      </c>
      <c r="I63" s="149"/>
      <c r="J63" s="152"/>
      <c r="K63" s="129"/>
      <c r="L63" s="124" t="str">
        <f t="shared" si="4"/>
        <v>ZGODNA</v>
      </c>
    </row>
    <row r="64" spans="1:12" s="3" customFormat="1" ht="34.5" customHeight="1" thickBot="1" x14ac:dyDescent="0.3">
      <c r="A64" s="343"/>
      <c r="B64" s="375"/>
      <c r="C64" s="102" t="s">
        <v>5</v>
      </c>
      <c r="D64" s="125"/>
      <c r="E64" s="131"/>
      <c r="F64" s="132"/>
      <c r="G64" s="133"/>
      <c r="H64" s="153">
        <f>$E64*$G64</f>
        <v>0</v>
      </c>
      <c r="I64" s="149"/>
      <c r="J64" s="154"/>
      <c r="K64" s="134"/>
      <c r="L64" s="124" t="str">
        <f t="shared" si="4"/>
        <v>ZGODNA</v>
      </c>
    </row>
    <row r="65" spans="1:12" ht="30.75" customHeight="1" thickBot="1" x14ac:dyDescent="0.3">
      <c r="A65" s="345"/>
      <c r="B65" s="376"/>
      <c r="C65" s="112"/>
      <c r="D65" s="136"/>
      <c r="E65" s="136"/>
      <c r="F65" s="155"/>
      <c r="G65" s="156" t="s">
        <v>121</v>
      </c>
      <c r="H65" s="157">
        <f>SUM(Tabela91213[Koszt całkowity '[K']
(w zł)])</f>
        <v>0</v>
      </c>
      <c r="I65" s="158"/>
      <c r="J65" s="159">
        <f>SUM(Tabela91213[z własnych lub innych (zewnętrznych) środków finansowych ² '[I']
(w zł)])</f>
        <v>0</v>
      </c>
      <c r="K65" s="160">
        <f>SUM(Tabela91213[z wkładu osobowego ³ '[O']
(w zł)])</f>
        <v>0</v>
      </c>
      <c r="L65" s="140" t="str">
        <f t="shared" si="4"/>
        <v>ZGODNA</v>
      </c>
    </row>
    <row r="66" spans="1:12" s="10" customFormat="1" ht="22.5" customHeight="1" thickBot="1" x14ac:dyDescent="0.3">
      <c r="A66" s="37"/>
      <c r="B66" s="38"/>
      <c r="C66" s="31"/>
      <c r="D66" s="32"/>
      <c r="E66" s="32"/>
      <c r="F66" s="31"/>
      <c r="G66" s="32"/>
      <c r="H66" s="33"/>
      <c r="I66" s="39"/>
      <c r="J66" s="33"/>
      <c r="K66" s="33"/>
      <c r="L66" s="18"/>
    </row>
    <row r="67" spans="1:12" s="17" customFormat="1" ht="19.5" thickBot="1" x14ac:dyDescent="0.35">
      <c r="A67" s="272"/>
      <c r="B67" s="273"/>
      <c r="C67" s="273"/>
      <c r="D67" s="273"/>
      <c r="E67" s="273"/>
      <c r="F67" s="273"/>
      <c r="G67" s="161"/>
      <c r="H67" s="274" t="s">
        <v>140</v>
      </c>
      <c r="I67" s="352" t="s">
        <v>1</v>
      </c>
      <c r="J67" s="353"/>
      <c r="K67" s="354"/>
      <c r="L67" s="110"/>
    </row>
    <row r="68" spans="1:12" s="17" customFormat="1" ht="86.25" customHeight="1" thickBot="1" x14ac:dyDescent="0.35">
      <c r="A68" s="162"/>
      <c r="B68" s="163"/>
      <c r="C68" s="109"/>
      <c r="D68" s="164"/>
      <c r="E68" s="164"/>
      <c r="F68" s="109"/>
      <c r="G68" s="164"/>
      <c r="H68" s="275"/>
      <c r="I68" s="68" t="s">
        <v>141</v>
      </c>
      <c r="J68" s="117" t="s">
        <v>142</v>
      </c>
      <c r="K68" s="72" t="s">
        <v>143</v>
      </c>
      <c r="L68" s="118" t="s">
        <v>11</v>
      </c>
    </row>
    <row r="69" spans="1:12" s="17" customFormat="1" ht="30.75" customHeight="1" thickBot="1" x14ac:dyDescent="0.35">
      <c r="A69" s="111"/>
      <c r="B69" s="165"/>
      <c r="C69" s="166"/>
      <c r="D69" s="269" t="s">
        <v>112</v>
      </c>
      <c r="E69" s="270"/>
      <c r="F69" s="270"/>
      <c r="G69" s="271"/>
      <c r="H69" s="167">
        <f>H55+H65</f>
        <v>0</v>
      </c>
      <c r="I69" s="168">
        <f>I55</f>
        <v>0</v>
      </c>
      <c r="J69" s="169">
        <f>J55+J65</f>
        <v>0</v>
      </c>
      <c r="K69" s="170">
        <f>K55+K65</f>
        <v>0</v>
      </c>
      <c r="L69" s="171" t="str">
        <f t="shared" ref="L69" si="5">IF(I69+J69+K69=H69,"ZGODNA","BŁĄD")</f>
        <v>ZGODNA</v>
      </c>
    </row>
    <row r="70" spans="1:12" s="1" customFormat="1" ht="15.95" customHeight="1" x14ac:dyDescent="0.25">
      <c r="A70" s="104"/>
      <c r="B70" s="105"/>
      <c r="C70" s="105"/>
      <c r="D70" s="190"/>
      <c r="E70" s="190"/>
      <c r="F70" s="190"/>
      <c r="G70" s="190"/>
      <c r="H70" s="191"/>
      <c r="I70" s="191"/>
      <c r="J70" s="191"/>
      <c r="K70" s="191"/>
      <c r="L70" s="192"/>
    </row>
    <row r="71" spans="1:12" s="16" customFormat="1" ht="15" customHeight="1" x14ac:dyDescent="0.25">
      <c r="A71" s="34"/>
      <c r="B71" s="266" t="s">
        <v>113</v>
      </c>
      <c r="C71" s="267"/>
      <c r="D71" s="267"/>
      <c r="E71" s="267"/>
      <c r="F71" s="267"/>
      <c r="G71" s="267"/>
      <c r="H71" s="267"/>
      <c r="I71" s="267"/>
      <c r="J71" s="267"/>
      <c r="K71" s="267"/>
      <c r="L71" s="268"/>
    </row>
    <row r="72" spans="1:12" s="16" customFormat="1" ht="15" customHeight="1" x14ac:dyDescent="0.25">
      <c r="A72" s="34"/>
      <c r="B72" s="266" t="s">
        <v>71</v>
      </c>
      <c r="C72" s="267"/>
      <c r="D72" s="267"/>
      <c r="E72" s="267"/>
      <c r="F72" s="267"/>
      <c r="G72" s="267"/>
      <c r="H72" s="267"/>
      <c r="I72" s="267"/>
      <c r="J72" s="267"/>
      <c r="K72" s="267"/>
      <c r="L72" s="268"/>
    </row>
    <row r="73" spans="1:12" s="16" customFormat="1" ht="15" customHeight="1" x14ac:dyDescent="0.25">
      <c r="A73" s="34"/>
      <c r="B73" s="266" t="s">
        <v>152</v>
      </c>
      <c r="C73" s="267"/>
      <c r="D73" s="267"/>
      <c r="E73" s="267"/>
      <c r="F73" s="267"/>
      <c r="G73" s="267"/>
      <c r="H73" s="267"/>
      <c r="I73" s="267"/>
      <c r="J73" s="267"/>
      <c r="K73" s="267"/>
      <c r="L73" s="268"/>
    </row>
    <row r="74" spans="1:12" s="16" customFormat="1" ht="15" customHeight="1" thickBot="1" x14ac:dyDescent="0.3">
      <c r="A74" s="30"/>
      <c r="B74" s="193"/>
      <c r="C74" s="194"/>
      <c r="D74" s="194"/>
      <c r="E74" s="194"/>
      <c r="F74" s="194"/>
      <c r="G74" s="194"/>
      <c r="H74" s="194"/>
      <c r="I74" s="194"/>
      <c r="J74" s="194"/>
      <c r="K74" s="194"/>
      <c r="L74" s="195"/>
    </row>
    <row r="75" spans="1:12" ht="39.75" customHeight="1" thickBot="1" x14ac:dyDescent="0.3">
      <c r="A75" s="249" t="s">
        <v>156</v>
      </c>
      <c r="B75" s="250"/>
      <c r="C75" s="250"/>
      <c r="D75" s="250"/>
      <c r="E75" s="250"/>
      <c r="F75" s="250"/>
      <c r="G75" s="250"/>
      <c r="H75" s="250"/>
      <c r="I75" s="250"/>
      <c r="J75" s="250"/>
      <c r="K75" s="250"/>
      <c r="L75" s="251"/>
    </row>
    <row r="76" spans="1:12" s="4" customFormat="1" ht="20.100000000000001" customHeight="1" x14ac:dyDescent="0.25">
      <c r="A76" s="242" t="s">
        <v>158</v>
      </c>
      <c r="B76" s="243"/>
      <c r="C76" s="243"/>
      <c r="D76" s="314" t="s">
        <v>13</v>
      </c>
      <c r="E76" s="314" t="s">
        <v>54</v>
      </c>
      <c r="F76" s="224" t="str">
        <f>IF(F79=0%,"",IF(F79=100%,"","BŁĄD
 zła suma źródeł finansowania"))</f>
        <v/>
      </c>
      <c r="G76" s="391"/>
      <c r="H76" s="392"/>
      <c r="I76" s="227"/>
      <c r="J76" s="377"/>
      <c r="K76" s="377"/>
      <c r="L76" s="394"/>
    </row>
    <row r="77" spans="1:12" s="7" customFormat="1" ht="15.75" thickBot="1" x14ac:dyDescent="0.3">
      <c r="A77" s="244"/>
      <c r="B77" s="245"/>
      <c r="C77" s="245"/>
      <c r="D77" s="315"/>
      <c r="E77" s="315"/>
      <c r="F77" s="225"/>
      <c r="G77" s="89"/>
      <c r="H77" s="103"/>
      <c r="I77" s="228"/>
      <c r="J77" s="103"/>
      <c r="K77" s="103"/>
      <c r="L77" s="395"/>
    </row>
    <row r="78" spans="1:12" ht="34.5" customHeight="1" thickBot="1" x14ac:dyDescent="0.3">
      <c r="A78" s="383" t="s">
        <v>86</v>
      </c>
      <c r="B78" s="384"/>
      <c r="C78" s="385"/>
      <c r="D78" s="172">
        <f>SUM(D79:D80)</f>
        <v>0</v>
      </c>
      <c r="E78" s="173" t="str">
        <f>IF(D78&lt;1,"",D78/D78*100%)</f>
        <v/>
      </c>
      <c r="F78" s="226"/>
      <c r="G78" s="90"/>
      <c r="H78" s="88"/>
      <c r="I78" s="228"/>
      <c r="J78" s="91"/>
      <c r="K78" s="88"/>
      <c r="L78" s="395"/>
    </row>
    <row r="79" spans="1:12" ht="48.75" customHeight="1" thickBot="1" x14ac:dyDescent="0.3">
      <c r="A79" s="229" t="s">
        <v>87</v>
      </c>
      <c r="B79" s="230"/>
      <c r="C79" s="231"/>
      <c r="D79" s="174"/>
      <c r="E79" s="175" t="str">
        <f>IF(D79&lt;1,"",IF(D79&lt;1,"",D79/D78*100%))</f>
        <v/>
      </c>
      <c r="F79" s="400">
        <f>SUM(E79:E80)</f>
        <v>0</v>
      </c>
      <c r="G79" s="92" t="str">
        <f>IF(E79="","",IF(E79&lt;=80%,"","BŁĄD"))</f>
        <v/>
      </c>
      <c r="H79" s="88"/>
      <c r="I79" s="398"/>
      <c r="J79" s="91"/>
      <c r="K79" s="88"/>
      <c r="L79" s="396"/>
    </row>
    <row r="80" spans="1:12" ht="48.75" customHeight="1" thickBot="1" x14ac:dyDescent="0.3">
      <c r="A80" s="229" t="s">
        <v>159</v>
      </c>
      <c r="B80" s="230"/>
      <c r="C80" s="231"/>
      <c r="D80" s="176">
        <f>SUM(D81:D83)</f>
        <v>0</v>
      </c>
      <c r="E80" s="175" t="str">
        <f>IF(D80&lt;1,"",D80/D78*100%)</f>
        <v/>
      </c>
      <c r="F80" s="401"/>
      <c r="G80" s="90"/>
      <c r="H80" s="88"/>
      <c r="I80" s="399"/>
      <c r="J80" s="91"/>
      <c r="K80" s="88"/>
      <c r="L80" s="397"/>
    </row>
    <row r="81" spans="1:12" ht="33.75" customHeight="1" thickBot="1" x14ac:dyDescent="0.3">
      <c r="A81" s="229" t="s">
        <v>114</v>
      </c>
      <c r="B81" s="230"/>
      <c r="C81" s="231"/>
      <c r="D81" s="177"/>
      <c r="E81" s="205" t="str">
        <f>IF(D81&lt;1,"",D81/D78*100%)</f>
        <v/>
      </c>
      <c r="F81" s="204"/>
      <c r="G81" s="90"/>
      <c r="H81" s="88"/>
      <c r="I81" s="399"/>
      <c r="J81" s="91"/>
      <c r="K81" s="88"/>
      <c r="L81" s="397"/>
    </row>
    <row r="82" spans="1:12" ht="33.75" customHeight="1" x14ac:dyDescent="0.25">
      <c r="A82" s="229" t="s">
        <v>12</v>
      </c>
      <c r="B82" s="230"/>
      <c r="C82" s="231"/>
      <c r="D82" s="177"/>
      <c r="E82" s="388"/>
      <c r="F82" s="245"/>
      <c r="G82" s="91"/>
      <c r="H82" s="389"/>
      <c r="I82" s="390"/>
      <c r="J82" s="91"/>
      <c r="K82" s="378"/>
      <c r="L82" s="379"/>
    </row>
    <row r="83" spans="1:12" ht="33.75" customHeight="1" x14ac:dyDescent="0.25">
      <c r="A83" s="237" t="s">
        <v>88</v>
      </c>
      <c r="B83" s="238"/>
      <c r="C83" s="239"/>
      <c r="D83" s="178">
        <f>SUM(D84:D88)</f>
        <v>0</v>
      </c>
      <c r="E83" s="245"/>
      <c r="F83" s="245"/>
      <c r="G83" s="91"/>
      <c r="H83" s="390"/>
      <c r="I83" s="390"/>
      <c r="J83" s="91"/>
      <c r="K83" s="378"/>
      <c r="L83" s="379"/>
    </row>
    <row r="84" spans="1:12" ht="26.25" customHeight="1" x14ac:dyDescent="0.25">
      <c r="A84" s="232" t="s">
        <v>14</v>
      </c>
      <c r="B84" s="233"/>
      <c r="C84" s="196"/>
      <c r="D84" s="179"/>
      <c r="E84" s="245"/>
      <c r="F84" s="245"/>
      <c r="G84" s="91"/>
      <c r="H84" s="390"/>
      <c r="I84" s="390"/>
      <c r="J84" s="393"/>
      <c r="K84" s="378"/>
      <c r="L84" s="379"/>
    </row>
    <row r="85" spans="1:12" ht="26.25" customHeight="1" x14ac:dyDescent="0.25">
      <c r="A85" s="232" t="s">
        <v>15</v>
      </c>
      <c r="B85" s="233"/>
      <c r="C85" s="196"/>
      <c r="D85" s="180"/>
      <c r="E85" s="245"/>
      <c r="F85" s="245"/>
      <c r="G85" s="91"/>
      <c r="H85" s="390"/>
      <c r="I85" s="390"/>
      <c r="J85" s="393"/>
      <c r="K85" s="378"/>
      <c r="L85" s="379"/>
    </row>
    <row r="86" spans="1:12" ht="26.25" customHeight="1" x14ac:dyDescent="0.25">
      <c r="A86" s="232" t="s">
        <v>16</v>
      </c>
      <c r="B86" s="233"/>
      <c r="C86" s="196"/>
      <c r="D86" s="180"/>
      <c r="E86" s="245"/>
      <c r="F86" s="245"/>
      <c r="G86" s="91"/>
      <c r="H86" s="390"/>
      <c r="I86" s="390"/>
      <c r="J86" s="393"/>
      <c r="K86" s="378"/>
      <c r="L86" s="379"/>
    </row>
    <row r="87" spans="1:12" ht="26.25" customHeight="1" x14ac:dyDescent="0.25">
      <c r="A87" s="232" t="s">
        <v>17</v>
      </c>
      <c r="B87" s="233"/>
      <c r="C87" s="196"/>
      <c r="D87" s="180"/>
      <c r="E87" s="245"/>
      <c r="F87" s="245"/>
      <c r="G87" s="91"/>
      <c r="H87" s="390"/>
      <c r="I87" s="390"/>
      <c r="J87" s="393"/>
      <c r="K87" s="378"/>
      <c r="L87" s="379"/>
    </row>
    <row r="88" spans="1:12" ht="26.25" customHeight="1" x14ac:dyDescent="0.25">
      <c r="A88" s="386" t="s">
        <v>18</v>
      </c>
      <c r="B88" s="387"/>
      <c r="C88" s="197"/>
      <c r="D88" s="203"/>
      <c r="E88" s="245"/>
      <c r="F88" s="245"/>
      <c r="G88" s="91"/>
      <c r="H88" s="390"/>
      <c r="I88" s="390"/>
      <c r="J88" s="393"/>
      <c r="K88" s="378"/>
      <c r="L88" s="379"/>
    </row>
    <row r="89" spans="1:12" ht="32.450000000000003" customHeight="1" thickBot="1" x14ac:dyDescent="0.3">
      <c r="A89" s="252" t="s">
        <v>161</v>
      </c>
      <c r="B89" s="253"/>
      <c r="C89" s="253"/>
      <c r="D89" s="254"/>
      <c r="E89" s="255"/>
      <c r="F89" s="255"/>
      <c r="G89" s="255"/>
      <c r="H89" s="255"/>
      <c r="I89" s="255"/>
      <c r="J89" s="255"/>
      <c r="K89" s="255"/>
      <c r="L89" s="256"/>
    </row>
    <row r="90" spans="1:12" ht="9.9499999999999993" customHeight="1" thickBot="1" x14ac:dyDescent="0.3">
      <c r="A90" s="40"/>
      <c r="B90" s="40"/>
      <c r="C90" s="40"/>
      <c r="D90" s="40"/>
      <c r="E90" s="40"/>
      <c r="F90" s="40"/>
      <c r="G90" s="40"/>
      <c r="H90" s="40"/>
      <c r="I90" s="40"/>
      <c r="J90" s="40"/>
      <c r="K90" s="40"/>
      <c r="L90" s="41"/>
    </row>
    <row r="91" spans="1:12" ht="27" customHeight="1" thickBot="1" x14ac:dyDescent="0.3">
      <c r="A91" s="218" t="s">
        <v>73</v>
      </c>
      <c r="B91" s="219"/>
      <c r="C91" s="219"/>
      <c r="D91" s="219"/>
      <c r="E91" s="219"/>
      <c r="F91" s="219"/>
      <c r="G91" s="219"/>
      <c r="H91" s="219"/>
      <c r="I91" s="219"/>
      <c r="J91" s="219"/>
      <c r="K91" s="219"/>
      <c r="L91" s="220"/>
    </row>
    <row r="92" spans="1:12" s="6" customFormat="1" ht="39.950000000000003" customHeight="1" x14ac:dyDescent="0.25">
      <c r="A92" s="380" t="s">
        <v>123</v>
      </c>
      <c r="B92" s="381"/>
      <c r="C92" s="381"/>
      <c r="D92" s="381"/>
      <c r="E92" s="381"/>
      <c r="F92" s="381"/>
      <c r="G92" s="381"/>
      <c r="H92" s="381"/>
      <c r="I92" s="381"/>
      <c r="J92" s="381"/>
      <c r="K92" s="381"/>
      <c r="L92" s="382"/>
    </row>
    <row r="93" spans="1:12" s="6" customFormat="1" ht="39.950000000000003" customHeight="1" x14ac:dyDescent="0.25">
      <c r="A93" s="212"/>
      <c r="B93" s="213"/>
      <c r="C93" s="213"/>
      <c r="D93" s="213"/>
      <c r="E93" s="213"/>
      <c r="F93" s="213"/>
      <c r="G93" s="213"/>
      <c r="H93" s="213"/>
      <c r="I93" s="213"/>
      <c r="J93" s="213"/>
      <c r="K93" s="213"/>
      <c r="L93" s="214"/>
    </row>
    <row r="94" spans="1:12" s="6" customFormat="1" ht="54" customHeight="1" x14ac:dyDescent="0.25">
      <c r="A94" s="212"/>
      <c r="B94" s="213"/>
      <c r="C94" s="213"/>
      <c r="D94" s="213"/>
      <c r="E94" s="213"/>
      <c r="F94" s="213"/>
      <c r="G94" s="213"/>
      <c r="H94" s="213"/>
      <c r="I94" s="213"/>
      <c r="J94" s="213"/>
      <c r="K94" s="213"/>
      <c r="L94" s="214"/>
    </row>
    <row r="95" spans="1:12" s="6" customFormat="1" ht="39.950000000000003" customHeight="1" x14ac:dyDescent="0.25">
      <c r="A95" s="212" t="s">
        <v>124</v>
      </c>
      <c r="B95" s="213"/>
      <c r="C95" s="213"/>
      <c r="D95" s="213"/>
      <c r="E95" s="213"/>
      <c r="F95" s="213"/>
      <c r="G95" s="213"/>
      <c r="H95" s="213"/>
      <c r="I95" s="213"/>
      <c r="J95" s="213"/>
      <c r="K95" s="213"/>
      <c r="L95" s="214"/>
    </row>
    <row r="96" spans="1:12" s="6" customFormat="1" ht="39.950000000000003" customHeight="1" x14ac:dyDescent="0.25">
      <c r="A96" s="212"/>
      <c r="B96" s="213"/>
      <c r="C96" s="213"/>
      <c r="D96" s="213"/>
      <c r="E96" s="213"/>
      <c r="F96" s="213"/>
      <c r="G96" s="213"/>
      <c r="H96" s="213"/>
      <c r="I96" s="213"/>
      <c r="J96" s="213"/>
      <c r="K96" s="213"/>
      <c r="L96" s="214"/>
    </row>
    <row r="97" spans="1:12" s="6" customFormat="1" ht="32.25" customHeight="1" x14ac:dyDescent="0.25">
      <c r="A97" s="212"/>
      <c r="B97" s="213"/>
      <c r="C97" s="213"/>
      <c r="D97" s="213"/>
      <c r="E97" s="213"/>
      <c r="F97" s="213"/>
      <c r="G97" s="213"/>
      <c r="H97" s="213"/>
      <c r="I97" s="213"/>
      <c r="J97" s="213"/>
      <c r="K97" s="213"/>
      <c r="L97" s="214"/>
    </row>
    <row r="98" spans="1:12" s="6" customFormat="1" ht="39.950000000000003" customHeight="1" x14ac:dyDescent="0.25">
      <c r="A98" s="212" t="s">
        <v>128</v>
      </c>
      <c r="B98" s="213"/>
      <c r="C98" s="213"/>
      <c r="D98" s="213"/>
      <c r="E98" s="213"/>
      <c r="F98" s="213"/>
      <c r="G98" s="213"/>
      <c r="H98" s="213"/>
      <c r="I98" s="213"/>
      <c r="J98" s="213"/>
      <c r="K98" s="213"/>
      <c r="L98" s="214"/>
    </row>
    <row r="99" spans="1:12" s="6" customFormat="1" ht="33.6" customHeight="1" x14ac:dyDescent="0.25">
      <c r="A99" s="212"/>
      <c r="B99" s="213"/>
      <c r="C99" s="213"/>
      <c r="D99" s="213"/>
      <c r="E99" s="213"/>
      <c r="F99" s="213"/>
      <c r="G99" s="213"/>
      <c r="H99" s="213"/>
      <c r="I99" s="213"/>
      <c r="J99" s="213"/>
      <c r="K99" s="213"/>
      <c r="L99" s="214"/>
    </row>
    <row r="100" spans="1:12" s="6" customFormat="1" ht="24.75" customHeight="1" x14ac:dyDescent="0.25">
      <c r="A100" s="212"/>
      <c r="B100" s="213"/>
      <c r="C100" s="213"/>
      <c r="D100" s="213"/>
      <c r="E100" s="213"/>
      <c r="F100" s="213"/>
      <c r="G100" s="213"/>
      <c r="H100" s="213"/>
      <c r="I100" s="213"/>
      <c r="J100" s="213"/>
      <c r="K100" s="213"/>
      <c r="L100" s="214"/>
    </row>
    <row r="101" spans="1:12" s="6" customFormat="1" ht="35.1" customHeight="1" x14ac:dyDescent="0.25">
      <c r="A101" s="212" t="s">
        <v>125</v>
      </c>
      <c r="B101" s="213"/>
      <c r="C101" s="213"/>
      <c r="D101" s="213"/>
      <c r="E101" s="213"/>
      <c r="F101" s="213"/>
      <c r="G101" s="213"/>
      <c r="H101" s="213"/>
      <c r="I101" s="213"/>
      <c r="J101" s="213"/>
      <c r="K101" s="213"/>
      <c r="L101" s="214"/>
    </row>
    <row r="102" spans="1:12" s="6" customFormat="1" ht="35.1" customHeight="1" x14ac:dyDescent="0.25">
      <c r="A102" s="212"/>
      <c r="B102" s="213"/>
      <c r="C102" s="213"/>
      <c r="D102" s="213"/>
      <c r="E102" s="213"/>
      <c r="F102" s="213"/>
      <c r="G102" s="213"/>
      <c r="H102" s="213"/>
      <c r="I102" s="213"/>
      <c r="J102" s="213"/>
      <c r="K102" s="213"/>
      <c r="L102" s="214"/>
    </row>
    <row r="103" spans="1:12" s="6" customFormat="1" ht="4.5" customHeight="1" x14ac:dyDescent="0.25">
      <c r="A103" s="212"/>
      <c r="B103" s="213"/>
      <c r="C103" s="213"/>
      <c r="D103" s="213"/>
      <c r="E103" s="213"/>
      <c r="F103" s="213"/>
      <c r="G103" s="213"/>
      <c r="H103" s="213"/>
      <c r="I103" s="213"/>
      <c r="J103" s="213"/>
      <c r="K103" s="213"/>
      <c r="L103" s="214"/>
    </row>
    <row r="104" spans="1:12" s="6" customFormat="1" ht="30" customHeight="1" x14ac:dyDescent="0.25">
      <c r="A104" s="209" t="s">
        <v>126</v>
      </c>
      <c r="B104" s="210"/>
      <c r="C104" s="210"/>
      <c r="D104" s="210"/>
      <c r="E104" s="210"/>
      <c r="F104" s="210"/>
      <c r="G104" s="210"/>
      <c r="H104" s="210"/>
      <c r="I104" s="210"/>
      <c r="J104" s="210"/>
      <c r="K104" s="210"/>
      <c r="L104" s="211"/>
    </row>
    <row r="105" spans="1:12" s="6" customFormat="1" ht="16.5" customHeight="1" x14ac:dyDescent="0.25">
      <c r="A105" s="209"/>
      <c r="B105" s="210"/>
      <c r="C105" s="210"/>
      <c r="D105" s="210"/>
      <c r="E105" s="210"/>
      <c r="F105" s="210"/>
      <c r="G105" s="210"/>
      <c r="H105" s="210"/>
      <c r="I105" s="210"/>
      <c r="J105" s="210"/>
      <c r="K105" s="210"/>
      <c r="L105" s="211"/>
    </row>
    <row r="106" spans="1:12" ht="39.950000000000003" customHeight="1" x14ac:dyDescent="0.25">
      <c r="A106" s="209" t="s">
        <v>129</v>
      </c>
      <c r="B106" s="210"/>
      <c r="C106" s="210"/>
      <c r="D106" s="210"/>
      <c r="E106" s="210"/>
      <c r="F106" s="210"/>
      <c r="G106" s="210"/>
      <c r="H106" s="210"/>
      <c r="I106" s="210"/>
      <c r="J106" s="210"/>
      <c r="K106" s="210"/>
      <c r="L106" s="211"/>
    </row>
    <row r="107" spans="1:12" ht="39.950000000000003" customHeight="1" x14ac:dyDescent="0.25">
      <c r="A107" s="209"/>
      <c r="B107" s="210"/>
      <c r="C107" s="210"/>
      <c r="D107" s="210"/>
      <c r="E107" s="210"/>
      <c r="F107" s="210"/>
      <c r="G107" s="210"/>
      <c r="H107" s="210"/>
      <c r="I107" s="210"/>
      <c r="J107" s="210"/>
      <c r="K107" s="210"/>
      <c r="L107" s="211"/>
    </row>
    <row r="108" spans="1:12" s="6" customFormat="1" ht="35.1" customHeight="1" x14ac:dyDescent="0.25">
      <c r="A108" s="212" t="s">
        <v>127</v>
      </c>
      <c r="B108" s="213"/>
      <c r="C108" s="213"/>
      <c r="D108" s="213"/>
      <c r="E108" s="213"/>
      <c r="F108" s="213"/>
      <c r="G108" s="213"/>
      <c r="H108" s="213"/>
      <c r="I108" s="213"/>
      <c r="J108" s="213"/>
      <c r="K108" s="213"/>
      <c r="L108" s="214"/>
    </row>
    <row r="109" spans="1:12" s="6" customFormat="1" ht="105.75" customHeight="1" thickBot="1" x14ac:dyDescent="0.3">
      <c r="A109" s="215"/>
      <c r="B109" s="216"/>
      <c r="C109" s="216"/>
      <c r="D109" s="216"/>
      <c r="E109" s="216"/>
      <c r="F109" s="216"/>
      <c r="G109" s="216"/>
      <c r="H109" s="216"/>
      <c r="I109" s="216"/>
      <c r="J109" s="216"/>
      <c r="K109" s="216"/>
      <c r="L109" s="217"/>
    </row>
    <row r="110" spans="1:12" ht="9.9499999999999993" customHeight="1" thickBot="1" x14ac:dyDescent="0.3">
      <c r="A110" s="40"/>
      <c r="B110" s="40"/>
      <c r="C110" s="40"/>
      <c r="D110" s="40"/>
      <c r="E110" s="40"/>
      <c r="F110" s="40"/>
      <c r="G110" s="40"/>
      <c r="H110" s="40"/>
      <c r="I110" s="40"/>
      <c r="J110" s="40"/>
      <c r="K110" s="40"/>
      <c r="L110" s="41"/>
    </row>
    <row r="111" spans="1:12" ht="40.5" customHeight="1" x14ac:dyDescent="0.25">
      <c r="A111" s="221" t="s">
        <v>116</v>
      </c>
      <c r="B111" s="222"/>
      <c r="C111" s="222"/>
      <c r="D111" s="222"/>
      <c r="E111" s="222"/>
      <c r="F111" s="222"/>
      <c r="G111" s="222"/>
      <c r="H111" s="222"/>
      <c r="I111" s="222"/>
      <c r="J111" s="222"/>
      <c r="K111" s="222"/>
      <c r="L111" s="223"/>
    </row>
    <row r="112" spans="1:12" ht="30" customHeight="1" x14ac:dyDescent="0.25">
      <c r="A112" s="304" t="s">
        <v>145</v>
      </c>
      <c r="B112" s="305"/>
      <c r="C112" s="305"/>
      <c r="D112" s="305"/>
      <c r="E112" s="305"/>
      <c r="F112" s="305"/>
      <c r="G112" s="305"/>
      <c r="H112" s="185"/>
      <c r="I112" s="198" t="s">
        <v>154</v>
      </c>
      <c r="J112" s="186"/>
      <c r="K112" s="199" t="s">
        <v>155</v>
      </c>
      <c r="L112" s="200" t="s">
        <v>37</v>
      </c>
    </row>
    <row r="113" spans="1:12" ht="30" customHeight="1" x14ac:dyDescent="0.25">
      <c r="A113" s="240" t="s">
        <v>146</v>
      </c>
      <c r="B113" s="241"/>
      <c r="C113" s="241"/>
      <c r="D113" s="241"/>
      <c r="E113" s="241"/>
      <c r="F113" s="241"/>
      <c r="G113" s="241"/>
      <c r="H113" s="187"/>
      <c r="I113" s="199" t="s">
        <v>154</v>
      </c>
      <c r="J113" s="186"/>
      <c r="K113" s="199" t="s">
        <v>155</v>
      </c>
      <c r="L113" s="200" t="s">
        <v>38</v>
      </c>
    </row>
    <row r="114" spans="1:12" ht="30" customHeight="1" x14ac:dyDescent="0.25">
      <c r="A114" s="240" t="s">
        <v>147</v>
      </c>
      <c r="B114" s="241"/>
      <c r="C114" s="241"/>
      <c r="D114" s="241"/>
      <c r="E114" s="241"/>
      <c r="F114" s="241"/>
      <c r="G114" s="241"/>
      <c r="H114" s="187"/>
      <c r="I114" s="199" t="s">
        <v>154</v>
      </c>
      <c r="J114" s="186"/>
      <c r="K114" s="199" t="s">
        <v>155</v>
      </c>
      <c r="L114" s="200" t="s">
        <v>39</v>
      </c>
    </row>
    <row r="115" spans="1:12" ht="30" customHeight="1" x14ac:dyDescent="0.25">
      <c r="A115" s="240" t="s">
        <v>130</v>
      </c>
      <c r="B115" s="241"/>
      <c r="C115" s="241"/>
      <c r="D115" s="241"/>
      <c r="E115" s="241"/>
      <c r="F115" s="241"/>
      <c r="G115" s="241"/>
      <c r="H115" s="187"/>
      <c r="I115" s="199" t="s">
        <v>154</v>
      </c>
      <c r="J115" s="186"/>
      <c r="K115" s="199" t="s">
        <v>155</v>
      </c>
      <c r="L115" s="200" t="s">
        <v>39</v>
      </c>
    </row>
    <row r="116" spans="1:12" ht="54" customHeight="1" thickBot="1" x14ac:dyDescent="0.3">
      <c r="A116" s="306" t="s">
        <v>160</v>
      </c>
      <c r="B116" s="307"/>
      <c r="C116" s="307"/>
      <c r="D116" s="307"/>
      <c r="E116" s="307"/>
      <c r="F116" s="307"/>
      <c r="G116" s="307"/>
      <c r="H116" s="188"/>
      <c r="I116" s="201" t="s">
        <v>154</v>
      </c>
      <c r="J116" s="189"/>
      <c r="K116" s="201" t="s">
        <v>155</v>
      </c>
      <c r="L116" s="202" t="s">
        <v>39</v>
      </c>
    </row>
    <row r="117" spans="1:12" ht="30" customHeight="1" x14ac:dyDescent="0.25">
      <c r="A117" s="308" t="s">
        <v>33</v>
      </c>
      <c r="B117" s="309"/>
      <c r="C117" s="309"/>
      <c r="D117" s="309"/>
      <c r="E117" s="309"/>
      <c r="F117" s="309"/>
      <c r="G117" s="309"/>
      <c r="H117" s="309"/>
      <c r="I117" s="309"/>
      <c r="J117" s="309"/>
      <c r="K117" s="309"/>
      <c r="L117" s="310"/>
    </row>
    <row r="118" spans="1:12" ht="30" customHeight="1" x14ac:dyDescent="0.25">
      <c r="A118" s="311" t="s">
        <v>34</v>
      </c>
      <c r="B118" s="312"/>
      <c r="C118" s="312"/>
      <c r="D118" s="312"/>
      <c r="E118" s="312"/>
      <c r="F118" s="312"/>
      <c r="G118" s="312"/>
      <c r="H118" s="312"/>
      <c r="I118" s="312"/>
      <c r="J118" s="312"/>
      <c r="K118" s="312"/>
      <c r="L118" s="313"/>
    </row>
    <row r="119" spans="1:12" ht="30" customHeight="1" x14ac:dyDescent="0.25">
      <c r="A119" s="311" t="s">
        <v>35</v>
      </c>
      <c r="B119" s="312"/>
      <c r="C119" s="312"/>
      <c r="D119" s="312"/>
      <c r="E119" s="312"/>
      <c r="F119" s="312"/>
      <c r="G119" s="312"/>
      <c r="H119" s="312"/>
      <c r="I119" s="312"/>
      <c r="J119" s="312"/>
      <c r="K119" s="312"/>
      <c r="L119" s="313"/>
    </row>
    <row r="120" spans="1:12" ht="30" customHeight="1" thickBot="1" x14ac:dyDescent="0.3">
      <c r="A120" s="234" t="s">
        <v>36</v>
      </c>
      <c r="B120" s="235"/>
      <c r="C120" s="235"/>
      <c r="D120" s="235"/>
      <c r="E120" s="235"/>
      <c r="F120" s="235"/>
      <c r="G120" s="235"/>
      <c r="H120" s="235"/>
      <c r="I120" s="235"/>
      <c r="J120" s="235"/>
      <c r="K120" s="235"/>
      <c r="L120" s="236"/>
    </row>
    <row r="121" spans="1:12" ht="9.9499999999999993" customHeight="1" thickBot="1" x14ac:dyDescent="0.3">
      <c r="A121" s="40"/>
      <c r="B121" s="40"/>
      <c r="C121" s="40"/>
      <c r="D121" s="40"/>
      <c r="E121" s="40"/>
      <c r="F121" s="40"/>
      <c r="G121" s="40"/>
      <c r="H121" s="40"/>
      <c r="I121" s="40"/>
      <c r="J121" s="40"/>
      <c r="K121" s="40"/>
      <c r="L121" s="41"/>
    </row>
    <row r="122" spans="1:12" ht="20.100000000000001" customHeight="1" thickBot="1" x14ac:dyDescent="0.3">
      <c r="A122" s="218" t="s">
        <v>74</v>
      </c>
      <c r="B122" s="219"/>
      <c r="C122" s="219"/>
      <c r="D122" s="219"/>
      <c r="E122" s="219"/>
      <c r="F122" s="219"/>
      <c r="G122" s="219"/>
      <c r="H122" s="219"/>
      <c r="I122" s="219"/>
      <c r="J122" s="219"/>
      <c r="K122" s="219"/>
      <c r="L122" s="220"/>
    </row>
    <row r="123" spans="1:12" s="11" customFormat="1" ht="40.5" customHeight="1" x14ac:dyDescent="0.25">
      <c r="A123" s="417" t="s">
        <v>162</v>
      </c>
      <c r="B123" s="418"/>
      <c r="C123" s="418"/>
      <c r="D123" s="418"/>
      <c r="E123" s="418"/>
      <c r="F123" s="418"/>
      <c r="G123" s="418"/>
      <c r="H123" s="418"/>
      <c r="I123" s="418"/>
      <c r="J123" s="418"/>
      <c r="K123" s="418"/>
      <c r="L123" s="419"/>
    </row>
    <row r="124" spans="1:12" s="13" customFormat="1" ht="69.599999999999994" customHeight="1" x14ac:dyDescent="0.25">
      <c r="A124" s="42"/>
      <c r="B124" s="19" t="s">
        <v>42</v>
      </c>
      <c r="C124" s="43"/>
      <c r="D124" s="44"/>
      <c r="E124" s="45"/>
      <c r="F124" s="206" t="s">
        <v>75</v>
      </c>
      <c r="G124" s="206"/>
      <c r="H124" s="206"/>
      <c r="I124" s="206"/>
      <c r="J124" s="206"/>
      <c r="K124" s="206"/>
      <c r="L124" s="208"/>
    </row>
    <row r="125" spans="1:12" s="13" customFormat="1" ht="54.95" customHeight="1" x14ac:dyDescent="0.25">
      <c r="A125" s="42"/>
      <c r="B125" s="19" t="s">
        <v>43</v>
      </c>
      <c r="C125" s="43"/>
      <c r="D125" s="44"/>
      <c r="E125" s="45"/>
      <c r="F125" s="206" t="s">
        <v>76</v>
      </c>
      <c r="G125" s="206"/>
      <c r="H125" s="206"/>
      <c r="I125" s="206"/>
      <c r="J125" s="206"/>
      <c r="K125" s="206"/>
      <c r="L125" s="207"/>
    </row>
    <row r="126" spans="1:12" s="13" customFormat="1" ht="51.95" customHeight="1" x14ac:dyDescent="0.25">
      <c r="A126" s="42"/>
      <c r="B126" s="19" t="s">
        <v>44</v>
      </c>
      <c r="C126" s="43"/>
      <c r="D126" s="44"/>
      <c r="E126" s="45"/>
      <c r="F126" s="206" t="s">
        <v>131</v>
      </c>
      <c r="G126" s="206"/>
      <c r="H126" s="206"/>
      <c r="I126" s="206"/>
      <c r="J126" s="206"/>
      <c r="K126" s="206"/>
      <c r="L126" s="207"/>
    </row>
    <row r="127" spans="1:12" s="13" customFormat="1" ht="50.1" customHeight="1" x14ac:dyDescent="0.25">
      <c r="A127" s="42"/>
      <c r="B127" s="19" t="s">
        <v>45</v>
      </c>
      <c r="C127" s="43"/>
      <c r="D127" s="44"/>
      <c r="E127" s="45"/>
      <c r="F127" s="206" t="s">
        <v>41</v>
      </c>
      <c r="G127" s="206"/>
      <c r="H127" s="206"/>
      <c r="I127" s="206"/>
      <c r="J127" s="206"/>
      <c r="K127" s="206"/>
      <c r="L127" s="207"/>
    </row>
    <row r="128" spans="1:12" s="13" customFormat="1" ht="60" customHeight="1" x14ac:dyDescent="0.25">
      <c r="A128" s="42"/>
      <c r="B128" s="19" t="s">
        <v>46</v>
      </c>
      <c r="C128" s="43"/>
      <c r="D128" s="44"/>
      <c r="E128" s="45"/>
      <c r="F128" s="206" t="s">
        <v>132</v>
      </c>
      <c r="G128" s="206"/>
      <c r="H128" s="206"/>
      <c r="I128" s="206"/>
      <c r="J128" s="206"/>
      <c r="K128" s="206"/>
      <c r="L128" s="207"/>
    </row>
    <row r="129" spans="1:12" s="13" customFormat="1" ht="80.099999999999994" customHeight="1" x14ac:dyDescent="0.25">
      <c r="A129" s="42"/>
      <c r="B129" s="19" t="s">
        <v>47</v>
      </c>
      <c r="C129" s="43"/>
      <c r="D129" s="44"/>
      <c r="E129" s="45"/>
      <c r="F129" s="206" t="s">
        <v>165</v>
      </c>
      <c r="G129" s="206"/>
      <c r="H129" s="206"/>
      <c r="I129" s="206"/>
      <c r="J129" s="206"/>
      <c r="K129" s="206"/>
      <c r="L129" s="207"/>
    </row>
    <row r="130" spans="1:12" s="13" customFormat="1" ht="50.45" customHeight="1" x14ac:dyDescent="0.25">
      <c r="A130" s="42"/>
      <c r="B130" s="19" t="s">
        <v>48</v>
      </c>
      <c r="C130" s="43"/>
      <c r="D130" s="44"/>
      <c r="E130" s="45"/>
      <c r="F130" s="206" t="s">
        <v>133</v>
      </c>
      <c r="G130" s="206"/>
      <c r="H130" s="206"/>
      <c r="I130" s="206"/>
      <c r="J130" s="206"/>
      <c r="K130" s="206"/>
      <c r="L130" s="207"/>
    </row>
    <row r="131" spans="1:12" s="13" customFormat="1" ht="64.5" customHeight="1" x14ac:dyDescent="0.25">
      <c r="A131" s="42"/>
      <c r="B131" s="19" t="s">
        <v>49</v>
      </c>
      <c r="C131" s="43"/>
      <c r="D131" s="44"/>
      <c r="E131" s="45"/>
      <c r="F131" s="206" t="s">
        <v>77</v>
      </c>
      <c r="G131" s="206"/>
      <c r="H131" s="206"/>
      <c r="I131" s="206"/>
      <c r="J131" s="206"/>
      <c r="K131" s="206"/>
      <c r="L131" s="208"/>
    </row>
    <row r="132" spans="1:12" s="13" customFormat="1" ht="48.6" customHeight="1" x14ac:dyDescent="0.25">
      <c r="A132" s="42"/>
      <c r="B132" s="19" t="s">
        <v>50</v>
      </c>
      <c r="C132" s="43"/>
      <c r="D132" s="44"/>
      <c r="E132" s="45"/>
      <c r="F132" s="206" t="s">
        <v>57</v>
      </c>
      <c r="G132" s="206"/>
      <c r="H132" s="206"/>
      <c r="I132" s="206"/>
      <c r="J132" s="206"/>
      <c r="K132" s="206"/>
      <c r="L132" s="208"/>
    </row>
    <row r="133" spans="1:12" s="13" customFormat="1" ht="111.6" customHeight="1" x14ac:dyDescent="0.25">
      <c r="A133" s="42"/>
      <c r="B133" s="19" t="s">
        <v>51</v>
      </c>
      <c r="C133" s="43"/>
      <c r="D133" s="44"/>
      <c r="E133" s="45"/>
      <c r="F133" s="206" t="s">
        <v>134</v>
      </c>
      <c r="G133" s="206"/>
      <c r="H133" s="206"/>
      <c r="I133" s="206"/>
      <c r="J133" s="206"/>
      <c r="K133" s="206"/>
      <c r="L133" s="208"/>
    </row>
    <row r="134" spans="1:12" s="13" customFormat="1" ht="33.6" customHeight="1" x14ac:dyDescent="0.25">
      <c r="A134" s="42"/>
      <c r="B134" s="19" t="s">
        <v>52</v>
      </c>
      <c r="C134" s="43"/>
      <c r="D134" s="44"/>
      <c r="E134" s="45"/>
      <c r="F134" s="206" t="s">
        <v>40</v>
      </c>
      <c r="G134" s="206"/>
      <c r="H134" s="206"/>
      <c r="I134" s="206"/>
      <c r="J134" s="206"/>
      <c r="K134" s="206"/>
      <c r="L134" s="208"/>
    </row>
    <row r="135" spans="1:12" s="13" customFormat="1" ht="91.5" customHeight="1" x14ac:dyDescent="0.25">
      <c r="A135" s="42"/>
      <c r="B135" s="20" t="s">
        <v>53</v>
      </c>
      <c r="C135" s="43"/>
      <c r="D135" s="44"/>
      <c r="E135" s="45"/>
      <c r="F135" s="206" t="s">
        <v>163</v>
      </c>
      <c r="G135" s="206"/>
      <c r="H135" s="206"/>
      <c r="I135" s="206"/>
      <c r="J135" s="206"/>
      <c r="K135" s="206"/>
      <c r="L135" s="207"/>
    </row>
    <row r="136" spans="1:12" s="14" customFormat="1" ht="80.099999999999994" customHeight="1" thickBot="1" x14ac:dyDescent="0.3">
      <c r="A136" s="21"/>
      <c r="B136" s="420" t="s">
        <v>164</v>
      </c>
      <c r="C136" s="420"/>
      <c r="D136" s="420"/>
      <c r="E136" s="420"/>
      <c r="F136" s="420"/>
      <c r="G136" s="420"/>
      <c r="H136" s="420"/>
      <c r="I136" s="420"/>
      <c r="J136" s="420"/>
      <c r="K136" s="420"/>
      <c r="L136" s="421"/>
    </row>
    <row r="137" spans="1:12" s="12" customFormat="1" ht="9.9499999999999993" customHeight="1" thickBot="1" x14ac:dyDescent="0.3">
      <c r="A137" s="46"/>
      <c r="B137" s="47"/>
      <c r="C137" s="48"/>
      <c r="D137" s="48"/>
      <c r="E137" s="49"/>
      <c r="F137" s="49"/>
      <c r="G137" s="49"/>
      <c r="H137" s="49"/>
      <c r="I137" s="49"/>
      <c r="J137" s="49"/>
      <c r="K137" s="49"/>
      <c r="L137" s="49"/>
    </row>
    <row r="138" spans="1:12" s="1" customFormat="1" ht="20.100000000000001" customHeight="1" thickBot="1" x14ac:dyDescent="0.3">
      <c r="A138" s="408" t="s">
        <v>117</v>
      </c>
      <c r="B138" s="409"/>
      <c r="C138" s="409"/>
      <c r="D138" s="409"/>
      <c r="E138" s="409"/>
      <c r="F138" s="409"/>
      <c r="G138" s="409"/>
      <c r="H138" s="409"/>
      <c r="I138" s="409"/>
      <c r="J138" s="409"/>
      <c r="K138" s="409"/>
      <c r="L138" s="410"/>
    </row>
    <row r="139" spans="1:12" s="8" customFormat="1" ht="69.95" customHeight="1" thickBot="1" x14ac:dyDescent="0.3">
      <c r="A139" s="106"/>
      <c r="B139" s="352" t="s">
        <v>19</v>
      </c>
      <c r="C139" s="353"/>
      <c r="D139" s="354"/>
      <c r="E139" s="352" t="s">
        <v>20</v>
      </c>
      <c r="F139" s="354"/>
      <c r="G139" s="411" t="s">
        <v>23</v>
      </c>
      <c r="H139" s="412"/>
      <c r="I139" s="413"/>
      <c r="J139" s="411" t="s">
        <v>135</v>
      </c>
      <c r="K139" s="412"/>
      <c r="L139" s="413"/>
    </row>
    <row r="140" spans="1:12" ht="99.95" customHeight="1" thickBot="1" x14ac:dyDescent="0.3">
      <c r="A140" s="107"/>
      <c r="B140" s="414"/>
      <c r="C140" s="415"/>
      <c r="D140" s="416"/>
      <c r="E140" s="414"/>
      <c r="F140" s="416"/>
      <c r="G140" s="414"/>
      <c r="H140" s="415"/>
      <c r="I140" s="416"/>
      <c r="J140" s="414"/>
      <c r="K140" s="415"/>
      <c r="L140" s="416"/>
    </row>
    <row r="141" spans="1:12" ht="17.45" customHeight="1" x14ac:dyDescent="0.25">
      <c r="A141" s="108"/>
      <c r="B141" s="109"/>
      <c r="C141" s="109"/>
      <c r="D141" s="109"/>
      <c r="E141" s="109"/>
      <c r="F141" s="109"/>
      <c r="G141" s="402" t="s">
        <v>21</v>
      </c>
      <c r="H141" s="403"/>
      <c r="I141" s="403"/>
      <c r="J141" s="403" t="s">
        <v>22</v>
      </c>
      <c r="K141" s="403"/>
      <c r="L141" s="404"/>
    </row>
    <row r="142" spans="1:12" ht="44.25" customHeight="1" thickBot="1" x14ac:dyDescent="0.3">
      <c r="A142" s="108"/>
      <c r="B142" s="109"/>
      <c r="C142" s="109"/>
      <c r="D142" s="109"/>
      <c r="E142" s="109"/>
      <c r="F142" s="109"/>
      <c r="G142" s="405" t="s">
        <v>24</v>
      </c>
      <c r="H142" s="406"/>
      <c r="I142" s="406"/>
      <c r="J142" s="406"/>
      <c r="K142" s="406"/>
      <c r="L142" s="407"/>
    </row>
    <row r="143" spans="1:12" ht="17.25" customHeight="1" thickBot="1" x14ac:dyDescent="0.3">
      <c r="A143" s="111"/>
      <c r="B143" s="112"/>
      <c r="C143" s="112"/>
      <c r="D143" s="112"/>
      <c r="E143" s="112"/>
      <c r="F143" s="112"/>
      <c r="G143" s="112"/>
      <c r="H143" s="112"/>
      <c r="I143" s="112"/>
      <c r="J143" s="112"/>
      <c r="K143" s="112"/>
      <c r="L143" s="113"/>
    </row>
    <row r="144" spans="1:12" ht="15.75" x14ac:dyDescent="0.25">
      <c r="A144" s="40"/>
      <c r="B144" s="40"/>
      <c r="C144" s="40"/>
      <c r="D144" s="40"/>
      <c r="E144" s="40"/>
      <c r="F144" s="40"/>
      <c r="G144" s="40"/>
      <c r="H144" s="40"/>
      <c r="I144" s="40"/>
      <c r="J144" s="40"/>
      <c r="K144" s="40"/>
      <c r="L144" s="41"/>
    </row>
    <row r="145" spans="1:12" ht="15.75" x14ac:dyDescent="0.25">
      <c r="A145" s="40"/>
      <c r="B145" s="40"/>
      <c r="C145" s="40"/>
      <c r="D145" s="40"/>
      <c r="E145" s="40"/>
      <c r="F145" s="40"/>
      <c r="G145" s="40"/>
      <c r="H145" s="40"/>
      <c r="I145" s="40"/>
      <c r="J145" s="40"/>
      <c r="K145" s="40"/>
      <c r="L145" s="41"/>
    </row>
    <row r="146" spans="1:12" ht="17.25" customHeight="1" x14ac:dyDescent="0.25">
      <c r="A146" s="40"/>
      <c r="B146" s="40"/>
      <c r="C146" s="40"/>
      <c r="D146" s="40"/>
      <c r="E146" s="40"/>
      <c r="F146" s="40"/>
      <c r="G146" s="40"/>
      <c r="H146" s="40"/>
      <c r="I146" s="40"/>
      <c r="J146" s="40"/>
      <c r="K146" s="40"/>
      <c r="L146" s="41"/>
    </row>
  </sheetData>
  <mergeCells count="130">
    <mergeCell ref="G141:I141"/>
    <mergeCell ref="J141:L141"/>
    <mergeCell ref="G142:L142"/>
    <mergeCell ref="A115:G115"/>
    <mergeCell ref="A138:L138"/>
    <mergeCell ref="B139:D139"/>
    <mergeCell ref="E139:F139"/>
    <mergeCell ref="G139:I139"/>
    <mergeCell ref="J139:L139"/>
    <mergeCell ref="B140:D140"/>
    <mergeCell ref="E140:F140"/>
    <mergeCell ref="G140:I140"/>
    <mergeCell ref="J140:L140"/>
    <mergeCell ref="F129:L129"/>
    <mergeCell ref="F125:L125"/>
    <mergeCell ref="A123:L123"/>
    <mergeCell ref="B136:L136"/>
    <mergeCell ref="F135:L135"/>
    <mergeCell ref="F126:L126"/>
    <mergeCell ref="F132:L132"/>
    <mergeCell ref="F133:L133"/>
    <mergeCell ref="F134:L134"/>
    <mergeCell ref="F127:L127"/>
    <mergeCell ref="F128:L128"/>
    <mergeCell ref="B72:L72"/>
    <mergeCell ref="J76:K76"/>
    <mergeCell ref="K82:L88"/>
    <mergeCell ref="F124:L124"/>
    <mergeCell ref="A92:L94"/>
    <mergeCell ref="A95:L97"/>
    <mergeCell ref="A98:L100"/>
    <mergeCell ref="A78:C78"/>
    <mergeCell ref="A79:C79"/>
    <mergeCell ref="A88:B88"/>
    <mergeCell ref="E82:F88"/>
    <mergeCell ref="H82:I88"/>
    <mergeCell ref="G76:H76"/>
    <mergeCell ref="A87:B87"/>
    <mergeCell ref="J84:J88"/>
    <mergeCell ref="L76:L78"/>
    <mergeCell ref="L79:L81"/>
    <mergeCell ref="I79:I81"/>
    <mergeCell ref="F79:F80"/>
    <mergeCell ref="D25:F25"/>
    <mergeCell ref="A38:B55"/>
    <mergeCell ref="A57:L57"/>
    <mergeCell ref="I58:K58"/>
    <mergeCell ref="B71:L71"/>
    <mergeCell ref="I67:K67"/>
    <mergeCell ref="A10:C10"/>
    <mergeCell ref="D34:F34"/>
    <mergeCell ref="D12:L12"/>
    <mergeCell ref="D13:E13"/>
    <mergeCell ref="H13:I13"/>
    <mergeCell ref="F13:G13"/>
    <mergeCell ref="A16:L16"/>
    <mergeCell ref="D35:L35"/>
    <mergeCell ref="I38:K38"/>
    <mergeCell ref="A37:L37"/>
    <mergeCell ref="A27:C35"/>
    <mergeCell ref="A58:B65"/>
    <mergeCell ref="J6:L6"/>
    <mergeCell ref="J7:L7"/>
    <mergeCell ref="J8:L8"/>
    <mergeCell ref="A1:L1"/>
    <mergeCell ref="A112:G112"/>
    <mergeCell ref="A113:G113"/>
    <mergeCell ref="A116:G116"/>
    <mergeCell ref="A117:L117"/>
    <mergeCell ref="A119:L119"/>
    <mergeCell ref="A118:L118"/>
    <mergeCell ref="D76:D77"/>
    <mergeCell ref="E76:E77"/>
    <mergeCell ref="A11:L11"/>
    <mergeCell ref="A12:C12"/>
    <mergeCell ref="A13:C13"/>
    <mergeCell ref="K13:L13"/>
    <mergeCell ref="D26:L26"/>
    <mergeCell ref="A18:C26"/>
    <mergeCell ref="D10:L10"/>
    <mergeCell ref="A5:C5"/>
    <mergeCell ref="A6:C6"/>
    <mergeCell ref="A7:C7"/>
    <mergeCell ref="A8:C8"/>
    <mergeCell ref="A9:C9"/>
    <mergeCell ref="J9:L9"/>
    <mergeCell ref="A75:L75"/>
    <mergeCell ref="A89:D89"/>
    <mergeCell ref="E89:L89"/>
    <mergeCell ref="A2:L2"/>
    <mergeCell ref="A3:L3"/>
    <mergeCell ref="A4:L4"/>
    <mergeCell ref="B73:L73"/>
    <mergeCell ref="D69:G69"/>
    <mergeCell ref="A67:F67"/>
    <mergeCell ref="H67:H68"/>
    <mergeCell ref="D5:G5"/>
    <mergeCell ref="D6:G6"/>
    <mergeCell ref="A14:L14"/>
    <mergeCell ref="A15:L15"/>
    <mergeCell ref="A17:L17"/>
    <mergeCell ref="D7:G7"/>
    <mergeCell ref="D8:G8"/>
    <mergeCell ref="D9:G9"/>
    <mergeCell ref="H5:L5"/>
    <mergeCell ref="H6:I6"/>
    <mergeCell ref="H7:I7"/>
    <mergeCell ref="H8:I8"/>
    <mergeCell ref="H9:I9"/>
    <mergeCell ref="F130:L130"/>
    <mergeCell ref="F131:L131"/>
    <mergeCell ref="A104:L105"/>
    <mergeCell ref="A106:L107"/>
    <mergeCell ref="A108:L109"/>
    <mergeCell ref="A122:L122"/>
    <mergeCell ref="A111:L111"/>
    <mergeCell ref="A91:L91"/>
    <mergeCell ref="F76:F78"/>
    <mergeCell ref="I76:I78"/>
    <mergeCell ref="A80:C80"/>
    <mergeCell ref="A81:C81"/>
    <mergeCell ref="A82:C82"/>
    <mergeCell ref="A85:B85"/>
    <mergeCell ref="A86:B86"/>
    <mergeCell ref="A120:L120"/>
    <mergeCell ref="A83:C83"/>
    <mergeCell ref="A84:B84"/>
    <mergeCell ref="A101:L103"/>
    <mergeCell ref="A114:G114"/>
    <mergeCell ref="A76:C77"/>
  </mergeCells>
  <conditionalFormatting sqref="L2 K77 L90 L110 L121 L39:L55 L144:L1048576 L36:L37 L70">
    <cfRule type="containsText" dxfId="58" priority="17" operator="containsText" text="BŁĄD">
      <formula>NOT(ISERROR(SEARCH("BŁĄD",K2)))</formula>
    </cfRule>
  </conditionalFormatting>
  <conditionalFormatting sqref="J76">
    <cfRule type="containsText" dxfId="57" priority="15" operator="containsText" text="BŁĄD">
      <formula>NOT(ISERROR(SEARCH("BŁĄD",J76)))</formula>
    </cfRule>
  </conditionalFormatting>
  <conditionalFormatting sqref="L59:L66">
    <cfRule type="containsText" dxfId="56" priority="8" operator="containsText" text="BŁĄD">
      <formula>NOT(ISERROR(SEARCH("BŁĄD",L59)))</formula>
    </cfRule>
  </conditionalFormatting>
  <conditionalFormatting sqref="L57">
    <cfRule type="containsText" dxfId="55" priority="7" operator="containsText" text="BŁĄD">
      <formula>NOT(ISERROR(SEARCH("BŁĄD",L57)))</formula>
    </cfRule>
  </conditionalFormatting>
  <conditionalFormatting sqref="L69">
    <cfRule type="containsText" dxfId="54" priority="4" operator="containsText" text="BŁĄD">
      <formula>NOT(ISERROR(SEARCH("BŁĄD",L69)))</formula>
    </cfRule>
  </conditionalFormatting>
  <conditionalFormatting sqref="L68">
    <cfRule type="containsText" dxfId="53" priority="3" operator="containsText" text="BŁĄD">
      <formula>NOT(ISERROR(SEARCH("BŁĄD",L68)))</formula>
    </cfRule>
  </conditionalFormatting>
  <conditionalFormatting sqref="L143">
    <cfRule type="containsText" dxfId="52" priority="1" operator="containsText" text="BŁĄD">
      <formula>NOT(ISERROR(SEARCH("BŁĄD",L143)))</formula>
    </cfRule>
  </conditionalFormatting>
  <printOptions horizontalCentered="1" verticalCentered="1"/>
  <pageMargins left="0.70866141732283472" right="0.70866141732283472" top="0.74803149606299213" bottom="0.74803149606299213" header="0.31496062992125984" footer="0.31496062992125984"/>
  <pageSetup paperSize="9" scale="40" fitToHeight="0" orientation="landscape" r:id="rId1"/>
  <headerFooter>
    <oddHeader>&amp;R.</oddHead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2</xdr:col>
                    <xdr:colOff>866775</xdr:colOff>
                    <xdr:row>123</xdr:row>
                    <xdr:rowOff>295275</xdr:rowOff>
                  </from>
                  <to>
                    <xdr:col>2</xdr:col>
                    <xdr:colOff>1981200</xdr:colOff>
                    <xdr:row>124</xdr:row>
                    <xdr:rowOff>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4</xdr:col>
                    <xdr:colOff>57150</xdr:colOff>
                    <xdr:row>123</xdr:row>
                    <xdr:rowOff>295275</xdr:rowOff>
                  </from>
                  <to>
                    <xdr:col>4</xdr:col>
                    <xdr:colOff>1266825</xdr:colOff>
                    <xdr:row>124</xdr:row>
                    <xdr:rowOff>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3</xdr:col>
                    <xdr:colOff>981075</xdr:colOff>
                    <xdr:row>123</xdr:row>
                    <xdr:rowOff>314325</xdr:rowOff>
                  </from>
                  <to>
                    <xdr:col>3</xdr:col>
                    <xdr:colOff>1866900</xdr:colOff>
                    <xdr:row>124</xdr:row>
                    <xdr:rowOff>0</xdr:rowOff>
                  </to>
                </anchor>
              </controlPr>
            </control>
          </mc:Choice>
        </mc:AlternateContent>
        <mc:AlternateContent xmlns:mc="http://schemas.openxmlformats.org/markup-compatibility/2006">
          <mc:Choice Requires="x14">
            <control shapeId="1166" r:id="rId7" name="Check Box 142">
              <controlPr defaultSize="0" autoFill="0" autoLine="0" autoPict="0">
                <anchor moveWithCells="1">
                  <from>
                    <xdr:col>0</xdr:col>
                    <xdr:colOff>0</xdr:colOff>
                    <xdr:row>135</xdr:row>
                    <xdr:rowOff>161925</xdr:rowOff>
                  </from>
                  <to>
                    <xdr:col>1</xdr:col>
                    <xdr:colOff>123825</xdr:colOff>
                    <xdr:row>135</xdr:row>
                    <xdr:rowOff>342900</xdr:rowOff>
                  </to>
                </anchor>
              </controlPr>
            </control>
          </mc:Choice>
        </mc:AlternateContent>
        <mc:AlternateContent xmlns:mc="http://schemas.openxmlformats.org/markup-compatibility/2006">
          <mc:Choice Requires="x14">
            <control shapeId="1167" r:id="rId8" name="Check Box 143">
              <controlPr defaultSize="0" autoFill="0" autoLine="0" autoPict="0">
                <anchor moveWithCells="1">
                  <from>
                    <xdr:col>0</xdr:col>
                    <xdr:colOff>0</xdr:colOff>
                    <xdr:row>135</xdr:row>
                    <xdr:rowOff>666750</xdr:rowOff>
                  </from>
                  <to>
                    <xdr:col>1</xdr:col>
                    <xdr:colOff>123825</xdr:colOff>
                    <xdr:row>135</xdr:row>
                    <xdr:rowOff>952500</xdr:rowOff>
                  </to>
                </anchor>
              </controlPr>
            </control>
          </mc:Choice>
        </mc:AlternateContent>
        <mc:AlternateContent xmlns:mc="http://schemas.openxmlformats.org/markup-compatibility/2006">
          <mc:Choice Requires="x14">
            <control shapeId="1168" r:id="rId9" name="Check Box 144">
              <controlPr defaultSize="0" autoFill="0" autoLine="0" autoPict="0">
                <anchor moveWithCells="1">
                  <from>
                    <xdr:col>2</xdr:col>
                    <xdr:colOff>866775</xdr:colOff>
                    <xdr:row>124</xdr:row>
                    <xdr:rowOff>104775</xdr:rowOff>
                  </from>
                  <to>
                    <xdr:col>2</xdr:col>
                    <xdr:colOff>1981200</xdr:colOff>
                    <xdr:row>124</xdr:row>
                    <xdr:rowOff>609600</xdr:rowOff>
                  </to>
                </anchor>
              </controlPr>
            </control>
          </mc:Choice>
        </mc:AlternateContent>
        <mc:AlternateContent xmlns:mc="http://schemas.openxmlformats.org/markup-compatibility/2006">
          <mc:Choice Requires="x14">
            <control shapeId="1169" r:id="rId10" name="Check Box 145">
              <controlPr defaultSize="0" autoFill="0" autoLine="0" autoPict="0">
                <anchor moveWithCells="1">
                  <from>
                    <xdr:col>4</xdr:col>
                    <xdr:colOff>57150</xdr:colOff>
                    <xdr:row>124</xdr:row>
                    <xdr:rowOff>123825</xdr:rowOff>
                  </from>
                  <to>
                    <xdr:col>4</xdr:col>
                    <xdr:colOff>1266825</xdr:colOff>
                    <xdr:row>124</xdr:row>
                    <xdr:rowOff>600075</xdr:rowOff>
                  </to>
                </anchor>
              </controlPr>
            </control>
          </mc:Choice>
        </mc:AlternateContent>
        <mc:AlternateContent xmlns:mc="http://schemas.openxmlformats.org/markup-compatibility/2006">
          <mc:Choice Requires="x14">
            <control shapeId="1170" r:id="rId11" name="Check Box 146">
              <controlPr defaultSize="0" autoFill="0" autoLine="0" autoPict="0">
                <anchor moveWithCells="1">
                  <from>
                    <xdr:col>3</xdr:col>
                    <xdr:colOff>962025</xdr:colOff>
                    <xdr:row>124</xdr:row>
                    <xdr:rowOff>142875</xdr:rowOff>
                  </from>
                  <to>
                    <xdr:col>3</xdr:col>
                    <xdr:colOff>1838325</xdr:colOff>
                    <xdr:row>124</xdr:row>
                    <xdr:rowOff>619125</xdr:rowOff>
                  </to>
                </anchor>
              </controlPr>
            </control>
          </mc:Choice>
        </mc:AlternateContent>
        <mc:AlternateContent xmlns:mc="http://schemas.openxmlformats.org/markup-compatibility/2006">
          <mc:Choice Requires="x14">
            <control shapeId="1171" r:id="rId12" name="Check Box 147">
              <controlPr defaultSize="0" autoFill="0" autoLine="0" autoPict="0">
                <anchor moveWithCells="1">
                  <from>
                    <xdr:col>2</xdr:col>
                    <xdr:colOff>847725</xdr:colOff>
                    <xdr:row>125</xdr:row>
                    <xdr:rowOff>104775</xdr:rowOff>
                  </from>
                  <to>
                    <xdr:col>2</xdr:col>
                    <xdr:colOff>1962150</xdr:colOff>
                    <xdr:row>125</xdr:row>
                    <xdr:rowOff>609600</xdr:rowOff>
                  </to>
                </anchor>
              </controlPr>
            </control>
          </mc:Choice>
        </mc:AlternateContent>
        <mc:AlternateContent xmlns:mc="http://schemas.openxmlformats.org/markup-compatibility/2006">
          <mc:Choice Requires="x14">
            <control shapeId="1172" r:id="rId13" name="Check Box 148">
              <controlPr defaultSize="0" autoFill="0" autoLine="0" autoPict="0">
                <anchor moveWithCells="1">
                  <from>
                    <xdr:col>4</xdr:col>
                    <xdr:colOff>66675</xdr:colOff>
                    <xdr:row>125</xdr:row>
                    <xdr:rowOff>133350</xdr:rowOff>
                  </from>
                  <to>
                    <xdr:col>4</xdr:col>
                    <xdr:colOff>1266825</xdr:colOff>
                    <xdr:row>125</xdr:row>
                    <xdr:rowOff>600075</xdr:rowOff>
                  </to>
                </anchor>
              </controlPr>
            </control>
          </mc:Choice>
        </mc:AlternateContent>
        <mc:AlternateContent xmlns:mc="http://schemas.openxmlformats.org/markup-compatibility/2006">
          <mc:Choice Requires="x14">
            <control shapeId="1173" r:id="rId14" name="Check Box 149">
              <controlPr defaultSize="0" autoFill="0" autoLine="0" autoPict="0">
                <anchor moveWithCells="1">
                  <from>
                    <xdr:col>3</xdr:col>
                    <xdr:colOff>962025</xdr:colOff>
                    <xdr:row>125</xdr:row>
                    <xdr:rowOff>142875</xdr:rowOff>
                  </from>
                  <to>
                    <xdr:col>3</xdr:col>
                    <xdr:colOff>1847850</xdr:colOff>
                    <xdr:row>125</xdr:row>
                    <xdr:rowOff>609600</xdr:rowOff>
                  </to>
                </anchor>
              </controlPr>
            </control>
          </mc:Choice>
        </mc:AlternateContent>
        <mc:AlternateContent xmlns:mc="http://schemas.openxmlformats.org/markup-compatibility/2006">
          <mc:Choice Requires="x14">
            <control shapeId="1174" r:id="rId15" name="Check Box 150">
              <controlPr defaultSize="0" autoFill="0" autoLine="0" autoPict="0">
                <anchor moveWithCells="1">
                  <from>
                    <xdr:col>2</xdr:col>
                    <xdr:colOff>828675</xdr:colOff>
                    <xdr:row>126</xdr:row>
                    <xdr:rowOff>85725</xdr:rowOff>
                  </from>
                  <to>
                    <xdr:col>2</xdr:col>
                    <xdr:colOff>1943100</xdr:colOff>
                    <xdr:row>126</xdr:row>
                    <xdr:rowOff>600075</xdr:rowOff>
                  </to>
                </anchor>
              </controlPr>
            </control>
          </mc:Choice>
        </mc:AlternateContent>
        <mc:AlternateContent xmlns:mc="http://schemas.openxmlformats.org/markup-compatibility/2006">
          <mc:Choice Requires="x14">
            <control shapeId="1175" r:id="rId16" name="Check Box 151">
              <controlPr defaultSize="0" autoFill="0" autoLine="0" autoPict="0">
                <anchor moveWithCells="1">
                  <from>
                    <xdr:col>4</xdr:col>
                    <xdr:colOff>66675</xdr:colOff>
                    <xdr:row>126</xdr:row>
                    <xdr:rowOff>133350</xdr:rowOff>
                  </from>
                  <to>
                    <xdr:col>4</xdr:col>
                    <xdr:colOff>1266825</xdr:colOff>
                    <xdr:row>126</xdr:row>
                    <xdr:rowOff>600075</xdr:rowOff>
                  </to>
                </anchor>
              </controlPr>
            </control>
          </mc:Choice>
        </mc:AlternateContent>
        <mc:AlternateContent xmlns:mc="http://schemas.openxmlformats.org/markup-compatibility/2006">
          <mc:Choice Requires="x14">
            <control shapeId="1176" r:id="rId17" name="Check Box 152">
              <controlPr defaultSize="0" autoFill="0" autoLine="0" autoPict="0">
                <anchor moveWithCells="1">
                  <from>
                    <xdr:col>3</xdr:col>
                    <xdr:colOff>962025</xdr:colOff>
                    <xdr:row>126</xdr:row>
                    <xdr:rowOff>123825</xdr:rowOff>
                  </from>
                  <to>
                    <xdr:col>3</xdr:col>
                    <xdr:colOff>1838325</xdr:colOff>
                    <xdr:row>126</xdr:row>
                    <xdr:rowOff>600075</xdr:rowOff>
                  </to>
                </anchor>
              </controlPr>
            </control>
          </mc:Choice>
        </mc:AlternateContent>
        <mc:AlternateContent xmlns:mc="http://schemas.openxmlformats.org/markup-compatibility/2006">
          <mc:Choice Requires="x14">
            <control shapeId="1181" r:id="rId18" name="Check Box 157">
              <controlPr defaultSize="0" autoFill="0" autoLine="0" autoPict="0">
                <anchor moveWithCells="1">
                  <from>
                    <xdr:col>4</xdr:col>
                    <xdr:colOff>19050</xdr:colOff>
                    <xdr:row>127</xdr:row>
                    <xdr:rowOff>114300</xdr:rowOff>
                  </from>
                  <to>
                    <xdr:col>4</xdr:col>
                    <xdr:colOff>1219200</xdr:colOff>
                    <xdr:row>127</xdr:row>
                    <xdr:rowOff>581025</xdr:rowOff>
                  </to>
                </anchor>
              </controlPr>
            </control>
          </mc:Choice>
        </mc:AlternateContent>
        <mc:AlternateContent xmlns:mc="http://schemas.openxmlformats.org/markup-compatibility/2006">
          <mc:Choice Requires="x14">
            <control shapeId="1182" r:id="rId19" name="Check Box 158">
              <controlPr defaultSize="0" autoFill="0" autoLine="0" autoPict="0">
                <anchor moveWithCells="1">
                  <from>
                    <xdr:col>3</xdr:col>
                    <xdr:colOff>981075</xdr:colOff>
                    <xdr:row>127</xdr:row>
                    <xdr:rowOff>123825</xdr:rowOff>
                  </from>
                  <to>
                    <xdr:col>3</xdr:col>
                    <xdr:colOff>1866900</xdr:colOff>
                    <xdr:row>127</xdr:row>
                    <xdr:rowOff>600075</xdr:rowOff>
                  </to>
                </anchor>
              </controlPr>
            </control>
          </mc:Choice>
        </mc:AlternateContent>
        <mc:AlternateContent xmlns:mc="http://schemas.openxmlformats.org/markup-compatibility/2006">
          <mc:Choice Requires="x14">
            <control shapeId="1183" r:id="rId20" name="Check Box 159">
              <controlPr defaultSize="0" autoFill="0" autoLine="0" autoPict="0">
                <anchor moveWithCells="1">
                  <from>
                    <xdr:col>2</xdr:col>
                    <xdr:colOff>866775</xdr:colOff>
                    <xdr:row>127</xdr:row>
                    <xdr:rowOff>123825</xdr:rowOff>
                  </from>
                  <to>
                    <xdr:col>2</xdr:col>
                    <xdr:colOff>1981200</xdr:colOff>
                    <xdr:row>127</xdr:row>
                    <xdr:rowOff>619125</xdr:rowOff>
                  </to>
                </anchor>
              </controlPr>
            </control>
          </mc:Choice>
        </mc:AlternateContent>
        <mc:AlternateContent xmlns:mc="http://schemas.openxmlformats.org/markup-compatibility/2006">
          <mc:Choice Requires="x14">
            <control shapeId="1185" r:id="rId21" name="Check Box 161">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86" r:id="rId22" name="Check Box 162">
              <controlPr defaultSize="0" autoFill="0" autoLine="0" autoPict="0">
                <anchor moveWithCells="1">
                  <from>
                    <xdr:col>4</xdr:col>
                    <xdr:colOff>57150</xdr:colOff>
                    <xdr:row>128</xdr:row>
                    <xdr:rowOff>295275</xdr:rowOff>
                  </from>
                  <to>
                    <xdr:col>4</xdr:col>
                    <xdr:colOff>1266825</xdr:colOff>
                    <xdr:row>129</xdr:row>
                    <xdr:rowOff>0</xdr:rowOff>
                  </to>
                </anchor>
              </controlPr>
            </control>
          </mc:Choice>
        </mc:AlternateContent>
        <mc:AlternateContent xmlns:mc="http://schemas.openxmlformats.org/markup-compatibility/2006">
          <mc:Choice Requires="x14">
            <control shapeId="1187" r:id="rId23" name="Check Box 163">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88" r:id="rId24" name="Check Box 164">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89" r:id="rId25" name="Check Box 165">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90" r:id="rId26" name="Check Box 166">
              <controlPr defaultSize="0" autoFill="0" autoLine="0" autoPict="0">
                <anchor moveWithCells="1">
                  <from>
                    <xdr:col>2</xdr:col>
                    <xdr:colOff>866775</xdr:colOff>
                    <xdr:row>128</xdr:row>
                    <xdr:rowOff>295275</xdr:rowOff>
                  </from>
                  <to>
                    <xdr:col>2</xdr:col>
                    <xdr:colOff>1981200</xdr:colOff>
                    <xdr:row>129</xdr:row>
                    <xdr:rowOff>0</xdr:rowOff>
                  </to>
                </anchor>
              </controlPr>
            </control>
          </mc:Choice>
        </mc:AlternateContent>
        <mc:AlternateContent xmlns:mc="http://schemas.openxmlformats.org/markup-compatibility/2006">
          <mc:Choice Requires="x14">
            <control shapeId="1192" r:id="rId27" name="Check Box 168">
              <controlPr defaultSize="0" autoFill="0" autoLine="0" autoPict="0">
                <anchor moveWithCells="1">
                  <from>
                    <xdr:col>3</xdr:col>
                    <xdr:colOff>981075</xdr:colOff>
                    <xdr:row>128</xdr:row>
                    <xdr:rowOff>314325</xdr:rowOff>
                  </from>
                  <to>
                    <xdr:col>3</xdr:col>
                    <xdr:colOff>1866900</xdr:colOff>
                    <xdr:row>129</xdr:row>
                    <xdr:rowOff>0</xdr:rowOff>
                  </to>
                </anchor>
              </controlPr>
            </control>
          </mc:Choice>
        </mc:AlternateContent>
        <mc:AlternateContent xmlns:mc="http://schemas.openxmlformats.org/markup-compatibility/2006">
          <mc:Choice Requires="x14">
            <control shapeId="1195" r:id="rId28" name="Check Box 171">
              <controlPr defaultSize="0" autoFill="0" autoLine="0" autoPict="0">
                <anchor moveWithCells="1">
                  <from>
                    <xdr:col>4</xdr:col>
                    <xdr:colOff>19050</xdr:colOff>
                    <xdr:row>129</xdr:row>
                    <xdr:rowOff>114300</xdr:rowOff>
                  </from>
                  <to>
                    <xdr:col>4</xdr:col>
                    <xdr:colOff>1219200</xdr:colOff>
                    <xdr:row>129</xdr:row>
                    <xdr:rowOff>581025</xdr:rowOff>
                  </to>
                </anchor>
              </controlPr>
            </control>
          </mc:Choice>
        </mc:AlternateContent>
        <mc:AlternateContent xmlns:mc="http://schemas.openxmlformats.org/markup-compatibility/2006">
          <mc:Choice Requires="x14">
            <control shapeId="1196" r:id="rId29" name="Check Box 172">
              <controlPr defaultSize="0" autoFill="0" autoLine="0" autoPict="0">
                <anchor moveWithCells="1">
                  <from>
                    <xdr:col>3</xdr:col>
                    <xdr:colOff>981075</xdr:colOff>
                    <xdr:row>129</xdr:row>
                    <xdr:rowOff>123825</xdr:rowOff>
                  </from>
                  <to>
                    <xdr:col>3</xdr:col>
                    <xdr:colOff>1866900</xdr:colOff>
                    <xdr:row>129</xdr:row>
                    <xdr:rowOff>600075</xdr:rowOff>
                  </to>
                </anchor>
              </controlPr>
            </control>
          </mc:Choice>
        </mc:AlternateContent>
        <mc:AlternateContent xmlns:mc="http://schemas.openxmlformats.org/markup-compatibility/2006">
          <mc:Choice Requires="x14">
            <control shapeId="1197" r:id="rId30" name="Check Box 173">
              <controlPr defaultSize="0" autoFill="0" autoLine="0" autoPict="0">
                <anchor moveWithCells="1">
                  <from>
                    <xdr:col>2</xdr:col>
                    <xdr:colOff>866775</xdr:colOff>
                    <xdr:row>129</xdr:row>
                    <xdr:rowOff>123825</xdr:rowOff>
                  </from>
                  <to>
                    <xdr:col>2</xdr:col>
                    <xdr:colOff>1981200</xdr:colOff>
                    <xdr:row>129</xdr:row>
                    <xdr:rowOff>619125</xdr:rowOff>
                  </to>
                </anchor>
              </controlPr>
            </control>
          </mc:Choice>
        </mc:AlternateContent>
        <mc:AlternateContent xmlns:mc="http://schemas.openxmlformats.org/markup-compatibility/2006">
          <mc:Choice Requires="x14">
            <control shapeId="1214" r:id="rId31" name="Check Box 190">
              <controlPr defaultSize="0" autoFill="0" autoLine="0" autoPict="0">
                <anchor moveWithCells="1">
                  <from>
                    <xdr:col>2</xdr:col>
                    <xdr:colOff>866775</xdr:colOff>
                    <xdr:row>130</xdr:row>
                    <xdr:rowOff>295275</xdr:rowOff>
                  </from>
                  <to>
                    <xdr:col>2</xdr:col>
                    <xdr:colOff>1981200</xdr:colOff>
                    <xdr:row>131</xdr:row>
                    <xdr:rowOff>0</xdr:rowOff>
                  </to>
                </anchor>
              </controlPr>
            </control>
          </mc:Choice>
        </mc:AlternateContent>
        <mc:AlternateContent xmlns:mc="http://schemas.openxmlformats.org/markup-compatibility/2006">
          <mc:Choice Requires="x14">
            <control shapeId="1215" r:id="rId32" name="Check Box 191">
              <controlPr defaultSize="0" autoFill="0" autoLine="0" autoPict="0">
                <anchor moveWithCells="1">
                  <from>
                    <xdr:col>4</xdr:col>
                    <xdr:colOff>57150</xdr:colOff>
                    <xdr:row>130</xdr:row>
                    <xdr:rowOff>295275</xdr:rowOff>
                  </from>
                  <to>
                    <xdr:col>4</xdr:col>
                    <xdr:colOff>1266825</xdr:colOff>
                    <xdr:row>131</xdr:row>
                    <xdr:rowOff>0</xdr:rowOff>
                  </to>
                </anchor>
              </controlPr>
            </control>
          </mc:Choice>
        </mc:AlternateContent>
        <mc:AlternateContent xmlns:mc="http://schemas.openxmlformats.org/markup-compatibility/2006">
          <mc:Choice Requires="x14">
            <control shapeId="1216" r:id="rId33" name="Check Box 192">
              <controlPr defaultSize="0" autoFill="0" autoLine="0" autoPict="0">
                <anchor moveWithCells="1">
                  <from>
                    <xdr:col>3</xdr:col>
                    <xdr:colOff>981075</xdr:colOff>
                    <xdr:row>130</xdr:row>
                    <xdr:rowOff>314325</xdr:rowOff>
                  </from>
                  <to>
                    <xdr:col>3</xdr:col>
                    <xdr:colOff>1866900</xdr:colOff>
                    <xdr:row>131</xdr:row>
                    <xdr:rowOff>0</xdr:rowOff>
                  </to>
                </anchor>
              </controlPr>
            </control>
          </mc:Choice>
        </mc:AlternateContent>
        <mc:AlternateContent xmlns:mc="http://schemas.openxmlformats.org/markup-compatibility/2006">
          <mc:Choice Requires="x14">
            <control shapeId="1218" r:id="rId34" name="Check Box 194">
              <controlPr defaultSize="0" autoFill="0" autoLine="0" autoPict="0">
                <anchor moveWithCells="1">
                  <from>
                    <xdr:col>2</xdr:col>
                    <xdr:colOff>847725</xdr:colOff>
                    <xdr:row>131</xdr:row>
                    <xdr:rowOff>47625</xdr:rowOff>
                  </from>
                  <to>
                    <xdr:col>2</xdr:col>
                    <xdr:colOff>1952625</xdr:colOff>
                    <xdr:row>131</xdr:row>
                    <xdr:rowOff>552450</xdr:rowOff>
                  </to>
                </anchor>
              </controlPr>
            </control>
          </mc:Choice>
        </mc:AlternateContent>
        <mc:AlternateContent xmlns:mc="http://schemas.openxmlformats.org/markup-compatibility/2006">
          <mc:Choice Requires="x14">
            <control shapeId="1219" r:id="rId35" name="Check Box 195">
              <controlPr defaultSize="0" autoFill="0" autoLine="0" autoPict="0">
                <anchor moveWithCells="1">
                  <from>
                    <xdr:col>4</xdr:col>
                    <xdr:colOff>47625</xdr:colOff>
                    <xdr:row>131</xdr:row>
                    <xdr:rowOff>66675</xdr:rowOff>
                  </from>
                  <to>
                    <xdr:col>4</xdr:col>
                    <xdr:colOff>1247775</xdr:colOff>
                    <xdr:row>131</xdr:row>
                    <xdr:rowOff>523875</xdr:rowOff>
                  </to>
                </anchor>
              </controlPr>
            </control>
          </mc:Choice>
        </mc:AlternateContent>
        <mc:AlternateContent xmlns:mc="http://schemas.openxmlformats.org/markup-compatibility/2006">
          <mc:Choice Requires="x14">
            <control shapeId="1220" r:id="rId36" name="Check Box 196">
              <controlPr defaultSize="0" autoFill="0" autoLine="0" autoPict="0">
                <anchor moveWithCells="1">
                  <from>
                    <xdr:col>3</xdr:col>
                    <xdr:colOff>962025</xdr:colOff>
                    <xdr:row>131</xdr:row>
                    <xdr:rowOff>85725</xdr:rowOff>
                  </from>
                  <to>
                    <xdr:col>3</xdr:col>
                    <xdr:colOff>1847850</xdr:colOff>
                    <xdr:row>131</xdr:row>
                    <xdr:rowOff>552450</xdr:rowOff>
                  </to>
                </anchor>
              </controlPr>
            </control>
          </mc:Choice>
        </mc:AlternateContent>
        <mc:AlternateContent xmlns:mc="http://schemas.openxmlformats.org/markup-compatibility/2006">
          <mc:Choice Requires="x14">
            <control shapeId="1221" r:id="rId37" name="Check Box 197">
              <controlPr defaultSize="0" autoFill="0" autoLine="0" autoPict="0">
                <anchor moveWithCells="1">
                  <from>
                    <xdr:col>2</xdr:col>
                    <xdr:colOff>866775</xdr:colOff>
                    <xdr:row>132</xdr:row>
                    <xdr:rowOff>295275</xdr:rowOff>
                  </from>
                  <to>
                    <xdr:col>2</xdr:col>
                    <xdr:colOff>1981200</xdr:colOff>
                    <xdr:row>133</xdr:row>
                    <xdr:rowOff>0</xdr:rowOff>
                  </to>
                </anchor>
              </controlPr>
            </control>
          </mc:Choice>
        </mc:AlternateContent>
        <mc:AlternateContent xmlns:mc="http://schemas.openxmlformats.org/markup-compatibility/2006">
          <mc:Choice Requires="x14">
            <control shapeId="1222" r:id="rId38" name="Check Box 198">
              <controlPr defaultSize="0" autoFill="0" autoLine="0" autoPict="0">
                <anchor moveWithCells="1">
                  <from>
                    <xdr:col>4</xdr:col>
                    <xdr:colOff>57150</xdr:colOff>
                    <xdr:row>132</xdr:row>
                    <xdr:rowOff>295275</xdr:rowOff>
                  </from>
                  <to>
                    <xdr:col>4</xdr:col>
                    <xdr:colOff>1266825</xdr:colOff>
                    <xdr:row>133</xdr:row>
                    <xdr:rowOff>0</xdr:rowOff>
                  </to>
                </anchor>
              </controlPr>
            </control>
          </mc:Choice>
        </mc:AlternateContent>
        <mc:AlternateContent xmlns:mc="http://schemas.openxmlformats.org/markup-compatibility/2006">
          <mc:Choice Requires="x14">
            <control shapeId="1223" r:id="rId39" name="Check Box 199">
              <controlPr defaultSize="0" autoFill="0" autoLine="0" autoPict="0">
                <anchor moveWithCells="1">
                  <from>
                    <xdr:col>3</xdr:col>
                    <xdr:colOff>981075</xdr:colOff>
                    <xdr:row>132</xdr:row>
                    <xdr:rowOff>314325</xdr:rowOff>
                  </from>
                  <to>
                    <xdr:col>3</xdr:col>
                    <xdr:colOff>1866900</xdr:colOff>
                    <xdr:row>133</xdr:row>
                    <xdr:rowOff>0</xdr:rowOff>
                  </to>
                </anchor>
              </controlPr>
            </control>
          </mc:Choice>
        </mc:AlternateContent>
        <mc:AlternateContent xmlns:mc="http://schemas.openxmlformats.org/markup-compatibility/2006">
          <mc:Choice Requires="x14">
            <control shapeId="1233" r:id="rId40" name="Check Box 209">
              <controlPr defaultSize="0" autoFill="0" autoLine="0" autoPict="0">
                <anchor moveWithCells="1">
                  <from>
                    <xdr:col>2</xdr:col>
                    <xdr:colOff>800100</xdr:colOff>
                    <xdr:row>134</xdr:row>
                    <xdr:rowOff>257175</xdr:rowOff>
                  </from>
                  <to>
                    <xdr:col>2</xdr:col>
                    <xdr:colOff>1905000</xdr:colOff>
                    <xdr:row>135</xdr:row>
                    <xdr:rowOff>0</xdr:rowOff>
                  </to>
                </anchor>
              </controlPr>
            </control>
          </mc:Choice>
        </mc:AlternateContent>
        <mc:AlternateContent xmlns:mc="http://schemas.openxmlformats.org/markup-compatibility/2006">
          <mc:Choice Requires="x14">
            <control shapeId="1234" r:id="rId41" name="Check Box 210">
              <controlPr defaultSize="0" autoFill="0" autoLine="0" autoPict="0">
                <anchor moveWithCells="1">
                  <from>
                    <xdr:col>4</xdr:col>
                    <xdr:colOff>57150</xdr:colOff>
                    <xdr:row>134</xdr:row>
                    <xdr:rowOff>295275</xdr:rowOff>
                  </from>
                  <to>
                    <xdr:col>4</xdr:col>
                    <xdr:colOff>1266825</xdr:colOff>
                    <xdr:row>135</xdr:row>
                    <xdr:rowOff>0</xdr:rowOff>
                  </to>
                </anchor>
              </controlPr>
            </control>
          </mc:Choice>
        </mc:AlternateContent>
        <mc:AlternateContent xmlns:mc="http://schemas.openxmlformats.org/markup-compatibility/2006">
          <mc:Choice Requires="x14">
            <control shapeId="1235" r:id="rId42" name="Check Box 211">
              <controlPr defaultSize="0" autoFill="0" autoLine="0" autoPict="0">
                <anchor moveWithCells="1">
                  <from>
                    <xdr:col>3</xdr:col>
                    <xdr:colOff>981075</xdr:colOff>
                    <xdr:row>134</xdr:row>
                    <xdr:rowOff>314325</xdr:rowOff>
                  </from>
                  <to>
                    <xdr:col>3</xdr:col>
                    <xdr:colOff>1866900</xdr:colOff>
                    <xdr:row>135</xdr:row>
                    <xdr:rowOff>0</xdr:rowOff>
                  </to>
                </anchor>
              </controlPr>
            </control>
          </mc:Choice>
        </mc:AlternateContent>
        <mc:AlternateContent xmlns:mc="http://schemas.openxmlformats.org/markup-compatibility/2006">
          <mc:Choice Requires="x14">
            <control shapeId="1239" r:id="rId43" name="Check Box 215">
              <controlPr defaultSize="0" autoFill="0" autoLine="0" autoPict="0">
                <anchor moveWithCells="1">
                  <from>
                    <xdr:col>2</xdr:col>
                    <xdr:colOff>828675</xdr:colOff>
                    <xdr:row>132</xdr:row>
                    <xdr:rowOff>1800225</xdr:rowOff>
                  </from>
                  <to>
                    <xdr:col>2</xdr:col>
                    <xdr:colOff>1933575</xdr:colOff>
                    <xdr:row>134</xdr:row>
                    <xdr:rowOff>76200</xdr:rowOff>
                  </to>
                </anchor>
              </controlPr>
            </control>
          </mc:Choice>
        </mc:AlternateContent>
        <mc:AlternateContent xmlns:mc="http://schemas.openxmlformats.org/markup-compatibility/2006">
          <mc:Choice Requires="x14">
            <control shapeId="1240" r:id="rId44" name="Check Box 216">
              <controlPr defaultSize="0" autoFill="0" autoLine="0" autoPict="0">
                <anchor moveWithCells="1">
                  <from>
                    <xdr:col>4</xdr:col>
                    <xdr:colOff>47625</xdr:colOff>
                    <xdr:row>133</xdr:row>
                    <xdr:rowOff>9525</xdr:rowOff>
                  </from>
                  <to>
                    <xdr:col>4</xdr:col>
                    <xdr:colOff>1247775</xdr:colOff>
                    <xdr:row>134</xdr:row>
                    <xdr:rowOff>47625</xdr:rowOff>
                  </to>
                </anchor>
              </controlPr>
            </control>
          </mc:Choice>
        </mc:AlternateContent>
        <mc:AlternateContent xmlns:mc="http://schemas.openxmlformats.org/markup-compatibility/2006">
          <mc:Choice Requires="x14">
            <control shapeId="1241" r:id="rId45" name="Check Box 217">
              <controlPr defaultSize="0" autoFill="0" autoLine="0" autoPict="0">
                <anchor moveWithCells="1">
                  <from>
                    <xdr:col>3</xdr:col>
                    <xdr:colOff>962025</xdr:colOff>
                    <xdr:row>133</xdr:row>
                    <xdr:rowOff>9525</xdr:rowOff>
                  </from>
                  <to>
                    <xdr:col>3</xdr:col>
                    <xdr:colOff>1847850</xdr:colOff>
                    <xdr:row>134</xdr:row>
                    <xdr:rowOff>57150</xdr:rowOff>
                  </to>
                </anchor>
              </controlPr>
            </control>
          </mc:Choice>
        </mc:AlternateContent>
      </controls>
    </mc:Choice>
  </mc:AlternateContent>
  <tableParts count="4">
    <tablePart r:id="rId46"/>
    <tablePart r:id="rId47"/>
    <tablePart r:id="rId48"/>
    <tablePart r:id="rId4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WNIOSEK 2026 r.</vt:lpstr>
      <vt:lpstr>'WNIOSEK 2026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2026-02-04T09:27:40Z</dcterms:modified>
</cp:coreProperties>
</file>