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MFL\MF\2018\OPERATYWKA\06\Biuro Prasowe\"/>
    </mc:Choice>
  </mc:AlternateContent>
  <bookViews>
    <workbookView xWindow="13845" yWindow="-15" windowWidth="14955" windowHeight="12840" tabRatio="941"/>
  </bookViews>
  <sheets>
    <sheet name="TYTUŁ" sheetId="13" r:id="rId1"/>
    <sheet name="SPIS TREŚCI   " sheetId="14" r:id="rId2"/>
    <sheet name="UWAGA" sheetId="18" r:id="rId3"/>
    <sheet name="TABLICA 1  " sheetId="10" r:id="rId4"/>
    <sheet name="TABLICA 2  " sheetId="11" r:id="rId5"/>
    <sheet name="Tablica 3" sheetId="26" r:id="rId6"/>
    <sheet name="TABLICA 4 " sheetId="2" r:id="rId7"/>
    <sheet name="TABLICA 5   " sheetId="3" r:id="rId8"/>
    <sheet name="TABLICA 6" sheetId="24" r:id="rId9"/>
    <sheet name="TABLICA  7" sheetId="9" r:id="rId10"/>
    <sheet name="TABLICA 8 " sheetId="6" r:id="rId11"/>
    <sheet name="TABLICA 9 " sheetId="5" r:id="rId12"/>
    <sheet name="TABLICA 10 " sheetId="8" r:id="rId13"/>
    <sheet name="TABLICA 11" sheetId="20" r:id="rId14"/>
    <sheet name="TABLICA 12" sheetId="21" r:id="rId15"/>
    <sheet name="TABLICA 13" sheetId="22" r:id="rId16"/>
    <sheet name="TABLICA 14" sheetId="23" r:id="rId17"/>
    <sheet name="TABLICA 15 " sheetId="19" r:id="rId18"/>
    <sheet name="TABLICA 16 " sheetId="25" r:id="rId19"/>
    <sheet name="TYTUŁ-środ.europejskie" sheetId="17" r:id="rId20"/>
    <sheet name="TABLICA 17" sheetId="27" r:id="rId21"/>
    <sheet name="TABLICA 18 " sheetId="28" r:id="rId22"/>
    <sheet name="TABLICA 19" sheetId="29" r:id="rId23"/>
    <sheet name="TABLICA 20" sheetId="30" r:id="rId24"/>
    <sheet name="WYKRES1" sheetId="31" r:id="rId25"/>
    <sheet name="WYKRES2" sheetId="32" r:id="rId26"/>
    <sheet name="WYKRES3" sheetId="33" r:id="rId27"/>
    <sheet name="WYKRES4" sheetId="34" r:id="rId28"/>
    <sheet name="WYKRES5" sheetId="35" r:id="rId29"/>
    <sheet name="WYKRES6" sheetId="36" r:id="rId30"/>
    <sheet name="WYKRES7" sheetId="37" r:id="rId31"/>
  </sheets>
  <externalReferences>
    <externalReference r:id="rId32"/>
    <externalReference r:id="rId33"/>
    <externalReference r:id="rId34"/>
  </externalReferences>
  <definedNames>
    <definedName name="_______________Ver2" localSheetId="17">#REF!</definedName>
    <definedName name="_______________Ver2" localSheetId="8">#REF!</definedName>
    <definedName name="_______________Ver2">#REF!</definedName>
    <definedName name="______________Ver2" localSheetId="17">#REF!</definedName>
    <definedName name="______________Ver2" localSheetId="8">#REF!</definedName>
    <definedName name="______________Ver2">#REF!</definedName>
    <definedName name="_____________Ver2" localSheetId="2">#REF!</definedName>
    <definedName name="____________Ver2" localSheetId="17">#REF!</definedName>
    <definedName name="____________Ver2" localSheetId="8">#REF!</definedName>
    <definedName name="____________Ver2">#REF!</definedName>
    <definedName name="___________Ver2" localSheetId="17">#REF!</definedName>
    <definedName name="___________Ver2">#REF!</definedName>
    <definedName name="__________Ver2" localSheetId="17">#REF!</definedName>
    <definedName name="__________Ver2">#REF!</definedName>
    <definedName name="_________Ver2" localSheetId="1">#REF!</definedName>
    <definedName name="________Ver2" localSheetId="17">#REF!</definedName>
    <definedName name="________Ver2">#REF!</definedName>
    <definedName name="_______Ver2" localSheetId="17">#REF!</definedName>
    <definedName name="_______Ver2" localSheetId="4">#REF!</definedName>
    <definedName name="_______Ver2">#REF!</definedName>
    <definedName name="______Ver2" localSheetId="1">#REF!</definedName>
    <definedName name="______Ver2" localSheetId="17">#REF!</definedName>
    <definedName name="______Ver2" localSheetId="4">#REF!</definedName>
    <definedName name="______Ver2" localSheetId="0">#REF!</definedName>
    <definedName name="______Ver2" localSheetId="19">#REF!</definedName>
    <definedName name="______Ver2" localSheetId="2">#REF!</definedName>
    <definedName name="______Ver2">#REF!</definedName>
    <definedName name="_____tab6" localSheetId="17">#REF!</definedName>
    <definedName name="_____tab6">#REF!</definedName>
    <definedName name="_____Ver2" localSheetId="1">#REF!</definedName>
    <definedName name="_____Ver2" localSheetId="3">#REF!</definedName>
    <definedName name="_____Ver2" localSheetId="17">#REF!</definedName>
    <definedName name="_____Ver2" localSheetId="4">#REF!</definedName>
    <definedName name="_____Ver2" localSheetId="0">#REF!</definedName>
    <definedName name="_____Ver2" localSheetId="19">#REF!</definedName>
    <definedName name="_____Ver2" localSheetId="2">#REF!</definedName>
    <definedName name="_____Ver2">#REF!</definedName>
    <definedName name="____tab6" localSheetId="17">#REF!</definedName>
    <definedName name="____tab6">#REF!</definedName>
    <definedName name="____Ver2" localSheetId="1">#REF!</definedName>
    <definedName name="____Ver2" localSheetId="3">#REF!</definedName>
    <definedName name="____Ver2" localSheetId="17">#REF!</definedName>
    <definedName name="____Ver2" localSheetId="4">#REF!</definedName>
    <definedName name="____Ver2" localSheetId="0">#REF!</definedName>
    <definedName name="____Ver2" localSheetId="19">#REF!</definedName>
    <definedName name="____Ver2" localSheetId="2">#REF!</definedName>
    <definedName name="____Ver2">#REF!</definedName>
    <definedName name="___tab6" localSheetId="17">#REF!</definedName>
    <definedName name="___tab6">#REF!</definedName>
    <definedName name="___Ver2" localSheetId="1">#REF!</definedName>
    <definedName name="___Ver2" localSheetId="3">#REF!</definedName>
    <definedName name="___Ver2" localSheetId="17">#REF!</definedName>
    <definedName name="___Ver2" localSheetId="18">#REF!</definedName>
    <definedName name="___Ver2" localSheetId="4">#REF!</definedName>
    <definedName name="___Ver2" localSheetId="6">'[1]TABLICA2 (2)'!$A$1:$L$20</definedName>
    <definedName name="___Ver2" localSheetId="0">#REF!</definedName>
    <definedName name="___Ver2" localSheetId="19">#REF!</definedName>
    <definedName name="___Ver2" localSheetId="2">#REF!</definedName>
    <definedName name="___Ver2">#REF!</definedName>
    <definedName name="__tab6" localSheetId="17">#REF!</definedName>
    <definedName name="__tab6">#REF!</definedName>
    <definedName name="__Ver2" localSheetId="1">#REF!</definedName>
    <definedName name="__Ver2" localSheetId="3">#REF!</definedName>
    <definedName name="__Ver2" localSheetId="13">#REF!</definedName>
    <definedName name="__Ver2" localSheetId="17">#REF!</definedName>
    <definedName name="__Ver2" localSheetId="18">#REF!</definedName>
    <definedName name="__Ver2" localSheetId="4">#REF!</definedName>
    <definedName name="__Ver2" localSheetId="6">#REF!</definedName>
    <definedName name="__Ver2" localSheetId="0">#REF!</definedName>
    <definedName name="__Ver2" localSheetId="19">#REF!</definedName>
    <definedName name="__Ver2" localSheetId="2">#REF!</definedName>
    <definedName name="__Ver2">#REF!</definedName>
    <definedName name="_xlnm._FilterDatabase" localSheetId="21" hidden="1">'TABLICA 18 '!$A$6:$HV$60</definedName>
    <definedName name="_xlnm._FilterDatabase" localSheetId="22" hidden="1">'TABLICA 19'!#REF!</definedName>
    <definedName name="_xlnm._FilterDatabase" localSheetId="23" hidden="1">'TABLICA 20'!$A$11:$P$11</definedName>
    <definedName name="_xlnm._FilterDatabase" localSheetId="8" hidden="1">'TABLICA 6'!$A$9:$M$9</definedName>
    <definedName name="_Regression_Int" localSheetId="1" hidden="1">1</definedName>
    <definedName name="_Regression_Int" localSheetId="13" hidden="1">1</definedName>
    <definedName name="_Regression_Int" localSheetId="14" hidden="1">1</definedName>
    <definedName name="_Regression_Int" localSheetId="15" hidden="1">1</definedName>
    <definedName name="_Regression_Int" localSheetId="16" hidden="1">1</definedName>
    <definedName name="_Regression_Int" localSheetId="17" hidden="1">1</definedName>
    <definedName name="_Regression_Int" localSheetId="4" hidden="1">1</definedName>
    <definedName name="_Regression_Int" localSheetId="6" hidden="1">1</definedName>
    <definedName name="_Regression_Int" localSheetId="7" hidden="1">1</definedName>
    <definedName name="_tab6" localSheetId="17">#REF!</definedName>
    <definedName name="_tab6" localSheetId="8">#REF!</definedName>
    <definedName name="_tab6">#REF!</definedName>
    <definedName name="_Ver2" localSheetId="1">#REF!</definedName>
    <definedName name="_Ver2" localSheetId="9">#REF!</definedName>
    <definedName name="_Ver2" localSheetId="3">#REF!</definedName>
    <definedName name="_Ver2" localSheetId="12">#REF!</definedName>
    <definedName name="_Ver2" localSheetId="13">#REF!</definedName>
    <definedName name="_Ver2" localSheetId="14">#REF!</definedName>
    <definedName name="_Ver2" localSheetId="15">#REF!</definedName>
    <definedName name="_Ver2" localSheetId="16">#REF!</definedName>
    <definedName name="_Ver2" localSheetId="17">'[2]TABLICA2 '!$A$1:$L$20</definedName>
    <definedName name="_Ver2" localSheetId="18">#REF!</definedName>
    <definedName name="_Ver2" localSheetId="4">'TABLICA 2  '!$A$1:$G$23</definedName>
    <definedName name="_Ver2" localSheetId="6">#REF!</definedName>
    <definedName name="_Ver2" localSheetId="7">'[1]TABLICA2 (2)'!$A$1:$L$20</definedName>
    <definedName name="_Ver2" localSheetId="8">#REF!</definedName>
    <definedName name="_Ver2" localSheetId="10">#REF!</definedName>
    <definedName name="_Ver2" localSheetId="11">#REF!</definedName>
    <definedName name="_Ver2" localSheetId="0">#REF!</definedName>
    <definedName name="_Ver2" localSheetId="19">#REF!</definedName>
    <definedName name="_Ver2" localSheetId="2">#REF!</definedName>
    <definedName name="_Ver2">#REF!</definedName>
    <definedName name="DOVH" localSheetId="17">#REF!</definedName>
    <definedName name="DOVH" localSheetId="19">#REF!</definedName>
    <definedName name="DOVH" localSheetId="2">#REF!</definedName>
    <definedName name="DOVH">#REF!</definedName>
    <definedName name="ds" localSheetId="1">#REF!</definedName>
    <definedName name="ds" localSheetId="17">#REF!</definedName>
    <definedName name="ds" localSheetId="18">#REF!</definedName>
    <definedName name="ds" localSheetId="4">#REF!</definedName>
    <definedName name="ds" localSheetId="0">#REF!</definedName>
    <definedName name="ds" localSheetId="19">#REF!</definedName>
    <definedName name="ds" localSheetId="2">#REF!</definedName>
    <definedName name="ds">#REF!</definedName>
    <definedName name="dsgg" localSheetId="1">#REF!</definedName>
    <definedName name="dsgg" localSheetId="17">#REF!</definedName>
    <definedName name="dsgg" localSheetId="4">#REF!</definedName>
    <definedName name="dsgg" localSheetId="0">#REF!</definedName>
    <definedName name="dsgg" localSheetId="19">#REF!</definedName>
    <definedName name="dsgg" localSheetId="2">#REF!</definedName>
    <definedName name="dsgg">#REF!</definedName>
    <definedName name="marekt6" localSheetId="17">#REF!</definedName>
    <definedName name="marekt6" localSheetId="19">#REF!</definedName>
    <definedName name="marekt6" localSheetId="2">#REF!</definedName>
    <definedName name="marekt6">#REF!</definedName>
    <definedName name="_xlnm.Print_Area" localSheetId="1">'SPIS TREŚCI   '!$A$1:$E$43</definedName>
    <definedName name="_xlnm.Print_Area" localSheetId="9">'TABLICA  7'!$A$12:$L$189</definedName>
    <definedName name="_xlnm.Print_Area" localSheetId="3">'TABLICA 1  '!$A$1:$H$67</definedName>
    <definedName name="_xlnm.Print_Area" localSheetId="12">'TABLICA 10 '!$A$1:$L$98</definedName>
    <definedName name="_xlnm.Print_Area" localSheetId="13">'TABLICA 11'!$A$1:$I$52</definedName>
    <definedName name="_xlnm.Print_Area" localSheetId="14">'TABLICA 12'!$A$1:$G$97</definedName>
    <definedName name="_xlnm.Print_Area" localSheetId="15">'TABLICA 13'!$A$1:$H$37</definedName>
    <definedName name="_xlnm.Print_Area" localSheetId="16">'TABLICA 14'!$A$1:$H$31</definedName>
    <definedName name="_xlnm.Print_Area" localSheetId="17">'TABLICA 15 '!$A$1:$F$26</definedName>
    <definedName name="_xlnm.Print_Area" localSheetId="18">'TABLICA 16 '!$A$1:$E$30</definedName>
    <definedName name="_xlnm.Print_Area" localSheetId="20">'TABLICA 17'!$A$1:$I$26</definedName>
    <definedName name="_xlnm.Print_Area" localSheetId="21">'TABLICA 18 '!$A$1:$D$43</definedName>
    <definedName name="_xlnm.Print_Area" localSheetId="22">'TABLICA 19'!$A$1:$L$227</definedName>
    <definedName name="_xlnm.Print_Area" localSheetId="4">'TABLICA 2  '!$A$1:$H$22</definedName>
    <definedName name="_xlnm.Print_Area" localSheetId="23">'TABLICA 20'!$A$1:$L$105</definedName>
    <definedName name="_xlnm.Print_Area" localSheetId="5">'Tablica 3'!$A$1:$L$84</definedName>
    <definedName name="_xlnm.Print_Area" localSheetId="6">'TABLICA 4 '!$A$9:$D$98</definedName>
    <definedName name="_xlnm.Print_Area" localSheetId="7">'TABLICA 5   '!$A$1:$D$25</definedName>
    <definedName name="_xlnm.Print_Area" localSheetId="8">'TABLICA 6'!$A$1:$L$67</definedName>
    <definedName name="_xlnm.Print_Area" localSheetId="10">'TABLICA 8 '!$A$12:$M$436</definedName>
    <definedName name="_xlnm.Print_Area" localSheetId="11">'TABLICA 9 '!$A$12:$L$188</definedName>
    <definedName name="_xlnm.Print_Area" localSheetId="19">'TYTUŁ-środ.europejskie'!$A$1:$N$34</definedName>
    <definedName name="_xlnm.Print_Area" localSheetId="24">WYKRES1!$A$1:$T$47</definedName>
    <definedName name="_xlnm.Print_Area" localSheetId="25">WYKRES2!$A$1:$K$28</definedName>
    <definedName name="_xlnm.Print_Area" localSheetId="26">WYKRES3!$B$2:$T$30</definedName>
    <definedName name="_xlnm.Print_Area" localSheetId="27">WYKRES4!$A$1:$U$33</definedName>
    <definedName name="_xlnm.Print_Area" localSheetId="28">WYKRES5!$A$1:$T$54</definedName>
    <definedName name="_xlnm.Print_Area" localSheetId="29">WYKRES6!$B$1:$K$28</definedName>
    <definedName name="_xlnm.Print_Area" localSheetId="30">WYKRES7!$A$2:$K$27</definedName>
    <definedName name="Print_Area_MI" localSheetId="1">'SPIS TREŚCI   '!$A$1:$E$24</definedName>
    <definedName name="Print_Area_MI" localSheetId="9">#REF!</definedName>
    <definedName name="Print_Area_MI" localSheetId="3">#REF!</definedName>
    <definedName name="Print_Area_MI" localSheetId="12">#REF!</definedName>
    <definedName name="Print_Area_MI" localSheetId="13">'TABLICA 11'!$C$2:$H$44</definedName>
    <definedName name="Print_Area_MI" localSheetId="14">'TABLICA 12'!$A$2:$F$43</definedName>
    <definedName name="Print_Area_MI" localSheetId="15">'TABLICA 13'!$C$2:$G$37</definedName>
    <definedName name="Print_Area_MI" localSheetId="16">'TABLICA 14'!$C$2:$G$30</definedName>
    <definedName name="Print_Area_MI" localSheetId="17">'TABLICA 15 '!$B$1:$F$20</definedName>
    <definedName name="Print_Area_MI" localSheetId="18">#REF!</definedName>
    <definedName name="Print_Area_MI" localSheetId="4">'TABLICA 2  '!#REF!</definedName>
    <definedName name="Print_Area_MI" localSheetId="6">'TABLICA 4 '!$B$1:$D$71</definedName>
    <definedName name="Print_Area_MI" localSheetId="7">'TABLICA 5   '!$B$1:$D$25</definedName>
    <definedName name="Print_Area_MI" localSheetId="8">#REF!</definedName>
    <definedName name="Print_Area_MI" localSheetId="10">#REF!</definedName>
    <definedName name="Print_Area_MI" localSheetId="11">#REF!</definedName>
    <definedName name="Print_Area_MI" localSheetId="0">#REF!</definedName>
    <definedName name="Print_Area_MI" localSheetId="19">#REF!</definedName>
    <definedName name="Print_Area_MI" localSheetId="2">#REF!</definedName>
    <definedName name="Print_Area_MI">#REF!</definedName>
    <definedName name="Print_Titles_MI" localSheetId="1">#REF!</definedName>
    <definedName name="Print_Titles_MI" localSheetId="9">'TABLICA  7'!$1:$11</definedName>
    <definedName name="Print_Titles_MI" localSheetId="3">#REF!</definedName>
    <definedName name="Print_Titles_MI" localSheetId="12">'TABLICA 10 '!$1:$10</definedName>
    <definedName name="Print_Titles_MI" localSheetId="13">#REF!</definedName>
    <definedName name="Print_Titles_MI" localSheetId="14">#REF!</definedName>
    <definedName name="Print_Titles_MI" localSheetId="15">#REF!</definedName>
    <definedName name="Print_Titles_MI" localSheetId="16">#REF!</definedName>
    <definedName name="Print_Titles_MI" localSheetId="17">'[3]TABLICA6a '!$A$1:$IV$11</definedName>
    <definedName name="Print_Titles_MI" localSheetId="18">#REF!</definedName>
    <definedName name="Print_Titles_MI" localSheetId="4">#REF!</definedName>
    <definedName name="Print_Titles_MI" localSheetId="6">#REF!</definedName>
    <definedName name="Print_Titles_MI" localSheetId="7">#REF!</definedName>
    <definedName name="Print_Titles_MI" localSheetId="8">#REF!</definedName>
    <definedName name="Print_Titles_MI" localSheetId="10">#REF!</definedName>
    <definedName name="Print_Titles_MI" localSheetId="11">'TABLICA 9 '!$1:$11</definedName>
    <definedName name="Print_Titles_MI" localSheetId="0">#REF!</definedName>
    <definedName name="Print_Titles_MI" localSheetId="19">#REF!</definedName>
    <definedName name="Print_Titles_MI" localSheetId="2">#REF!</definedName>
    <definedName name="Print_Titles_MI">#REF!</definedName>
    <definedName name="Programy" localSheetId="1">#REF!</definedName>
    <definedName name="Programy" localSheetId="3">#REF!</definedName>
    <definedName name="Programy" localSheetId="17">#REF!</definedName>
    <definedName name="Programy" localSheetId="18">#REF!</definedName>
    <definedName name="Programy" localSheetId="20">#REF!</definedName>
    <definedName name="Programy" localSheetId="21">#REF!</definedName>
    <definedName name="Programy" localSheetId="22">#REF!</definedName>
    <definedName name="Programy" localSheetId="4">#REF!</definedName>
    <definedName name="Programy" localSheetId="0">#REF!</definedName>
    <definedName name="Programy" localSheetId="19">#REF!</definedName>
    <definedName name="Programy" localSheetId="2">#REF!</definedName>
    <definedName name="Programy">#REF!</definedName>
    <definedName name="t11e" localSheetId="17">#REF!</definedName>
    <definedName name="t11e" localSheetId="19">#REF!</definedName>
    <definedName name="t11e" localSheetId="2">#REF!</definedName>
    <definedName name="t11e">#REF!</definedName>
    <definedName name="TAB" localSheetId="17">#REF!</definedName>
    <definedName name="TAB" localSheetId="19">#REF!</definedName>
    <definedName name="TAB" localSheetId="2">#REF!</definedName>
    <definedName name="TAB">#REF!</definedName>
    <definedName name="TAB16ELA" localSheetId="17">#REF!</definedName>
    <definedName name="TAB16ELA" localSheetId="19">#REF!</definedName>
    <definedName name="TAB16ELA" localSheetId="2">#REF!</definedName>
    <definedName name="TAB16ELA">#REF!</definedName>
    <definedName name="_xlnm.Print_Titles" localSheetId="9">'TABLICA  7'!$1:$11</definedName>
    <definedName name="_xlnm.Print_Titles" localSheetId="12">'TABLICA 10 '!$1:$11</definedName>
    <definedName name="_xlnm.Print_Titles" localSheetId="13">'TABLICA 11'!$1:$11</definedName>
    <definedName name="_xlnm.Print_Titles" localSheetId="14">'TABLICA 12'!$1:$10</definedName>
    <definedName name="_xlnm.Print_Titles" localSheetId="15">'TABLICA 13'!$1:$11</definedName>
    <definedName name="_xlnm.Print_Titles" localSheetId="16">'TABLICA 14'!$1:$11</definedName>
    <definedName name="_xlnm.Print_Titles" localSheetId="21">'TABLICA 18 '!$1:$6</definedName>
    <definedName name="_xlnm.Print_Titles" localSheetId="22">'TABLICA 19'!$1:$6</definedName>
    <definedName name="_xlnm.Print_Titles" localSheetId="23">'TABLICA 20'!$1:$11</definedName>
    <definedName name="_xlnm.Print_Titles" localSheetId="6">'TABLICA 4 '!$1:$8</definedName>
    <definedName name="_xlnm.Print_Titles" localSheetId="7">'TABLICA 5   '!$1:$8</definedName>
    <definedName name="_xlnm.Print_Titles" localSheetId="10">'TABLICA 8 '!$1:$11</definedName>
    <definedName name="_xlnm.Print_Titles" localSheetId="11">'TABLICA 9 '!$1:$11</definedName>
    <definedName name="xghfd" localSheetId="1">#REF!</definedName>
    <definedName name="xghfd" localSheetId="3">#REF!</definedName>
    <definedName name="xghfd" localSheetId="17">#REF!</definedName>
    <definedName name="xghfd" localSheetId="4">#REF!</definedName>
    <definedName name="xghfd" localSheetId="0">#REF!</definedName>
    <definedName name="xghfd" localSheetId="19">#REF!</definedName>
    <definedName name="xghfd" localSheetId="2">#REF!</definedName>
    <definedName name="xghfd">#REF!</definedName>
    <definedName name="Zobowiazania.accdb" localSheetId="15" hidden="1">'TABLICA 13'!#REF!</definedName>
    <definedName name="Zobowiazania.accdb" localSheetId="16" hidden="1">'TABLICA 14'!#REF!</definedName>
    <definedName name="Zobowiazania.accdb_1" localSheetId="16" hidden="1">'TABLICA 14'!#REF!</definedName>
  </definedNames>
  <calcPr calcId="152511"/>
</workbook>
</file>

<file path=xl/calcChain.xml><?xml version="1.0" encoding="utf-8"?>
<calcChain xmlns="http://schemas.openxmlformats.org/spreadsheetml/2006/main">
  <c r="I233" i="29" l="1"/>
  <c r="L227" i="29"/>
  <c r="I227" i="29"/>
  <c r="K227" i="29" s="1"/>
  <c r="G227" i="29"/>
  <c r="E227" i="29"/>
  <c r="L226" i="29"/>
  <c r="J225" i="29"/>
  <c r="H225" i="29"/>
  <c r="F225" i="29"/>
  <c r="L224" i="29"/>
  <c r="J223" i="29"/>
  <c r="H223" i="29"/>
  <c r="F223" i="29"/>
  <c r="L222" i="29"/>
  <c r="K222" i="29"/>
  <c r="L221" i="29"/>
  <c r="J220" i="29"/>
  <c r="H220" i="29"/>
  <c r="F220" i="29"/>
  <c r="L219" i="29"/>
  <c r="J219" i="29"/>
  <c r="H219" i="29"/>
  <c r="F219" i="29"/>
  <c r="L218" i="29"/>
  <c r="K218" i="29"/>
  <c r="L217" i="29"/>
  <c r="J216" i="29"/>
  <c r="H216" i="29"/>
  <c r="F216" i="29"/>
  <c r="L215" i="29"/>
  <c r="J214" i="29"/>
  <c r="H214" i="29"/>
  <c r="F214" i="29"/>
  <c r="L213" i="29"/>
  <c r="J210" i="29"/>
  <c r="H210" i="29"/>
  <c r="F210" i="29"/>
  <c r="L209" i="29"/>
  <c r="J208" i="29"/>
  <c r="H208" i="29"/>
  <c r="F208" i="29"/>
  <c r="L207" i="29"/>
  <c r="J207" i="29"/>
  <c r="H207" i="29"/>
  <c r="F207" i="29"/>
  <c r="L206" i="29"/>
  <c r="K206" i="29"/>
  <c r="L205" i="29"/>
  <c r="K205" i="29"/>
  <c r="L203" i="29"/>
  <c r="K203" i="29"/>
  <c r="J202" i="29"/>
  <c r="H202" i="29"/>
  <c r="F202" i="29"/>
  <c r="L201" i="29"/>
  <c r="L200" i="29"/>
  <c r="K200" i="29"/>
  <c r="J198" i="29"/>
  <c r="H198" i="29"/>
  <c r="F198" i="29"/>
  <c r="L196" i="29"/>
  <c r="K196" i="29"/>
  <c r="J196" i="29"/>
  <c r="H196" i="29"/>
  <c r="F196" i="29"/>
  <c r="L195" i="29"/>
  <c r="L194" i="29"/>
  <c r="K194" i="29"/>
  <c r="J193" i="29"/>
  <c r="H193" i="29"/>
  <c r="F193" i="29"/>
  <c r="L191" i="29"/>
  <c r="K191" i="29"/>
  <c r="J191" i="29"/>
  <c r="H191" i="29"/>
  <c r="F191" i="29"/>
  <c r="L190" i="29"/>
  <c r="J189" i="29"/>
  <c r="H189" i="29"/>
  <c r="F189" i="29"/>
  <c r="L188" i="29"/>
  <c r="J188" i="29"/>
  <c r="H188" i="29"/>
  <c r="L187" i="29"/>
  <c r="K187" i="29"/>
  <c r="L186" i="29"/>
  <c r="K186" i="29"/>
  <c r="J185" i="29"/>
  <c r="H185" i="29"/>
  <c r="F185" i="29"/>
  <c r="J183" i="29"/>
  <c r="H183" i="29"/>
  <c r="F183" i="29"/>
  <c r="L182" i="29"/>
  <c r="K182" i="29"/>
  <c r="J182" i="29"/>
  <c r="H182" i="29"/>
  <c r="F182" i="29"/>
  <c r="L181" i="29"/>
  <c r="K181" i="29"/>
  <c r="J181" i="29"/>
  <c r="H181" i="29"/>
  <c r="F181" i="29"/>
  <c r="L180" i="29"/>
  <c r="K180" i="29"/>
  <c r="L179" i="29"/>
  <c r="K179" i="29"/>
  <c r="J179" i="29"/>
  <c r="H179" i="29"/>
  <c r="F179" i="29"/>
  <c r="L178" i="29"/>
  <c r="J178" i="29"/>
  <c r="H178" i="29"/>
  <c r="L177" i="29"/>
  <c r="K177" i="29"/>
  <c r="L175" i="29"/>
  <c r="K175" i="29"/>
  <c r="L174" i="29"/>
  <c r="K174" i="29"/>
  <c r="L173" i="29"/>
  <c r="K173" i="29"/>
  <c r="J173" i="29"/>
  <c r="H173" i="29"/>
  <c r="F173" i="29"/>
  <c r="L172" i="29"/>
  <c r="K172" i="29"/>
  <c r="J172" i="29"/>
  <c r="H172" i="29"/>
  <c r="F172" i="29"/>
  <c r="L171" i="29"/>
  <c r="K171" i="29"/>
  <c r="L170" i="29"/>
  <c r="J170" i="29"/>
  <c r="H170" i="29"/>
  <c r="F170" i="29"/>
  <c r="L169" i="29"/>
  <c r="K169" i="29"/>
  <c r="L167" i="29"/>
  <c r="K167" i="29"/>
  <c r="J167" i="29"/>
  <c r="H167" i="29"/>
  <c r="F167" i="29"/>
  <c r="L166" i="29"/>
  <c r="K166" i="29"/>
  <c r="L165" i="29"/>
  <c r="K165" i="29"/>
  <c r="L164" i="29"/>
  <c r="K164" i="29"/>
  <c r="L163" i="29"/>
  <c r="K163" i="29"/>
  <c r="L161" i="29"/>
  <c r="K161" i="29"/>
  <c r="L159" i="29"/>
  <c r="J159" i="29"/>
  <c r="H159" i="29"/>
  <c r="F159" i="29"/>
  <c r="L158" i="29"/>
  <c r="L157" i="29"/>
  <c r="K157" i="29"/>
  <c r="L156" i="29"/>
  <c r="K156" i="29"/>
  <c r="J156" i="29"/>
  <c r="H156" i="29"/>
  <c r="F156" i="29"/>
  <c r="L152" i="29"/>
  <c r="K152" i="29"/>
  <c r="L148" i="29"/>
  <c r="K148" i="29"/>
  <c r="L147" i="29"/>
  <c r="K147" i="29"/>
  <c r="L146" i="29"/>
  <c r="K146" i="29"/>
  <c r="J146" i="29"/>
  <c r="H146" i="29"/>
  <c r="F146" i="29"/>
  <c r="L145" i="29"/>
  <c r="K145" i="29"/>
  <c r="L144" i="29"/>
  <c r="K144" i="29"/>
  <c r="L143" i="29"/>
  <c r="K143" i="29"/>
  <c r="L142" i="29"/>
  <c r="K142" i="29"/>
  <c r="L141" i="29"/>
  <c r="K141" i="29"/>
  <c r="L139" i="29"/>
  <c r="K139" i="29"/>
  <c r="L137" i="29"/>
  <c r="L135" i="29"/>
  <c r="K135" i="29"/>
  <c r="L134" i="29"/>
  <c r="K134" i="29"/>
  <c r="L133" i="29"/>
  <c r="K133" i="29"/>
  <c r="L132" i="29"/>
  <c r="K132" i="29"/>
  <c r="L131" i="29"/>
  <c r="K131" i="29"/>
  <c r="L130" i="29"/>
  <c r="K130" i="29"/>
  <c r="J130" i="29"/>
  <c r="H130" i="29"/>
  <c r="F130" i="29"/>
  <c r="L129" i="29"/>
  <c r="K129" i="29"/>
  <c r="L128" i="29"/>
  <c r="L127" i="29"/>
  <c r="K127" i="29"/>
  <c r="L126" i="29"/>
  <c r="K126" i="29"/>
  <c r="L125" i="29"/>
  <c r="K125" i="29"/>
  <c r="J125" i="29"/>
  <c r="H125" i="29"/>
  <c r="F125" i="29"/>
  <c r="L124" i="29"/>
  <c r="K124" i="29"/>
  <c r="L123" i="29"/>
  <c r="L122" i="29"/>
  <c r="K122" i="29"/>
  <c r="J121" i="29"/>
  <c r="H121" i="29"/>
  <c r="F121" i="29"/>
  <c r="L119" i="29"/>
  <c r="K119" i="29"/>
  <c r="L118" i="29"/>
  <c r="K118" i="29"/>
  <c r="L116" i="29"/>
  <c r="K116" i="29"/>
  <c r="J116" i="29"/>
  <c r="H116" i="29"/>
  <c r="F116" i="29"/>
  <c r="L115" i="29"/>
  <c r="K115" i="29"/>
  <c r="L114" i="29"/>
  <c r="K114" i="29"/>
  <c r="L113" i="29"/>
  <c r="K113" i="29"/>
  <c r="L112" i="29"/>
  <c r="K112" i="29"/>
  <c r="L111" i="29"/>
  <c r="K111" i="29"/>
  <c r="L110" i="29"/>
  <c r="K110" i="29"/>
  <c r="L109" i="29"/>
  <c r="K109" i="29"/>
  <c r="L108" i="29"/>
  <c r="K108" i="29"/>
  <c r="L107" i="29"/>
  <c r="K107" i="29"/>
  <c r="L106" i="29"/>
  <c r="K106" i="29"/>
  <c r="L105" i="29"/>
  <c r="K105" i="29"/>
  <c r="L104" i="29"/>
  <c r="L103" i="29"/>
  <c r="K103" i="29"/>
  <c r="L102" i="29"/>
  <c r="K102" i="29"/>
  <c r="L101" i="29"/>
  <c r="K101" i="29"/>
  <c r="L100" i="29"/>
  <c r="K100" i="29"/>
  <c r="L99" i="29"/>
  <c r="K99" i="29"/>
  <c r="L98" i="29"/>
  <c r="L97" i="29"/>
  <c r="K97" i="29"/>
  <c r="L96" i="29"/>
  <c r="K96" i="29"/>
  <c r="L95" i="29"/>
  <c r="K95" i="29"/>
  <c r="L94" i="29"/>
  <c r="K94" i="29"/>
  <c r="L93" i="29"/>
  <c r="K93" i="29"/>
  <c r="L92" i="29"/>
  <c r="L91" i="29"/>
  <c r="K91" i="29"/>
  <c r="L89" i="29"/>
  <c r="L88" i="29"/>
  <c r="K88" i="29"/>
  <c r="L87" i="29"/>
  <c r="K87" i="29"/>
  <c r="L86" i="29"/>
  <c r="J86" i="29"/>
  <c r="H86" i="29"/>
  <c r="F86" i="29"/>
  <c r="L85" i="29"/>
  <c r="K85" i="29"/>
  <c r="J85" i="29"/>
  <c r="H85" i="29"/>
  <c r="L82" i="29"/>
  <c r="K82" i="29"/>
  <c r="L81" i="29"/>
  <c r="K81" i="29"/>
  <c r="L80" i="29"/>
  <c r="K80" i="29"/>
  <c r="L79" i="29"/>
  <c r="K79" i="29"/>
  <c r="L78" i="29"/>
  <c r="K78" i="29"/>
  <c r="L77" i="29"/>
  <c r="K77" i="29"/>
  <c r="L76" i="29"/>
  <c r="K76" i="29"/>
  <c r="L75" i="29"/>
  <c r="K75" i="29"/>
  <c r="L74" i="29"/>
  <c r="J74" i="29"/>
  <c r="H74" i="29"/>
  <c r="F74" i="29"/>
  <c r="L73" i="29"/>
  <c r="K73" i="29"/>
  <c r="L72" i="29"/>
  <c r="K72" i="29"/>
  <c r="L71" i="29"/>
  <c r="K71" i="29"/>
  <c r="L70" i="29"/>
  <c r="K70" i="29"/>
  <c r="L69" i="29"/>
  <c r="K69" i="29"/>
  <c r="L68" i="29"/>
  <c r="K68" i="29"/>
  <c r="L67" i="29"/>
  <c r="K67" i="29"/>
  <c r="L66" i="29"/>
  <c r="K66" i="29"/>
  <c r="L65" i="29"/>
  <c r="K65" i="29"/>
  <c r="L64" i="29"/>
  <c r="K64" i="29"/>
  <c r="L63" i="29"/>
  <c r="K63" i="29"/>
  <c r="L62" i="29"/>
  <c r="K62" i="29"/>
  <c r="L61" i="29"/>
  <c r="K61" i="29"/>
  <c r="L60" i="29"/>
  <c r="K60" i="29"/>
  <c r="L59" i="29"/>
  <c r="K59" i="29"/>
  <c r="L58" i="29"/>
  <c r="K58" i="29"/>
  <c r="L57" i="29"/>
  <c r="K57" i="29"/>
  <c r="L56" i="29"/>
  <c r="K56" i="29"/>
  <c r="L55" i="29"/>
  <c r="K55" i="29"/>
  <c r="J55" i="29"/>
  <c r="H55" i="29"/>
  <c r="F55" i="29"/>
  <c r="L54" i="29"/>
  <c r="K54" i="29"/>
  <c r="J54" i="29"/>
  <c r="H54" i="29"/>
  <c r="L53" i="29"/>
  <c r="K53" i="29"/>
  <c r="L52" i="29"/>
  <c r="K52" i="29"/>
  <c r="L51" i="29"/>
  <c r="K51" i="29"/>
  <c r="L50" i="29"/>
  <c r="K50" i="29"/>
  <c r="J50" i="29"/>
  <c r="H50" i="29"/>
  <c r="F50" i="29"/>
  <c r="L49" i="29"/>
  <c r="K49" i="29"/>
  <c r="J49" i="29"/>
  <c r="H49" i="29"/>
  <c r="L47" i="29"/>
  <c r="K47" i="29"/>
  <c r="L46" i="29"/>
  <c r="K46" i="29"/>
  <c r="L45" i="29"/>
  <c r="L44" i="29"/>
  <c r="K44" i="29"/>
  <c r="L43" i="29"/>
  <c r="K43" i="29"/>
  <c r="J43" i="29"/>
  <c r="H43" i="29"/>
  <c r="F43" i="29"/>
  <c r="L42" i="29"/>
  <c r="L40" i="29"/>
  <c r="L39" i="29"/>
  <c r="K39" i="29"/>
  <c r="L38" i="29"/>
  <c r="K38" i="29"/>
  <c r="L37" i="29"/>
  <c r="K37" i="29"/>
  <c r="L35" i="29"/>
  <c r="L34" i="29"/>
  <c r="K34" i="29"/>
  <c r="J34" i="29"/>
  <c r="H34" i="29"/>
  <c r="F34" i="29"/>
  <c r="L33" i="29"/>
  <c r="K33" i="29"/>
  <c r="L32" i="29"/>
  <c r="K32" i="29"/>
  <c r="L30" i="29"/>
  <c r="K30" i="29"/>
  <c r="L29" i="29"/>
  <c r="K29" i="29"/>
  <c r="J29" i="29"/>
  <c r="H29" i="29"/>
  <c r="F29" i="29"/>
  <c r="L27" i="29"/>
  <c r="K27" i="29"/>
  <c r="L26" i="29"/>
  <c r="K26" i="29"/>
  <c r="J26" i="29"/>
  <c r="H26" i="29"/>
  <c r="F26" i="29"/>
  <c r="L25" i="29"/>
  <c r="K25" i="29"/>
  <c r="L24" i="29"/>
  <c r="K24" i="29"/>
  <c r="L23" i="29"/>
  <c r="K23" i="29"/>
  <c r="J23" i="29"/>
  <c r="H23" i="29"/>
  <c r="F23" i="29"/>
  <c r="L22" i="29"/>
  <c r="K22" i="29"/>
  <c r="J22" i="29"/>
  <c r="H22" i="29"/>
  <c r="L21" i="29"/>
  <c r="K21" i="29"/>
  <c r="J21" i="29"/>
  <c r="H21" i="29"/>
  <c r="J20" i="29"/>
  <c r="H20" i="29"/>
  <c r="J19" i="29"/>
  <c r="H19" i="29"/>
  <c r="J18" i="29"/>
  <c r="H18" i="29"/>
  <c r="J17" i="29"/>
  <c r="H17" i="29"/>
  <c r="J15" i="29"/>
  <c r="H15" i="29"/>
  <c r="F15" i="29"/>
  <c r="F227" i="29" s="1"/>
  <c r="L12" i="29"/>
  <c r="K12" i="29"/>
  <c r="J12" i="29"/>
  <c r="H12" i="29"/>
  <c r="H227" i="29" s="1"/>
  <c r="F12" i="29"/>
  <c r="J11" i="29"/>
  <c r="H11" i="29"/>
  <c r="J10" i="29"/>
  <c r="H10" i="29"/>
  <c r="J9" i="29"/>
  <c r="H9" i="29"/>
  <c r="J8" i="29"/>
  <c r="H8" i="29"/>
  <c r="J7" i="29"/>
  <c r="J227" i="29" s="1"/>
  <c r="H7" i="29"/>
  <c r="M27" i="25" l="1"/>
  <c r="O21" i="25"/>
  <c r="L184" i="5" l="1"/>
  <c r="K184" i="5"/>
  <c r="J184" i="5"/>
  <c r="I184" i="5"/>
  <c r="H184" i="5"/>
  <c r="G184" i="5"/>
  <c r="L183" i="5"/>
  <c r="L186" i="5" s="1"/>
  <c r="K183" i="5"/>
  <c r="K186" i="5" s="1"/>
  <c r="J183" i="5"/>
  <c r="J186" i="5" s="1"/>
  <c r="I183" i="5"/>
  <c r="I186" i="5" s="1"/>
  <c r="H183" i="5"/>
  <c r="H186" i="5" s="1"/>
  <c r="G183" i="5"/>
  <c r="G186" i="5" s="1"/>
  <c r="F184" i="5"/>
  <c r="F183" i="5"/>
  <c r="F186" i="5" s="1"/>
  <c r="E182" i="5"/>
  <c r="E185" i="5" s="1"/>
  <c r="F185" i="5"/>
  <c r="G185" i="5"/>
  <c r="H185" i="5"/>
  <c r="I185" i="5"/>
  <c r="J185" i="5"/>
  <c r="K185" i="5"/>
  <c r="L185" i="5"/>
  <c r="E184" i="5" l="1"/>
  <c r="E183" i="5"/>
  <c r="E186" i="5" s="1"/>
</calcChain>
</file>

<file path=xl/comments1.xml><?xml version="1.0" encoding="utf-8"?>
<comments xmlns="http://schemas.openxmlformats.org/spreadsheetml/2006/main">
  <authors>
    <author>AMFL</author>
  </authors>
  <commentList>
    <comment ref="E25" authorId="0" shapeId="0">
      <text>
        <r>
          <rPr>
            <b/>
            <sz val="9"/>
            <color indexed="81"/>
            <rFont val="Tahoma"/>
            <family val="2"/>
            <charset val="238"/>
          </rPr>
          <t>AMFL: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PP = (400+423+424+425+427+429)  i GPA&lt;&gt;1</t>
        </r>
      </text>
    </comment>
    <comment ref="E59" authorId="0" shapeId="0">
      <text>
        <r>
          <rPr>
            <b/>
            <sz val="9"/>
            <color indexed="81"/>
            <rFont val="Tahoma"/>
            <family val="2"/>
            <charset val="238"/>
          </rPr>
          <t>AMFL: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PP = (400+423+424+425+427+429)  i PA&lt;&gt;1</t>
        </r>
      </text>
    </comment>
  </commentList>
</comments>
</file>

<file path=xl/comments2.xml><?xml version="1.0" encoding="utf-8"?>
<comments xmlns="http://schemas.openxmlformats.org/spreadsheetml/2006/main">
  <authors>
    <author>MIN-AAPT</author>
  </authors>
  <commentList>
    <comment ref="G75" authorId="0" shapeId="0">
      <text>
        <r>
          <rPr>
            <b/>
            <sz val="9"/>
            <color indexed="81"/>
            <rFont val="Tahoma"/>
            <family val="2"/>
            <charset val="238"/>
          </rPr>
          <t>MIN-AAPT:</t>
        </r>
        <r>
          <rPr>
            <sz val="9"/>
            <color indexed="81"/>
            <rFont val="Tahoma"/>
            <family val="2"/>
            <charset val="238"/>
          </rPr>
          <t xml:space="preserve">
Taqk jak powinno być po korekcie</t>
        </r>
      </text>
    </comment>
  </commentList>
</comments>
</file>

<file path=xl/sharedStrings.xml><?xml version="1.0" encoding="utf-8"?>
<sst xmlns="http://schemas.openxmlformats.org/spreadsheetml/2006/main" count="4541" uniqueCount="927">
  <si>
    <t>Tablica 8</t>
  </si>
  <si>
    <t>WYDATKI   BUDŻETU   PAŃSTWA   -  WEDŁUG   CZĘŚCI</t>
  </si>
  <si>
    <t>w tys. zł</t>
  </si>
  <si>
    <t>Wyszczególnienie</t>
  </si>
  <si>
    <t xml:space="preserve"> </t>
  </si>
  <si>
    <t>Dotacje</t>
  </si>
  <si>
    <t>Świadczenia</t>
  </si>
  <si>
    <t xml:space="preserve">Wydatki </t>
  </si>
  <si>
    <t xml:space="preserve">Wydatki na </t>
  </si>
  <si>
    <t>Środki własne</t>
  </si>
  <si>
    <t>Współfinansowanie</t>
  </si>
  <si>
    <t xml:space="preserve">                                 b - Budżet po zmianach</t>
  </si>
  <si>
    <t xml:space="preserve">OGÓŁEM </t>
  </si>
  <si>
    <t>i</t>
  </si>
  <si>
    <t>na rzecz osób</t>
  </si>
  <si>
    <t xml:space="preserve"> bieżące</t>
  </si>
  <si>
    <t>majątkowe</t>
  </si>
  <si>
    <t>obsługę</t>
  </si>
  <si>
    <t>Unii</t>
  </si>
  <si>
    <t>projektów</t>
  </si>
  <si>
    <t xml:space="preserve">                                 c - Wykonanie                </t>
  </si>
  <si>
    <t>subwencje</t>
  </si>
  <si>
    <t xml:space="preserve"> fizycznych</t>
  </si>
  <si>
    <t xml:space="preserve">jednostek </t>
  </si>
  <si>
    <t>długu Skarbu</t>
  </si>
  <si>
    <t>Europejskiej</t>
  </si>
  <si>
    <t xml:space="preserve">z udziałem środków </t>
  </si>
  <si>
    <t xml:space="preserve">                                 d - Wskaźnik c:a            </t>
  </si>
  <si>
    <t>budżetowych</t>
  </si>
  <si>
    <t>Państwa</t>
  </si>
  <si>
    <t>Unii Europejskiej</t>
  </si>
  <si>
    <t xml:space="preserve">                                 e - Wskaźnik c:b            </t>
  </si>
  <si>
    <t xml:space="preserve">1                </t>
  </si>
  <si>
    <t>2</t>
  </si>
  <si>
    <t>3</t>
  </si>
  <si>
    <t>4</t>
  </si>
  <si>
    <t>5</t>
  </si>
  <si>
    <t>6</t>
  </si>
  <si>
    <t>7</t>
  </si>
  <si>
    <t>8</t>
  </si>
  <si>
    <t>9</t>
  </si>
  <si>
    <t>O G Ó Ł E M</t>
  </si>
  <si>
    <t>a</t>
  </si>
  <si>
    <t>b</t>
  </si>
  <si>
    <t>c</t>
  </si>
  <si>
    <t>d</t>
  </si>
  <si>
    <t>e</t>
  </si>
  <si>
    <t>01</t>
  </si>
  <si>
    <t>-</t>
  </si>
  <si>
    <t>Kancelaria Prezydenta RP</t>
  </si>
  <si>
    <t>02</t>
  </si>
  <si>
    <t>Kancelaria Sejmu</t>
  </si>
  <si>
    <t>03</t>
  </si>
  <si>
    <t>Kancelaria Senatu</t>
  </si>
  <si>
    <t>04</t>
  </si>
  <si>
    <t>Sąd Najwyższy</t>
  </si>
  <si>
    <t>05</t>
  </si>
  <si>
    <t>Naczelny Sąd Administracyjny</t>
  </si>
  <si>
    <t>06</t>
  </si>
  <si>
    <t>Trybunał Konstytucyjny</t>
  </si>
  <si>
    <t>07</t>
  </si>
  <si>
    <t>Najwyższa Izba Kontroli</t>
  </si>
  <si>
    <t>08</t>
  </si>
  <si>
    <t>Rzecznik Praw Obywatelskich</t>
  </si>
  <si>
    <t>09</t>
  </si>
  <si>
    <t xml:space="preserve">Krajowa Rada Radiofonii </t>
  </si>
  <si>
    <t>i Telewizji</t>
  </si>
  <si>
    <t>10</t>
  </si>
  <si>
    <t>11</t>
  </si>
  <si>
    <t>Krajowe Biuro Wyborcze</t>
  </si>
  <si>
    <t>12</t>
  </si>
  <si>
    <t>Państwowa Inspekcja Pracy</t>
  </si>
  <si>
    <t>13</t>
  </si>
  <si>
    <t>Instytut Pamięci Narodowej - Komisja</t>
  </si>
  <si>
    <t>Ścigania Zbrodni przeciwko Narodowi</t>
  </si>
  <si>
    <t>Polskiemu</t>
  </si>
  <si>
    <t>14</t>
  </si>
  <si>
    <t>Rzecznik Praw Dziecka</t>
  </si>
  <si>
    <t>15</t>
  </si>
  <si>
    <t>Sądy powszechne</t>
  </si>
  <si>
    <t>16</t>
  </si>
  <si>
    <t xml:space="preserve">Kancelaria Prezesa </t>
  </si>
  <si>
    <t>Rady Ministrów</t>
  </si>
  <si>
    <t>17</t>
  </si>
  <si>
    <t>Administracja publiczna</t>
  </si>
  <si>
    <t>18</t>
  </si>
  <si>
    <t xml:space="preserve">Budownictwo, planowanie </t>
  </si>
  <si>
    <t>i zagospodarowanie przestrzenne</t>
  </si>
  <si>
    <t>oraz mieszkalnictwo</t>
  </si>
  <si>
    <t>19</t>
  </si>
  <si>
    <t xml:space="preserve">Budżet, finanse publiczne </t>
  </si>
  <si>
    <t>i instytucje finansowe</t>
  </si>
  <si>
    <t>20</t>
  </si>
  <si>
    <t>Gospodarka</t>
  </si>
  <si>
    <t xml:space="preserve"> a</t>
  </si>
  <si>
    <t>21</t>
  </si>
  <si>
    <t>Gospodarka morska</t>
  </si>
  <si>
    <t>22</t>
  </si>
  <si>
    <t>Gospodarka wodna</t>
  </si>
  <si>
    <t>23</t>
  </si>
  <si>
    <t>Członkostwo Rzeczypospolitej</t>
  </si>
  <si>
    <t>Polskiej w Unii Europejskiej</t>
  </si>
  <si>
    <t>24</t>
  </si>
  <si>
    <t>Kultura i ochrona dziedzictwa</t>
  </si>
  <si>
    <t>narodowego</t>
  </si>
  <si>
    <t>25</t>
  </si>
  <si>
    <t>Kultura fizyczna</t>
  </si>
  <si>
    <t>26</t>
  </si>
  <si>
    <t>Łączność</t>
  </si>
  <si>
    <t>27</t>
  </si>
  <si>
    <t>Informatyzacja</t>
  </si>
  <si>
    <t>28</t>
  </si>
  <si>
    <t>Nauka</t>
  </si>
  <si>
    <t>29</t>
  </si>
  <si>
    <t>Obrona narodowa</t>
  </si>
  <si>
    <t>30</t>
  </si>
  <si>
    <t>Oświata i wychowanie</t>
  </si>
  <si>
    <t>31</t>
  </si>
  <si>
    <t>Praca</t>
  </si>
  <si>
    <t>32</t>
  </si>
  <si>
    <t>Rolnictwo</t>
  </si>
  <si>
    <t>33</t>
  </si>
  <si>
    <t>Rozwój wsi</t>
  </si>
  <si>
    <t>34</t>
  </si>
  <si>
    <t>Rozwój regionalny</t>
  </si>
  <si>
    <t xml:space="preserve">  </t>
  </si>
  <si>
    <t>35</t>
  </si>
  <si>
    <t>Rynki rolne</t>
  </si>
  <si>
    <t>37</t>
  </si>
  <si>
    <t>Sprawiedliwość</t>
  </si>
  <si>
    <t>38</t>
  </si>
  <si>
    <t>Szkolnictwo wyższe</t>
  </si>
  <si>
    <t>39</t>
  </si>
  <si>
    <t>Transport</t>
  </si>
  <si>
    <t>40</t>
  </si>
  <si>
    <t>Turystyka</t>
  </si>
  <si>
    <t>41</t>
  </si>
  <si>
    <t>Środowisko</t>
  </si>
  <si>
    <t>42</t>
  </si>
  <si>
    <t>Sprawy wewnętrzne</t>
  </si>
  <si>
    <t>43</t>
  </si>
  <si>
    <t>Wyznania religijne oraz mniejszości</t>
  </si>
  <si>
    <t>narodowe i etniczne</t>
  </si>
  <si>
    <t>44</t>
  </si>
  <si>
    <t>Zabezpieczenie społeczne</t>
  </si>
  <si>
    <t>45</t>
  </si>
  <si>
    <t xml:space="preserve">Sprawy zagraniczne </t>
  </si>
  <si>
    <t>46</t>
  </si>
  <si>
    <t>Zdrowie</t>
  </si>
  <si>
    <t>47</t>
  </si>
  <si>
    <t>Energia</t>
  </si>
  <si>
    <t>48</t>
  </si>
  <si>
    <t>Gospodarka złożami kopalin</t>
  </si>
  <si>
    <t>49</t>
  </si>
  <si>
    <t>Urząd Zamówień Publicznych</t>
  </si>
  <si>
    <t>50</t>
  </si>
  <si>
    <t>Urząd Regulacji Energetyki</t>
  </si>
  <si>
    <t>52</t>
  </si>
  <si>
    <t>Krajowa Rada Sądownictwa</t>
  </si>
  <si>
    <t>53</t>
  </si>
  <si>
    <t xml:space="preserve">Urząd Ochrony Konkurencji </t>
  </si>
  <si>
    <t>i Konsumentów</t>
  </si>
  <si>
    <t>54</t>
  </si>
  <si>
    <t>Urząd d/s Kombatantów i Osób</t>
  </si>
  <si>
    <t>Represjonowanych</t>
  </si>
  <si>
    <t>56</t>
  </si>
  <si>
    <t>Centralne Biuro Antykorupcyjne</t>
  </si>
  <si>
    <t>57</t>
  </si>
  <si>
    <t>Agencja Bezpieczeństwa</t>
  </si>
  <si>
    <t>Wewnętrznego</t>
  </si>
  <si>
    <t>58</t>
  </si>
  <si>
    <t>Główny Urząd Statystyczny</t>
  </si>
  <si>
    <t>59</t>
  </si>
  <si>
    <t>Agencja Wywiadu</t>
  </si>
  <si>
    <t>60</t>
  </si>
  <si>
    <t>Wyższy Urząd Górniczy</t>
  </si>
  <si>
    <t>61</t>
  </si>
  <si>
    <t>Urząd Patentowy RP</t>
  </si>
  <si>
    <t>62</t>
  </si>
  <si>
    <t>Rybołówstwo</t>
  </si>
  <si>
    <t>63</t>
  </si>
  <si>
    <t>Rodzina</t>
  </si>
  <si>
    <t>64</t>
  </si>
  <si>
    <t>Główny Urząd Miar</t>
  </si>
  <si>
    <t>65</t>
  </si>
  <si>
    <t>Polski Komitet Normalizacyjny</t>
  </si>
  <si>
    <t>66</t>
  </si>
  <si>
    <t>Rzecznik Praw Pacjenta</t>
  </si>
  <si>
    <t>67</t>
  </si>
  <si>
    <t>Polska Akademia Nauk</t>
  </si>
  <si>
    <t>68</t>
  </si>
  <si>
    <t>Państwowa Agencja Atomistyki</t>
  </si>
  <si>
    <t>69</t>
  </si>
  <si>
    <t>Żegluga śródlądowa</t>
  </si>
  <si>
    <t>70</t>
  </si>
  <si>
    <t>Komisja Nadzoru Finansowego</t>
  </si>
  <si>
    <t>71</t>
  </si>
  <si>
    <t>Urząd Transportu Kolejowego</t>
  </si>
  <si>
    <t>72</t>
  </si>
  <si>
    <t xml:space="preserve">Kasa Rolniczego Ubezpieczenia </t>
  </si>
  <si>
    <t>Społecznego</t>
  </si>
  <si>
    <t>73</t>
  </si>
  <si>
    <t>Zakład Ubezpieczeń Społecznych</t>
  </si>
  <si>
    <t>74</t>
  </si>
  <si>
    <t>75</t>
  </si>
  <si>
    <t>Rządowe Centrum Legislacji</t>
  </si>
  <si>
    <t>76</t>
  </si>
  <si>
    <t>Urząd Komunikacji</t>
  </si>
  <si>
    <t>Elektronicznej</t>
  </si>
  <si>
    <t>79</t>
  </si>
  <si>
    <t>80</t>
  </si>
  <si>
    <t>Regionalne izby obrachunkowe</t>
  </si>
  <si>
    <t>81</t>
  </si>
  <si>
    <t>Rezerwa ogólna</t>
  </si>
  <si>
    <t>82</t>
  </si>
  <si>
    <t>Subwencje ogólne dla jednostek</t>
  </si>
  <si>
    <t>samorządu terytorialnego</t>
  </si>
  <si>
    <t>1)</t>
  </si>
  <si>
    <t>83</t>
  </si>
  <si>
    <t>Rezerwy celowe</t>
  </si>
  <si>
    <t>84</t>
  </si>
  <si>
    <t>Środki własne Unii Europejskiej</t>
  </si>
  <si>
    <t>85</t>
  </si>
  <si>
    <t>Budżety wojewodów</t>
  </si>
  <si>
    <t>86</t>
  </si>
  <si>
    <t xml:space="preserve">Samorządowe Kolegia </t>
  </si>
  <si>
    <t>Odwoławcze</t>
  </si>
  <si>
    <t>87</t>
  </si>
  <si>
    <t>europejskich</t>
  </si>
  <si>
    <t>88</t>
  </si>
  <si>
    <t>Powszechne jednostki organizacyjne</t>
  </si>
  <si>
    <t>prokuratury</t>
  </si>
  <si>
    <t>Obsługa długu Skarbu Państwa</t>
  </si>
  <si>
    <r>
      <t xml:space="preserve"> </t>
    </r>
    <r>
      <rPr>
        <sz val="12"/>
        <color indexed="9"/>
        <rFont val="Arial"/>
        <family val="2"/>
        <charset val="238"/>
      </rPr>
      <t xml:space="preserve"> </t>
    </r>
    <r>
      <rPr>
        <vertAlign val="superscript"/>
        <sz val="12"/>
        <color indexed="9"/>
        <rFont val="Arial"/>
        <family val="2"/>
        <charset val="238"/>
      </rPr>
      <t>*)</t>
    </r>
    <r>
      <rPr>
        <sz val="12"/>
        <color indexed="9"/>
        <rFont val="Arial"/>
        <family val="2"/>
        <charset val="238"/>
      </rPr>
      <t xml:space="preserve"> </t>
    </r>
    <r>
      <rPr>
        <sz val="11"/>
        <color indexed="9"/>
        <rFont val="Arial"/>
        <family val="2"/>
        <charset val="238"/>
      </rPr>
      <t xml:space="preserve"> wskaźnik powyżej 1000</t>
    </r>
  </si>
  <si>
    <t>Tablica 4</t>
  </si>
  <si>
    <t>DOCHODY   BUDŻETU   PAŃSTWA  -  WEDŁUG   CZĘŚCI</t>
  </si>
  <si>
    <t>Ustawa</t>
  </si>
  <si>
    <t>budżetowa</t>
  </si>
  <si>
    <t>Wykonanie</t>
  </si>
  <si>
    <t>Wskaźnik</t>
  </si>
  <si>
    <t>ustawa</t>
  </si>
  <si>
    <t>wykonanie</t>
  </si>
  <si>
    <t>3:2</t>
  </si>
  <si>
    <t xml:space="preserve">       O G Ó Ł E M</t>
  </si>
  <si>
    <t>01 - Kancelaria Prezydenta RP</t>
  </si>
  <si>
    <t>02 - Kancelaria Sejmu</t>
  </si>
  <si>
    <t>03 - Kancelaria Senatu</t>
  </si>
  <si>
    <t>04 - Sąd Najwyższy</t>
  </si>
  <si>
    <t>05 - Naczelny Sąd Administracyjny</t>
  </si>
  <si>
    <t>06 - Trybunał Konstytucyjny</t>
  </si>
  <si>
    <t>07 - Najwyższa Izba Kontroli</t>
  </si>
  <si>
    <t>08 - Rzecznik Praw Obywatelskich</t>
  </si>
  <si>
    <t>09 - Krajowa Rada Radiofonii i Telewizji</t>
  </si>
  <si>
    <t>11 - Krajowe Biuro Wyborcze</t>
  </si>
  <si>
    <t>12 - Państwowa Inspekcja Pracy</t>
  </si>
  <si>
    <t>13 - Instytut Pamięci Narodowej - Komisja Ścigania Zbrodni przeciwko Narodowi Polskiemu</t>
  </si>
  <si>
    <t>14 - Rzecznik Praw Dziecka</t>
  </si>
  <si>
    <t>15 - Sądy powszechne</t>
  </si>
  <si>
    <t>16 - Kancelaria Prezesa Rady Ministrów</t>
  </si>
  <si>
    <t>17 - Administracja publiczna</t>
  </si>
  <si>
    <t>18 - Budownictwo, planowanie i zagospodarowanie przestrzenne oraz mieszkalnictwo</t>
  </si>
  <si>
    <t>19 - Budżet, finanse publiczne i instytucje finansowe</t>
  </si>
  <si>
    <t>20 - Gospodarka</t>
  </si>
  <si>
    <t>21 - Gospodarka morska</t>
  </si>
  <si>
    <t>22 - Gospodarka wodna</t>
  </si>
  <si>
    <t>23 - Członkostwo Rzeczypospolitej Polskiej w Unii Europejskiej</t>
  </si>
  <si>
    <t>24 - Kultura i ochrona dziedzictwa narodowego</t>
  </si>
  <si>
    <t xml:space="preserve">25 - Kultura fizyczna </t>
  </si>
  <si>
    <t>26 - Łączność</t>
  </si>
  <si>
    <t>27 - Informatyzacja</t>
  </si>
  <si>
    <t>28 - Nauka</t>
  </si>
  <si>
    <t>29 - Obrona narodowa</t>
  </si>
  <si>
    <t>30 - Oświata i wychowanie</t>
  </si>
  <si>
    <t>31 - Praca</t>
  </si>
  <si>
    <t>32 - Rolnictwo</t>
  </si>
  <si>
    <t>33 - Rozwój wsi</t>
  </si>
  <si>
    <t>34 - Rozwój regionalny</t>
  </si>
  <si>
    <t>35 - Rynki rolne</t>
  </si>
  <si>
    <t>37 - Sprawiedliwość</t>
  </si>
  <si>
    <t>38 - Szkolnictwo wyższe</t>
  </si>
  <si>
    <t>39 - Transport</t>
  </si>
  <si>
    <t>40 - Turystyka</t>
  </si>
  <si>
    <t>41 - Środowisko</t>
  </si>
  <si>
    <t>42 - Sprawy wewnętrzne</t>
  </si>
  <si>
    <t>43 - Wyznania religijne oraz mniejszości narodowe i etniczne</t>
  </si>
  <si>
    <t>44 - Zabezpieczenie społeczne</t>
  </si>
  <si>
    <t>45 - Sprawy zagraniczne</t>
  </si>
  <si>
    <t>46 - Zdrowie</t>
  </si>
  <si>
    <t>47 - Energia</t>
  </si>
  <si>
    <t>48 - Gospodarka złożami kopalin</t>
  </si>
  <si>
    <t>49 - Urząd Zamówień Publicznych</t>
  </si>
  <si>
    <t>50 - Urząd Regulacji Energetyki</t>
  </si>
  <si>
    <t>52 - Krajowa Rada Sądownictwa</t>
  </si>
  <si>
    <t>53 - Urząd Ochrony Konkurencji i Konsumentów</t>
  </si>
  <si>
    <t>54 - Urząd d/s Kombatantów i Osób Represjonowanych</t>
  </si>
  <si>
    <t>56 - Centralne Biuro Antykorupcyjne</t>
  </si>
  <si>
    <t>57 - Agencja Bezpieczeństwa Wewnętrznego</t>
  </si>
  <si>
    <t>58 - Główny Urząd Statystyczny</t>
  </si>
  <si>
    <t>59 - Agencja Wywiadu</t>
  </si>
  <si>
    <t>60 - Wyższy Urząd Górniczy</t>
  </si>
  <si>
    <t>61 - Urząd Patentowy RP</t>
  </si>
  <si>
    <t>62 - Rybołówstwo</t>
  </si>
  <si>
    <t>63 - Rodzina</t>
  </si>
  <si>
    <t>64 - Główny Urząd Miar</t>
  </si>
  <si>
    <t>65 - Polski Komitet Normalizacyjny</t>
  </si>
  <si>
    <t>66 - Rzecznik Praw Pacjenta</t>
  </si>
  <si>
    <t>67 - Polska Akademia Nauk</t>
  </si>
  <si>
    <t>68 - Państwowa Agencja Atomistyki</t>
  </si>
  <si>
    <t>69 - Żegluga śródlądowa</t>
  </si>
  <si>
    <t>70 - Komisja Nadzoru Finansowego</t>
  </si>
  <si>
    <t>71 - Urząd Transportu Kolejowego</t>
  </si>
  <si>
    <t>72 - Kasa Rolniczego Ubezpieczenia Społecznego</t>
  </si>
  <si>
    <t>73 - Zakład Ubezpieczeń Społecznych</t>
  </si>
  <si>
    <t>75 - Rządowe Centrum Legislacji</t>
  </si>
  <si>
    <t>76 - Urząd Komunikacji Elektronicznej</t>
  </si>
  <si>
    <t>77 - Podatki i inne wpłaty na rzecz budżetu państwa</t>
  </si>
  <si>
    <t>79 - Obsługa długu Skarbu Państwa</t>
  </si>
  <si>
    <t>80 - Regionalne izby obrachunkowe</t>
  </si>
  <si>
    <t>81 - Rezerwa ogólna</t>
  </si>
  <si>
    <t>82 - Subwencje ogólne dla jednostek samorządu terytorialnego</t>
  </si>
  <si>
    <t>83 - Rezerwy celowe</t>
  </si>
  <si>
    <t>84 - Środki własne Unii Europejskiej</t>
  </si>
  <si>
    <t>85 - Budżety wojewodów</t>
  </si>
  <si>
    <t>86 - Samorządowe Kolegia Odwoławcze</t>
  </si>
  <si>
    <t>87 - Dochody budżetu środków europejskich</t>
  </si>
  <si>
    <t>88 - Powszechne jednostki organizacyjne prokuratury</t>
  </si>
  <si>
    <t>Tablica 5</t>
  </si>
  <si>
    <t xml:space="preserve">DOCHODY   BUDŻETU   PAŃSTWA   W   BUDŻETACH   WOJEWODÓW  </t>
  </si>
  <si>
    <t xml:space="preserve">      O G Ó Ł E M</t>
  </si>
  <si>
    <t>02 - woj. dolnośląskie</t>
  </si>
  <si>
    <t>04 - woj. kujawsko - pomorskie</t>
  </si>
  <si>
    <t>06 - woj. lubelskie</t>
  </si>
  <si>
    <t>08 - woj. lubuskie</t>
  </si>
  <si>
    <t>10 - woj. łódzkie</t>
  </si>
  <si>
    <t>12 - woj. małopolskie</t>
  </si>
  <si>
    <t>14 - woj. mazowieckie</t>
  </si>
  <si>
    <t>16 - woj. opolskie</t>
  </si>
  <si>
    <t>18 - woj. podkarpackie</t>
  </si>
  <si>
    <t>20 - woj. podlaskie</t>
  </si>
  <si>
    <t>22 - woj. pomorskie</t>
  </si>
  <si>
    <t>24 - woj. śląskie</t>
  </si>
  <si>
    <t>26 - woj. świętokrzyskie</t>
  </si>
  <si>
    <t>28 - woj. warmińsko - mazurskie</t>
  </si>
  <si>
    <t>30 - woj. wielkopolskie</t>
  </si>
  <si>
    <t>32 - woj. zachodniopomorskie</t>
  </si>
  <si>
    <t>Tablica 10</t>
  </si>
  <si>
    <t xml:space="preserve">WYDATKI   BUDŻETU   PAŃSTWA   W   BUDŻETACH   WOJEWODÓW </t>
  </si>
  <si>
    <t>woj. dolnośląskie</t>
  </si>
  <si>
    <t>woj. kujawsko - pomorskie</t>
  </si>
  <si>
    <t>woj. lubelskie</t>
  </si>
  <si>
    <t>woj. lubuskie</t>
  </si>
  <si>
    <t>woj. łódzkie</t>
  </si>
  <si>
    <t>woj. małopolskie</t>
  </si>
  <si>
    <t>woj. mazowieckie</t>
  </si>
  <si>
    <t>woj. opolskie</t>
  </si>
  <si>
    <t>woj. podkarpackie</t>
  </si>
  <si>
    <t>woj. podlaskie</t>
  </si>
  <si>
    <t>woj. pomorskie</t>
  </si>
  <si>
    <t>woj. śląskie</t>
  </si>
  <si>
    <t>woj. świętokrzyskie</t>
  </si>
  <si>
    <t>woj. warmińsko - mazurskie</t>
  </si>
  <si>
    <t>woj. wielkopolskie</t>
  </si>
  <si>
    <t>woj. zachodniopomorskie</t>
  </si>
  <si>
    <r>
      <t xml:space="preserve">  </t>
    </r>
    <r>
      <rPr>
        <sz val="12"/>
        <color indexed="9"/>
        <rFont val="Arial"/>
        <family val="2"/>
        <charset val="238"/>
      </rPr>
      <t xml:space="preserve"> </t>
    </r>
    <r>
      <rPr>
        <vertAlign val="superscript"/>
        <sz val="12"/>
        <color indexed="9"/>
        <rFont val="Arial"/>
        <family val="2"/>
        <charset val="238"/>
      </rPr>
      <t>*)</t>
    </r>
    <r>
      <rPr>
        <sz val="12"/>
        <color indexed="9"/>
        <rFont val="Arial"/>
        <family val="2"/>
        <charset val="238"/>
      </rPr>
      <t xml:space="preserve"> </t>
    </r>
    <r>
      <rPr>
        <sz val="11"/>
        <color indexed="9"/>
        <rFont val="Arial"/>
        <family val="2"/>
        <charset val="238"/>
      </rPr>
      <t xml:space="preserve"> wskaźnik powyżej 1000</t>
    </r>
  </si>
  <si>
    <t>74 - Prokuratoria Generalna Rzeczypospolitej Polskiej</t>
  </si>
  <si>
    <t>Tablica 7</t>
  </si>
  <si>
    <t xml:space="preserve">WYDATKI   BUDŻETU   PAŃSTWA   -   WEDŁUG   DZIAŁÓW </t>
  </si>
  <si>
    <t>010</t>
  </si>
  <si>
    <t>Rolnictwo i łowiectwo</t>
  </si>
  <si>
    <t>020</t>
  </si>
  <si>
    <t>Leśnictwo</t>
  </si>
  <si>
    <t>050</t>
  </si>
  <si>
    <t>Rybołówstwo i rybactwo</t>
  </si>
  <si>
    <t>100</t>
  </si>
  <si>
    <t>Górnictwo i kopalnictwo</t>
  </si>
  <si>
    <t>150</t>
  </si>
  <si>
    <t>Przetwórstwo przemysłowe</t>
  </si>
  <si>
    <t>400</t>
  </si>
  <si>
    <t xml:space="preserve">Wytwarzanie i zaopatrywanie w </t>
  </si>
  <si>
    <t>energię elektryczną,  gaz i wodę</t>
  </si>
  <si>
    <t>500</t>
  </si>
  <si>
    <t>Handel</t>
  </si>
  <si>
    <t>550</t>
  </si>
  <si>
    <t>Hotele i restauracje</t>
  </si>
  <si>
    <t>600</t>
  </si>
  <si>
    <t>Transport i łączność</t>
  </si>
  <si>
    <t>630</t>
  </si>
  <si>
    <t>700</t>
  </si>
  <si>
    <t>Gospodarka mieszkaniowa</t>
  </si>
  <si>
    <t>710</t>
  </si>
  <si>
    <t>Działalność usługowa</t>
  </si>
  <si>
    <t>720</t>
  </si>
  <si>
    <t>Informatyka</t>
  </si>
  <si>
    <t>730</t>
  </si>
  <si>
    <t>750</t>
  </si>
  <si>
    <t>751</t>
  </si>
  <si>
    <t>Urzędy naczelnych organów</t>
  </si>
  <si>
    <t>władzy państwowej,</t>
  </si>
  <si>
    <t>kontroli i ochrony prawa</t>
  </si>
  <si>
    <t>oraz sądownictwa</t>
  </si>
  <si>
    <t>752</t>
  </si>
  <si>
    <t>753</t>
  </si>
  <si>
    <t>Obowiązkowe ubezpieczenia</t>
  </si>
  <si>
    <t>społeczne</t>
  </si>
  <si>
    <t>754</t>
  </si>
  <si>
    <t>Bezpieczeństwo publiczne</t>
  </si>
  <si>
    <t>i ochrona przeciwpożarowa</t>
  </si>
  <si>
    <t>755</t>
  </si>
  <si>
    <t>Wymiar sprawiedliwości</t>
  </si>
  <si>
    <t>756</t>
  </si>
  <si>
    <t>Dochody od osób prawnych,</t>
  </si>
  <si>
    <t>od osób fizycznych i od innych</t>
  </si>
  <si>
    <t>jednostek nieposiadających</t>
  </si>
  <si>
    <t xml:space="preserve">osobowości prawnej oraz </t>
  </si>
  <si>
    <t>wydatki związane z ich poborem</t>
  </si>
  <si>
    <t>757</t>
  </si>
  <si>
    <t>Obsługa długu publicznego</t>
  </si>
  <si>
    <t>758</t>
  </si>
  <si>
    <t>Różne rozliczenia</t>
  </si>
  <si>
    <t>801</t>
  </si>
  <si>
    <t>803</t>
  </si>
  <si>
    <t>851</t>
  </si>
  <si>
    <t>Ochrona zdrowia</t>
  </si>
  <si>
    <t>852</t>
  </si>
  <si>
    <t>Pomoc społeczna</t>
  </si>
  <si>
    <t>853</t>
  </si>
  <si>
    <t xml:space="preserve">Pozostałe zadania w zakresie </t>
  </si>
  <si>
    <t>polityki społecznej</t>
  </si>
  <si>
    <t>854</t>
  </si>
  <si>
    <t>Edukacyjna opieka</t>
  </si>
  <si>
    <t>wychowawcza</t>
  </si>
  <si>
    <t>900</t>
  </si>
  <si>
    <t>Gospodarka komunalna</t>
  </si>
  <si>
    <t>i ochrona środowiska</t>
  </si>
  <si>
    <t>921</t>
  </si>
  <si>
    <t>Kultura i ochrona</t>
  </si>
  <si>
    <t>dziedzictwa narodowego</t>
  </si>
  <si>
    <t>925</t>
  </si>
  <si>
    <t>Ogrody botaniczne</t>
  </si>
  <si>
    <t>i zoologiczne oraz naturalne</t>
  </si>
  <si>
    <t>obszary i obiekty chronionej</t>
  </si>
  <si>
    <t>przyrody</t>
  </si>
  <si>
    <t>926</t>
  </si>
  <si>
    <t xml:space="preserve">Kultura fizyczna </t>
  </si>
  <si>
    <r>
      <t xml:space="preserve">                                 a - Ustawa budżetowa </t>
    </r>
    <r>
      <rPr>
        <b/>
        <vertAlign val="superscript"/>
        <sz val="9"/>
        <rFont val="Arial"/>
        <family val="2"/>
        <charset val="238"/>
      </rPr>
      <t/>
    </r>
  </si>
  <si>
    <t xml:space="preserve">                                 a - Ustawa budżetowa </t>
  </si>
  <si>
    <r>
      <t xml:space="preserve">                                 a - Ustawa budżetowa</t>
    </r>
    <r>
      <rPr>
        <b/>
        <vertAlign val="superscript"/>
        <sz val="9"/>
        <rFont val="Arial"/>
        <family val="2"/>
        <charset val="238"/>
      </rPr>
      <t xml:space="preserve"> </t>
    </r>
  </si>
  <si>
    <t>855</t>
  </si>
  <si>
    <t xml:space="preserve">Prokuratoria Generalna </t>
  </si>
  <si>
    <t>Rzeczypospolitej Polskiej</t>
  </si>
  <si>
    <t xml:space="preserve">Dochody budżetu środków </t>
  </si>
  <si>
    <t>Tablica 9</t>
  </si>
  <si>
    <t xml:space="preserve">WYDATKI   BUDŻETU   PAŃSTWA   W   BUDŻETACH   WOJEWODÓW   -   WEDŁUG   DZIAŁÓW </t>
  </si>
  <si>
    <r>
      <t>na 2018 rok</t>
    </r>
    <r>
      <rPr>
        <b/>
        <vertAlign val="superscript"/>
        <sz val="11"/>
        <rFont val="Arial"/>
        <family val="2"/>
        <charset val="238"/>
      </rPr>
      <t xml:space="preserve"> </t>
    </r>
  </si>
  <si>
    <t xml:space="preserve">na 2018 rok </t>
  </si>
  <si>
    <t xml:space="preserve">Tablica 1      </t>
  </si>
  <si>
    <t>ZESTAWIENIE  OGÓLNE  Z  WYKONANIA  BUDŻETU  PAŃSTWA</t>
  </si>
  <si>
    <t>Wskaźniki</t>
  </si>
  <si>
    <t>na 2018 rok</t>
  </si>
  <si>
    <t xml:space="preserve">I </t>
  </si>
  <si>
    <t xml:space="preserve"> I - II </t>
  </si>
  <si>
    <t>I - III</t>
  </si>
  <si>
    <t>4:2</t>
  </si>
  <si>
    <t>5:2</t>
  </si>
  <si>
    <t>1</t>
  </si>
  <si>
    <t>I.     DOCHODY</t>
  </si>
  <si>
    <t>II.    WYDATKI</t>
  </si>
  <si>
    <t>III.   DEFICYT / NADWYŻKA</t>
  </si>
  <si>
    <t xml:space="preserve">IV.  ŚRODKI PRZEKAZANE NA FINANSOWANIE </t>
  </si>
  <si>
    <t xml:space="preserve">       BUDŻETU ŚRODKÓW EUROPEJSKICH</t>
  </si>
  <si>
    <t>V.  DEFICYT / NADWYŻKA BUDŻETU ŚRODKÓW EUROPEJSKICH</t>
  </si>
  <si>
    <r>
      <t xml:space="preserve">VI.  FINANSOWANIE   </t>
    </r>
    <r>
      <rPr>
        <sz val="12"/>
        <rFont val="Arial"/>
        <family val="2"/>
        <charset val="238"/>
      </rPr>
      <t xml:space="preserve">( - III + IV ) </t>
    </r>
    <r>
      <rPr>
        <b/>
        <sz val="12"/>
        <rFont val="Arial"/>
        <family val="2"/>
        <charset val="238"/>
      </rPr>
      <t xml:space="preserve">  </t>
    </r>
  </si>
  <si>
    <t xml:space="preserve">      1.   Krajowe </t>
  </si>
  <si>
    <t xml:space="preserve">      1.  1.  bony skarbowe </t>
  </si>
  <si>
    <t xml:space="preserve">      1.  2.  obligacje</t>
  </si>
  <si>
    <t xml:space="preserve">      1.  3.  środki przechodzące z roku ubiegłego</t>
  </si>
  <si>
    <t xml:space="preserve">      1.  4.  pożyczki</t>
  </si>
  <si>
    <t xml:space="preserve">      1.  5.  zarządzanie płynnością sektora publicznego</t>
  </si>
  <si>
    <t xml:space="preserve">      1.  6.  pozostałe przychody i rozchody</t>
  </si>
  <si>
    <t xml:space="preserve">      2.   Zagraniczne</t>
  </si>
  <si>
    <t xml:space="preserve">Tablica 2         </t>
  </si>
  <si>
    <t>ZESTAWIENIE  OGÓLNE - PORÓWNANIE  WYKONANIA  BUDŻETU  PAŃSTWA</t>
  </si>
  <si>
    <t>R o k     2 0 1 7</t>
  </si>
  <si>
    <t>R o k     2 0 1 8</t>
  </si>
  <si>
    <t xml:space="preserve">budżetowa </t>
  </si>
  <si>
    <t>5:4</t>
  </si>
  <si>
    <t>5:3</t>
  </si>
  <si>
    <t xml:space="preserve">  1.  Dochody</t>
  </si>
  <si>
    <t xml:space="preserve">  2.  Wydatki</t>
  </si>
  <si>
    <t xml:space="preserve">  3.  Deficyt / Nadwyżka</t>
  </si>
  <si>
    <t xml:space="preserve">  4.  Środki przekazane na finansowanie </t>
  </si>
  <si>
    <t xml:space="preserve">       budżetu środków europejskich</t>
  </si>
  <si>
    <t xml:space="preserve">  5.  Deficyt / nadwyżka budżetu środków europejskich</t>
  </si>
  <si>
    <t xml:space="preserve">  6.  Finansowanie</t>
  </si>
  <si>
    <t xml:space="preserve">  6. 1.  krajowe</t>
  </si>
  <si>
    <t xml:space="preserve">  6. 2.  zagraniczne</t>
  </si>
  <si>
    <t>Departament Budżetu Państwa</t>
  </si>
  <si>
    <t>SPRAWOZDANIE OPERATYWNE Z WYKONANIA BUDŻETU PAŃSTWA</t>
  </si>
  <si>
    <t>Spis treści</t>
  </si>
  <si>
    <t>strona</t>
  </si>
  <si>
    <t>Tablica    1</t>
  </si>
  <si>
    <t xml:space="preserve">  Zestawienie  ogólne  z  wykonania  budżetu  państwa </t>
  </si>
  <si>
    <t>Tablica    2</t>
  </si>
  <si>
    <t>Tablica    3</t>
  </si>
  <si>
    <t xml:space="preserve">  Dochody  budżetu  państwa</t>
  </si>
  <si>
    <t>Tablica    4</t>
  </si>
  <si>
    <t xml:space="preserve">  Dochody  budżetu  państwa - według  części</t>
  </si>
  <si>
    <t>Tablica    5</t>
  </si>
  <si>
    <t xml:space="preserve">  Dochody  budżetu  państwa  w  budżetach  wojewodów</t>
  </si>
  <si>
    <t>Tablica    6</t>
  </si>
  <si>
    <t xml:space="preserve">  Wydatki  budżetu  państwa </t>
  </si>
  <si>
    <t>Tablica    7</t>
  </si>
  <si>
    <t xml:space="preserve">  Wydatki  budżetu  państwa - według  działów </t>
  </si>
  <si>
    <t>Tablica    8</t>
  </si>
  <si>
    <t xml:space="preserve">  Wydatki  budżetu  państwa - według części </t>
  </si>
  <si>
    <t>Tablica    9</t>
  </si>
  <si>
    <t xml:space="preserve">  Wydatki  budżetu  państwa  w  budżetach  wojewodów - według działów</t>
  </si>
  <si>
    <t>Tablica  10</t>
  </si>
  <si>
    <t xml:space="preserve">  Wydatki  budżetu  państwa  w  budżetach  wojewodów </t>
  </si>
  <si>
    <t>Tablica  11</t>
  </si>
  <si>
    <t xml:space="preserve">  Zobowiązania państwowych jednostek budżetowych - według działów</t>
  </si>
  <si>
    <t>Tablica  12</t>
  </si>
  <si>
    <t xml:space="preserve">  Zobowiązania  państwowych  jednostek  budżetowych - według części</t>
  </si>
  <si>
    <t>Tablica  13</t>
  </si>
  <si>
    <t xml:space="preserve">  Zobowiązania państwowych  jednostek  budżetowych  w  budżetach wojewodów - według działów</t>
  </si>
  <si>
    <t>Tablica  14</t>
  </si>
  <si>
    <t xml:space="preserve">  Zobowiązania państwowych  jednostek  budżetowych  w  budżetach wojewodów</t>
  </si>
  <si>
    <t>Tablica  15</t>
  </si>
  <si>
    <t xml:space="preserve">  Rozliczenie  rezerw</t>
  </si>
  <si>
    <t>Tablica  16</t>
  </si>
  <si>
    <t xml:space="preserve">  Dochody i wydatki w szczegółowości danych określonych w informacji o szacunkowym wykonaniu budżetu państwa</t>
  </si>
  <si>
    <t>Tablica  17</t>
  </si>
  <si>
    <t xml:space="preserve">  Zestawienie  ogólne  z  wykonania  budżetu  środków europejskich</t>
  </si>
  <si>
    <t>Tablica  18</t>
  </si>
  <si>
    <t xml:space="preserve">  Dochody  budżetu  środków europejskich</t>
  </si>
  <si>
    <t>Tablica  19</t>
  </si>
  <si>
    <t xml:space="preserve">  Wydatki  budżetu  środków europejskich</t>
  </si>
  <si>
    <t>Tablica  20</t>
  </si>
  <si>
    <t xml:space="preserve">  Zwroty wydatków dotyczące płatności z poprzednich lat budżetowych</t>
  </si>
  <si>
    <t>W  LATACH  2017 - 2018</t>
  </si>
  <si>
    <t xml:space="preserve">      1.  8.  prefinansowanie zadań z udziałem środków z UE</t>
  </si>
  <si>
    <t xml:space="preserve">      1.10.  środki na rachunkach budżetowych</t>
  </si>
  <si>
    <t xml:space="preserve">      1.  9.  lokaty</t>
  </si>
  <si>
    <t xml:space="preserve">      1.  7.  refundacja dla FUS z tytułu przekazywania składek  </t>
  </si>
  <si>
    <t xml:space="preserve">                emerytalnych do OFE</t>
  </si>
  <si>
    <t>Departament Instytucji Płatniczej</t>
  </si>
  <si>
    <t>BUDŻET ŚRODKÓW EUROPEJSKICH</t>
  </si>
  <si>
    <t>Uwaga</t>
  </si>
  <si>
    <t>Dane liczbowe ujęte w tabelach zostały zaokrąglone do pełnych tysięcy złotych zgodnie z zasadami arytmetyki, tj. od 500 zł - w „górę”, poniżej 500 zł - „w dół".</t>
  </si>
  <si>
    <t>Sumowanie poszczególnych składników zaokrąglonych kwot może wykazywać niewielkie różnice wynikające z tych zaokrągleń.</t>
  </si>
  <si>
    <t>Zero oznacza kwotę mniejszą od 500 zł.</t>
  </si>
  <si>
    <r>
      <rPr>
        <vertAlign val="superscript"/>
        <sz val="12"/>
        <rFont val="Arial"/>
        <family val="2"/>
        <charset val="238"/>
      </rPr>
      <t xml:space="preserve"> </t>
    </r>
  </si>
  <si>
    <t xml:space="preserve">            (1.1 + 1.2 + 1.3 + 1.4 + 1.5 + 1.6 + 1.7+ 1.8 - 1 .9 - 1.10)</t>
  </si>
  <si>
    <t xml:space="preserve">  Zestawienie  ogólne - porównanie  wykonania  budżetu  państwa  w  latach  2017- 2018</t>
  </si>
  <si>
    <t>I - IV</t>
  </si>
  <si>
    <t>I - V</t>
  </si>
  <si>
    <t>I - VI</t>
  </si>
  <si>
    <t xml:space="preserve"> I - V </t>
  </si>
  <si>
    <r>
      <rPr>
        <vertAlign val="superscript"/>
        <sz val="11"/>
        <rFont val="Arial CE"/>
        <charset val="238"/>
      </rPr>
      <t>*)</t>
    </r>
    <r>
      <rPr>
        <sz val="11"/>
        <rFont val="Arial CE"/>
        <family val="2"/>
        <charset val="238"/>
      </rPr>
      <t xml:space="preserve"> wskaźnik powyżej 1000</t>
    </r>
  </si>
  <si>
    <r>
      <rPr>
        <vertAlign val="superscript"/>
        <sz val="11"/>
        <rFont val="Arial"/>
        <family val="2"/>
        <charset val="238"/>
      </rPr>
      <t xml:space="preserve">*) </t>
    </r>
    <r>
      <rPr>
        <sz val="11"/>
        <rFont val="Arial"/>
        <family val="2"/>
        <charset val="238"/>
      </rPr>
      <t>wskaźnik powyżej 1000</t>
    </r>
  </si>
  <si>
    <r>
      <rPr>
        <vertAlign val="superscript"/>
        <sz val="11"/>
        <rFont val="Arial CE"/>
        <charset val="238"/>
      </rPr>
      <t xml:space="preserve">  *)</t>
    </r>
    <r>
      <rPr>
        <sz val="11"/>
        <rFont val="Arial CE"/>
        <family val="2"/>
        <charset val="238"/>
      </rPr>
      <t xml:space="preserve"> wskaźnik powyżej 1000</t>
    </r>
  </si>
  <si>
    <r>
      <t xml:space="preserve">  </t>
    </r>
    <r>
      <rPr>
        <vertAlign val="superscript"/>
        <sz val="11"/>
        <rFont val="Arial CE"/>
        <charset val="238"/>
      </rPr>
      <t>*)</t>
    </r>
    <r>
      <rPr>
        <sz val="11"/>
        <rFont val="Arial CE"/>
        <family val="2"/>
        <charset val="238"/>
      </rPr>
      <t xml:space="preserve"> wskaźnik powyżej 1000</t>
    </r>
  </si>
  <si>
    <t xml:space="preserve">Sprawozdanie operatywne z wykonania budżetu państwa uwzględnia przepisy:  </t>
  </si>
  <si>
    <t xml:space="preserve"> - rozporządzenia Prezesa Rady Ministrów z dnia 30 kwietnia 2018 r.  w sprawie  przeniesienia planowanych wydatków budżetowych, w tym wynagrodzeń, </t>
  </si>
  <si>
    <t xml:space="preserve">   określonych  w ustawie budżetowej na rok 2018  (Dz. U. poz. 831).</t>
  </si>
  <si>
    <t xml:space="preserve"> - rozporządzenia Prezesa Rady Ministrów z dnia 19 maja 2018 r.  w sprawie  dokonania przeniesień niektórych planowanych wydatków budżetu państwa</t>
  </si>
  <si>
    <t xml:space="preserve">   oraz kwot wynagrodzeń określonych  w ustawie budżetowej na rok 2018  (Dz. U. poz. 987).</t>
  </si>
  <si>
    <t>Prezes Urzędu Ochrony</t>
  </si>
  <si>
    <t>Tablica 15</t>
  </si>
  <si>
    <t>ROZLICZENIE   REZERW</t>
  </si>
  <si>
    <t>Budżet</t>
  </si>
  <si>
    <t>Rezerwy</t>
  </si>
  <si>
    <t>Plan</t>
  </si>
  <si>
    <t>po zmianach</t>
  </si>
  <si>
    <t>wykorzystane</t>
  </si>
  <si>
    <t>(pozostałość rezerw)</t>
  </si>
  <si>
    <t>I.  REZERWA OGÓLNA</t>
  </si>
  <si>
    <t>II. REZERWY CELOWE</t>
  </si>
  <si>
    <t xml:space="preserve">     z tego na: </t>
  </si>
  <si>
    <t xml:space="preserve">     - dotacje i subwencje</t>
  </si>
  <si>
    <t xml:space="preserve">     - świadczenia na rzecz osób fizycznych</t>
  </si>
  <si>
    <t xml:space="preserve">     - wydatki bieżące jednostek budżetowych</t>
  </si>
  <si>
    <t xml:space="preserve">     - wydatki majątkowe</t>
  </si>
  <si>
    <t xml:space="preserve">     - współfinansowanie projektów z udziałem </t>
  </si>
  <si>
    <t xml:space="preserve">       środków Unii Europejskiej</t>
  </si>
  <si>
    <t>1) - zwiększenie rezerwy o kwotę 6.635 tys. zł  z tytułu przeniesienia z grupy "wydatki majątkowe"</t>
  </si>
  <si>
    <t xml:space="preserve">      zmniejszenie rezerwy o kwotę 8.280 tys. zł  z tytułu przeniesienia do grupy "wydatki majątkowe"</t>
  </si>
  <si>
    <t>2) - zmniejszenie rezerwy o kwotę 6.635 tys. zł z tytułu przeniesienia do grupy "wydatki bieżące jednostek budżetowych"</t>
  </si>
  <si>
    <t xml:space="preserve">      zwiększenie rezerwy o kwotę 8.280 tys. zł  z tytułu przeniesienia z grupy "wydatki bieżące jednostek budżetowych"</t>
  </si>
  <si>
    <t>`</t>
  </si>
  <si>
    <t>ZA  STYCZEŃ - CZERWIEC 2018 ROKU</t>
  </si>
  <si>
    <r>
      <rPr>
        <vertAlign val="superscript"/>
        <sz val="11"/>
        <rFont val="Arial"/>
        <family val="2"/>
        <charset val="238"/>
      </rPr>
      <t>1)</t>
    </r>
    <r>
      <rPr>
        <sz val="11"/>
        <rFont val="Arial"/>
        <family val="2"/>
        <charset val="238"/>
      </rPr>
      <t xml:space="preserve"> w tym część oświatowa subwencji ogólnej za lipiec 3.299.790 tys.zł</t>
    </r>
  </si>
  <si>
    <t>Tablica 11</t>
  </si>
  <si>
    <t>ZOBOWIĄZANIA   PAŃSTWOWYCH   JEDNOSTEK   BUDŻETOWYCH  -  WEDŁUG   DZIAŁÓW</t>
  </si>
  <si>
    <t>Stan zobowiązań</t>
  </si>
  <si>
    <t>Stan zobowiązań wymagalnych</t>
  </si>
  <si>
    <t>na dzień 30-06-2018 r.</t>
  </si>
  <si>
    <t>w tym:</t>
  </si>
  <si>
    <t xml:space="preserve">obciążających </t>
  </si>
  <si>
    <t>z tytułu</t>
  </si>
  <si>
    <t>ogółem</t>
  </si>
  <si>
    <t>wymagalne</t>
  </si>
  <si>
    <t>powstałe w</t>
  </si>
  <si>
    <t>wydatki</t>
  </si>
  <si>
    <t>odsetek</t>
  </si>
  <si>
    <t>latach ubiegłych</t>
  </si>
  <si>
    <t>(bez odsetek)</t>
  </si>
  <si>
    <t xml:space="preserve">O G Ó Ł E M    (bez zobowiązań dot. długu publicznego) </t>
  </si>
  <si>
    <t>Gospodarka  mieszkaniowa</t>
  </si>
  <si>
    <t xml:space="preserve">Administracja publiczna </t>
  </si>
  <si>
    <t>Urzędy naczelnych organów władzy państwowej kontroli i ochrony prawa oraz sądownictwa</t>
  </si>
  <si>
    <t>Obowiązkowe ubezpieczenia społeczne</t>
  </si>
  <si>
    <t>Bezpieczeństwo publiczne i ochrona przeciwpożarowa</t>
  </si>
  <si>
    <t xml:space="preserve">Wymiar sprawiedliwości </t>
  </si>
  <si>
    <t>Dochody od osób prawnych, od osób fizycznych i od in. jednostek nieposiadających osobowości prawnej oraz wydatki związane z ich poborem</t>
  </si>
  <si>
    <t>Pozostałe zadania w zakresie polityki społecznej</t>
  </si>
  <si>
    <t>Edukacyjna opieka wychowawcza</t>
  </si>
  <si>
    <t>855   -  Rodzina</t>
  </si>
  <si>
    <t>Gospodarka komunalna i ochrona środowiska</t>
  </si>
  <si>
    <t>Kultura i ochrona dziedzictwa narodowego</t>
  </si>
  <si>
    <t>Ogrody botaniczne i zoologiczne oraz naturalne obszary i obiekty chronionej przyrody</t>
  </si>
  <si>
    <t xml:space="preserve">           Zobowiązania dot. długu publicznego</t>
  </si>
  <si>
    <t xml:space="preserve">                 8 986 712 tys. zł - zobowiązania części 79 z tytułu odsetek, dyskonta i opłat od kredytów otrzymanych, wyemitowanych obligacji Skarbu Państwa i transakcji</t>
  </si>
  <si>
    <t xml:space="preserve">                 swap  oraz innych tytułów  płatne do końca 2018 r.</t>
  </si>
  <si>
    <t xml:space="preserve">              Pozostałe zobowiązania płatne w latach następnych.</t>
  </si>
  <si>
    <t>Tablica 12</t>
  </si>
  <si>
    <t xml:space="preserve">ZOBOWIĄZANIA   PAŃSTWOWYCH   JEDNOSTEK   BUDŻETOWYCH  -  WEDŁUG   CZĘŚCI </t>
  </si>
  <si>
    <t xml:space="preserve">OGÓŁEM (bez zobowiązań dot. długu publicznego) </t>
  </si>
  <si>
    <t xml:space="preserve">09 - Krajowa Rada Radiofonii i Telewizji </t>
  </si>
  <si>
    <t>13 - Instytut Pamięci Narodowej - Komisja Ścigania  Zbrodni 
       przeciwko Narodowi Polskiemu</t>
  </si>
  <si>
    <t xml:space="preserve">16 - Kancelaria Prezesa Rady Ministrów </t>
  </si>
  <si>
    <t>18 - Budownictwo, planowanie i zagospodarowanie   
       przestrzenne oraz mieszkalnictwo</t>
  </si>
  <si>
    <t>43 - Wyznania religijne oraz mniejszości  narodowe i etniczne</t>
  </si>
  <si>
    <t xml:space="preserve">53 - Urząd Ochrony Konkurencji i Konsumentów </t>
  </si>
  <si>
    <t>79 - Obsługa długu Skarbu Panstwa</t>
  </si>
  <si>
    <r>
      <t xml:space="preserve">      </t>
    </r>
    <r>
      <rPr>
        <vertAlign val="superscript"/>
        <sz val="12"/>
        <rFont val="Arial CE"/>
        <charset val="238"/>
      </rPr>
      <t xml:space="preserve"> 1)</t>
    </r>
    <r>
      <rPr>
        <sz val="12"/>
        <rFont val="Arial CE"/>
        <family val="2"/>
        <charset val="238"/>
      </rPr>
      <t xml:space="preserve"> zobowiązania  z tytułu odsetek, dyskonta i opłat od kredytów otrzymanych, wyemitowanych  obligacji Skarbu Państwa i transakcji swap </t>
    </r>
  </si>
  <si>
    <t xml:space="preserve">            oraz innych tytułów płatne do końca 2018 r. w kwocie 8 986 712  tys. zł. Pozostałe zobowiazania płatne w latach następnych.</t>
  </si>
  <si>
    <t>Tablica 13</t>
  </si>
  <si>
    <t>ZOBOWIĄZANIA   PAŃSTWOWYCH   JEDNOSTEK   BUDŻETOWYCH   W   BUDŻETACH   WOJEWODÓW   -   WEDŁUG   DZIAŁÓW</t>
  </si>
  <si>
    <t>*) - wskaźnik powyżej 1000</t>
  </si>
  <si>
    <t>Tablica 14</t>
  </si>
  <si>
    <t xml:space="preserve">ZOBOWIĄZANIA   PAŃSTWOWYCH   JEDNOSTEK   BUDŻETOWYCH   W   BUDŻETACH   WOJEWODÓW  </t>
  </si>
  <si>
    <t xml:space="preserve"> woj.dolnośląskie</t>
  </si>
  <si>
    <t xml:space="preserve">04 </t>
  </si>
  <si>
    <t xml:space="preserve"> woj.kujawsko - pomorskie</t>
  </si>
  <si>
    <t xml:space="preserve">06 </t>
  </si>
  <si>
    <t xml:space="preserve"> woj.lubelskie</t>
  </si>
  <si>
    <t xml:space="preserve"> woj.lubuskie</t>
  </si>
  <si>
    <t xml:space="preserve"> woj.łódzkie</t>
  </si>
  <si>
    <t xml:space="preserve">12 </t>
  </si>
  <si>
    <t xml:space="preserve"> woj.małopolskie</t>
  </si>
  <si>
    <t xml:space="preserve"> woj.mazowieckie</t>
  </si>
  <si>
    <t xml:space="preserve"> woj.opolskie</t>
  </si>
  <si>
    <t xml:space="preserve"> woj.podkarpackie</t>
  </si>
  <si>
    <t xml:space="preserve"> woj.podlaskie</t>
  </si>
  <si>
    <t xml:space="preserve"> woj.pomorskie</t>
  </si>
  <si>
    <t xml:space="preserve"> woj.śląskie</t>
  </si>
  <si>
    <t xml:space="preserve"> woj.świętokrzyskie</t>
  </si>
  <si>
    <t xml:space="preserve"> woj.warmińsko - mazurskie</t>
  </si>
  <si>
    <t xml:space="preserve"> woj.wielkopolskie</t>
  </si>
  <si>
    <t xml:space="preserve"> woj.zachodniopomorskie</t>
  </si>
  <si>
    <t xml:space="preserve">Tablica 6 </t>
  </si>
  <si>
    <t>WYDATKI   BUDŻETU   PAŃSTWA</t>
  </si>
  <si>
    <t>I - II</t>
  </si>
  <si>
    <t>4:3</t>
  </si>
  <si>
    <t>6:3</t>
  </si>
  <si>
    <t>w tysiącach złotych</t>
  </si>
  <si>
    <t>Budżet po zmianach</t>
  </si>
  <si>
    <t>P1</t>
  </si>
  <si>
    <t>WYDATKI OGÓŁEM</t>
  </si>
  <si>
    <t>z tego:</t>
  </si>
  <si>
    <t>P2</t>
  </si>
  <si>
    <t>1.</t>
  </si>
  <si>
    <t>DOTACJE I SUBWENCJE</t>
  </si>
  <si>
    <t>P3</t>
  </si>
  <si>
    <t>P4</t>
  </si>
  <si>
    <t>1.1</t>
  </si>
  <si>
    <t>Subwencje ogólne</t>
  </si>
  <si>
    <t>P5</t>
  </si>
  <si>
    <t>1.2</t>
  </si>
  <si>
    <t>Dotacje dla państwowych funduszy celowych</t>
  </si>
  <si>
    <t>P7</t>
  </si>
  <si>
    <t>P8</t>
  </si>
  <si>
    <t>Fundusz Ubezpieczeń Społecznych</t>
  </si>
  <si>
    <t>P9</t>
  </si>
  <si>
    <t>Fundusz Emerytalno-Rentowy</t>
  </si>
  <si>
    <t>P20</t>
  </si>
  <si>
    <t>1.3</t>
  </si>
  <si>
    <t>Dotacje dla jednostek samorządu terytorialnego na realizację zadań bieżących  z zakresu administracji rządowej oraz innych zadań zleconych ustawami</t>
  </si>
  <si>
    <t>P10</t>
  </si>
  <si>
    <t>1.4</t>
  </si>
  <si>
    <t>Dotacje dla jednostek samorządu terytorialnego na zadania bieżące własne</t>
  </si>
  <si>
    <t>P11</t>
  </si>
  <si>
    <t>1.5</t>
  </si>
  <si>
    <t>Dotacje podmiotowe dla uczelni</t>
  </si>
  <si>
    <t>P12</t>
  </si>
  <si>
    <t>2.</t>
  </si>
  <si>
    <t>ŚWIADCZENIA NA RZECZ OSÓB FIZYCZNYCH</t>
  </si>
  <si>
    <t>P13</t>
  </si>
  <si>
    <t>3.</t>
  </si>
  <si>
    <t>WYDATKI BIEŻĄCE JEDNOSTEK BUDŻETOWYCH</t>
  </si>
  <si>
    <t>P14</t>
  </si>
  <si>
    <t>P15</t>
  </si>
  <si>
    <t>3.1</t>
  </si>
  <si>
    <t>Wynagrodzenia i pochodne od wynagrodzeń</t>
  </si>
  <si>
    <t>P16</t>
  </si>
  <si>
    <t>3.2</t>
  </si>
  <si>
    <t>Zakup materiałów i usług</t>
  </si>
  <si>
    <t>P17</t>
  </si>
  <si>
    <t>4.</t>
  </si>
  <si>
    <t>WYDATKI MAJĄTKOWE</t>
  </si>
  <si>
    <t>P19</t>
  </si>
  <si>
    <t>P23</t>
  </si>
  <si>
    <t>4.1</t>
  </si>
  <si>
    <t>Wydatki i zakupy inwestycyjne państwowych jednostek 
budżetowych</t>
  </si>
  <si>
    <t>P24</t>
  </si>
  <si>
    <t>4.2</t>
  </si>
  <si>
    <t>Dotacje dla jednostek samorządu terytorialnego na inwestycje i zakupy inwestycyjne z zakresu administracji rządowej oraz inne zadania zlecone ustawami</t>
  </si>
  <si>
    <t>4.3</t>
  </si>
  <si>
    <t>Dotacje dla jednostek samorządu terytorialnego na realizację ich własnych inwestycji i zakupów inwestycyjnych</t>
  </si>
  <si>
    <t>5.</t>
  </si>
  <si>
    <t>WYDATKI NA OBSŁUGĘ DŁUGU SKARBU PAŃSTWA</t>
  </si>
  <si>
    <t>6.</t>
  </si>
  <si>
    <t>ŚRODKI WŁASNE UNII EUROPEJSKIEJ</t>
  </si>
  <si>
    <t>7.</t>
  </si>
  <si>
    <t>WSPÓŁFINANSOWANIE PROJEKTÓW Z UDZIAŁEM ŚRODKÓW UE</t>
  </si>
  <si>
    <t>DOCHODY I WYDATKI W SZCZEGÓŁOWOŚCI DANYCH OKREŚLONYCH W INFORMACJI O SZACUNKOWYM WYKONANIU BUDŻETU PAŃSTWA</t>
  </si>
  <si>
    <t>w mln zł</t>
  </si>
  <si>
    <t>Lp.</t>
  </si>
  <si>
    <r>
      <t>na 2018 r.</t>
    </r>
    <r>
      <rPr>
        <b/>
        <vertAlign val="superscript"/>
        <sz val="12"/>
        <rFont val="Arial"/>
        <family val="2"/>
        <charset val="238"/>
      </rPr>
      <t/>
    </r>
  </si>
  <si>
    <t xml:space="preserve"> DOCHODY</t>
  </si>
  <si>
    <t xml:space="preserve">   z tego:</t>
  </si>
  <si>
    <t xml:space="preserve"> a)  dochody podatkowe</t>
  </si>
  <si>
    <t xml:space="preserve">      w tym:</t>
  </si>
  <si>
    <t xml:space="preserve">    - podatki pośrednie</t>
  </si>
  <si>
    <t xml:space="preserve">       w tym: podatek akcyzowy</t>
  </si>
  <si>
    <t xml:space="preserve">    - podatek dochodowy od osób prawnych</t>
  </si>
  <si>
    <t xml:space="preserve">    - podatek dochodowy od osób fizycznych</t>
  </si>
  <si>
    <t xml:space="preserve">    - podatek od niektórych instytucji finansowych</t>
  </si>
  <si>
    <t xml:space="preserve"> b)  dochody niepodatkowe</t>
  </si>
  <si>
    <t xml:space="preserve">       w tym: wpływy z cła</t>
  </si>
  <si>
    <t xml:space="preserve"> c) środki z UE i innych źródeł niepodlegające zwrotowi</t>
  </si>
  <si>
    <t xml:space="preserve">    -  Wspólna Polityka Rolna </t>
  </si>
  <si>
    <t xml:space="preserve">    -  fundusze strukturalne i inne</t>
  </si>
  <si>
    <t xml:space="preserve"> WYDATKI</t>
  </si>
  <si>
    <t xml:space="preserve">    - obsługa długu Skarbu Państwa</t>
  </si>
  <si>
    <t xml:space="preserve">    - rozliczenia z budżetem ogólnym UE z tyt. środków własnych</t>
  </si>
  <si>
    <t xml:space="preserve">    - dotacja dla Funduszu Emerytalno-Rentowego</t>
  </si>
  <si>
    <t xml:space="preserve">    - dotacja dla Funduszu Ubezpieczeń Społecznych</t>
  </si>
  <si>
    <t xml:space="preserve">    - subwencje ogólne dla jednostek samorządu terytorialnego </t>
  </si>
  <si>
    <t>Tablica  3</t>
  </si>
  <si>
    <t>DOCHODY   BUDŻETU   PAŃSTWA</t>
  </si>
  <si>
    <t>D O C H O D Y   O G Ó Ł E M   (1+2+3)</t>
  </si>
  <si>
    <t>1. Dochody podatkowe</t>
  </si>
  <si>
    <t xml:space="preserve"> z tego:</t>
  </si>
  <si>
    <t>1. 1. Podatek od towarów i usług</t>
  </si>
  <si>
    <t>1. 2. Podatek akcyzowy</t>
  </si>
  <si>
    <t xml:space="preserve">          z tego:</t>
  </si>
  <si>
    <t xml:space="preserve">        - od wyrobów nabytych wewnątrzwspólnotowo,</t>
  </si>
  <si>
    <t xml:space="preserve">        - od wyrobów akcyzowych w kraju,</t>
  </si>
  <si>
    <t xml:space="preserve">        - od wyrobów akcyzowych importowanych.</t>
  </si>
  <si>
    <t>1. 3. Podatek od gier</t>
  </si>
  <si>
    <t>1. 4. Podatek dochodowy od osób prawnych</t>
  </si>
  <si>
    <t xml:space="preserve">          w tym:</t>
  </si>
  <si>
    <t xml:space="preserve">        - od dochodów zagranicznej spółki kontrolowanej</t>
  </si>
  <si>
    <t>1. 5. Podatek dochodowy od osób fizycznych</t>
  </si>
  <si>
    <t xml:space="preserve">        - podatek dochodowy od osób fizycznych,</t>
  </si>
  <si>
    <t xml:space="preserve">        - zryczałtowany podatek dochodowy,</t>
  </si>
  <si>
    <t xml:space="preserve">        - od dochodów zagranicznej spółki kontrolowanej.</t>
  </si>
  <si>
    <t>1. 6. Podatek od wydobycia niektórych kopalin</t>
  </si>
  <si>
    <t>1. 7. Podatek od niektórych instytucji finansowych</t>
  </si>
  <si>
    <t>1. 8. Podatek tonażowy</t>
  </si>
  <si>
    <t>1. 9. Podatki zniesione</t>
  </si>
  <si>
    <t>1.10. Pozostałe dochody podatkowe</t>
  </si>
  <si>
    <t xml:space="preserve">2. Dochody niepodatkowe  </t>
  </si>
  <si>
    <t xml:space="preserve"> 2. 1. Dywidendy i wpłaty z zysku</t>
  </si>
  <si>
    <t xml:space="preserve">           z tego:</t>
  </si>
  <si>
    <t xml:space="preserve">        - dywidendy od udziałów Skarbu Państwa w spółkach,</t>
  </si>
  <si>
    <t xml:space="preserve">        - wpłaty z zysku od przedsiębiorstw państwowych i jednoosobowych spółek Skarbu Państwa.</t>
  </si>
  <si>
    <t xml:space="preserve"> 2. 2. Cło</t>
  </si>
  <si>
    <t xml:space="preserve"> 2. 3. Dochody państwowych jednostek budżetowych i inne dochody niepodatkowe</t>
  </si>
  <si>
    <t xml:space="preserve"> 2. 4. Wpłaty jednostek samorządu terytorialnego</t>
  </si>
  <si>
    <t>3. Środki z Unii Europejskiej i innych źródeł niepodlegające zwrotowi</t>
  </si>
  <si>
    <t>I -IV</t>
  </si>
  <si>
    <t>ZESTAWIENIE  OGÓLNE  Z  WYKONANIA  BUDŻETU  ŚRODKÓW  EUROPEJSKICH</t>
  </si>
  <si>
    <t xml:space="preserve">Ustawa </t>
  </si>
  <si>
    <t xml:space="preserve"> I - IV</t>
  </si>
  <si>
    <t>Tablica 18</t>
  </si>
  <si>
    <t xml:space="preserve"> Dochody budżetu środków europejskich w 2018 r. </t>
  </si>
  <si>
    <t>Nazwa Programu</t>
  </si>
  <si>
    <t xml:space="preserve">Dochody budżetu środków europejskich (część 87) </t>
  </si>
  <si>
    <t>I-VI</t>
  </si>
  <si>
    <t>Program Operacyjny Infrastruktura i Środowisko 2014 - 2020</t>
  </si>
  <si>
    <t>Program Operacyjny Inteligentny Rozwój 2014 - 2020</t>
  </si>
  <si>
    <t>Program Operacyjny Polska Wschodnia 2014 - 2020</t>
  </si>
  <si>
    <t>Program Operacyjny Wiedza Edukacja Rozwój 2014 - 2020</t>
  </si>
  <si>
    <t>Program Operacyjny Polska Cyfrowa na lata 2014 - 2020</t>
  </si>
  <si>
    <t>Regionalny Program Operacyjny Województwa Dolnośląskiego 2014 - 2020</t>
  </si>
  <si>
    <t>Regionalny Program Operacyjny Województwa Kujawsko - Pomorskiego na lata 2014 - 2020</t>
  </si>
  <si>
    <t>Regionalny Program Operacyjny Województwa Lubelskiego na lata 2014 - 2020</t>
  </si>
  <si>
    <t>Regionalny Program Operacyjny -  Lubuskie 2020</t>
  </si>
  <si>
    <t>Regionalny Program Operacyjny Województwa Łódzkiego na lata 2014 - 2020</t>
  </si>
  <si>
    <t>Regionalny Program Operacyjny Województwa Małopolskiego na lata 2014 - 2020</t>
  </si>
  <si>
    <t>Regionalny Program Operacyjny Województwa Mazowieckiego na lata 2014 - 2020</t>
  </si>
  <si>
    <t>Regionalny Program Operacyjny Województwa Opolskiego na lata 2014 - 2020</t>
  </si>
  <si>
    <t>Regionalny Program Operacyjny Województwa Podkarpackiego na lata 2014 - 2020</t>
  </si>
  <si>
    <t>Regionalny Program Operacyjny Województwa Podlaskiego na lata 2014 - 2020</t>
  </si>
  <si>
    <t>Regionalny Program Operacyjny Województwa Pomorskiego na lata 2014 - 2020</t>
  </si>
  <si>
    <t>Regionalny Program Operacyjny Województwa Śląskiego na lata 2014 - 2020</t>
  </si>
  <si>
    <t>Regionalny Program Operacyjny Województwa Świętokrzyskiego na lata 2014 - 2020</t>
  </si>
  <si>
    <t>Regionalny Program Operacyjny Województwa Warmińsko-Mazurskiego na lata 2014 - 2020</t>
  </si>
  <si>
    <t>Wielkopolski Regionalny Program Operacyjny na lata 2014 - 2020</t>
  </si>
  <si>
    <t>Regionalny Program Operacyjny Województwa Zachodniopomorskiego 2014 - 2020</t>
  </si>
  <si>
    <t>Ogółem Regionalne Programy Operacyjne 2014 - 2020</t>
  </si>
  <si>
    <t>Program Operacyjny Rybactwo i Morze 2014 - 2020</t>
  </si>
  <si>
    <t>Program Operacyjny Pomoc Żywnościowa 2014 - 2020</t>
  </si>
  <si>
    <t>Instrument "Łącząc Europę"</t>
  </si>
  <si>
    <t>Ogółem perspektywa finansowa UE 2014 - 2020</t>
  </si>
  <si>
    <t>Program Operacyjny Infrastruktura i Środowisko 2007-2013</t>
  </si>
  <si>
    <t>Regionalny Program Operacyjny dla Województwa Dolnośląskiego na lata 2007 - 2013</t>
  </si>
  <si>
    <t>Małopolski Regionalny Program Operacyjny na lata 2007 - 2013</t>
  </si>
  <si>
    <t>Regionalny Program Operacyjny dla Województwa Pomorskiego na lata 2007 - 2013</t>
  </si>
  <si>
    <t>Ogółem perspektywa finansowa UE 2007 - 2013</t>
  </si>
  <si>
    <t>Mechanizm Finansowy EOG 2009 - 2014</t>
  </si>
  <si>
    <t>Norweski Mechanizm Finansowy 2009 - 2014</t>
  </si>
  <si>
    <t>Wspólna Polityka Rolna</t>
  </si>
  <si>
    <t>Ogółem Programy</t>
  </si>
  <si>
    <t>Tablica 19</t>
  </si>
  <si>
    <t xml:space="preserve">WYDATKI BUDŻETU ŚRODKÓW EUROPEJSKICH </t>
  </si>
  <si>
    <t>Część</t>
  </si>
  <si>
    <t xml:space="preserve">Dział </t>
  </si>
  <si>
    <t>Nazwa Programów Operacyjnych</t>
  </si>
  <si>
    <t>Ustawa budżetowa na 2018 r.</t>
  </si>
  <si>
    <t>Wydatki z budżetu     środków europejskich</t>
  </si>
  <si>
    <t>Razem część</t>
  </si>
  <si>
    <t>Wydatki z budżetu środków europejskich</t>
  </si>
  <si>
    <t>9:5</t>
  </si>
  <si>
    <t>9:7</t>
  </si>
  <si>
    <t>15/02</t>
  </si>
  <si>
    <t>15/03</t>
  </si>
  <si>
    <t>15/04</t>
  </si>
  <si>
    <t>15/05</t>
  </si>
  <si>
    <t>15/06</t>
  </si>
  <si>
    <t>15/07</t>
  </si>
  <si>
    <t>15/08</t>
  </si>
  <si>
    <t>15/09</t>
  </si>
  <si>
    <t>15/10</t>
  </si>
  <si>
    <t>15/11</t>
  </si>
  <si>
    <t>15/12</t>
  </si>
  <si>
    <t>Regionalny Program Operacyjny - Lubuskie 2020</t>
  </si>
  <si>
    <t>Regionalny Program Operacyjny Województwa Warmińsko - Mazurskiego na lata 2014 - 2020</t>
  </si>
  <si>
    <t>Regionalny Program Operacyjny dla Województwa Dolnośląskiego 2007-2013</t>
  </si>
  <si>
    <t>Regionalny Program Operacyjny Województwa Dolnośląskiego na lata 2014-2020</t>
  </si>
  <si>
    <t>Małopolski Regionalny Program Operacyjny na lata 2007-2013</t>
  </si>
  <si>
    <t>Regionalny Program Operacyjny Województwa Pomorskiego na lata 2007-2013</t>
  </si>
  <si>
    <t>Program Operacyjny Infrastruktura i Środowisko 2007 - 2013</t>
  </si>
  <si>
    <t>Norweski Mechanizm Finansowy 2009-2014</t>
  </si>
  <si>
    <t>Mechanizm Finansowy EOG 2009-2014</t>
  </si>
  <si>
    <t>Mechanizm Finansowy EOG III Perspektywa Finansowa</t>
  </si>
  <si>
    <t>Norweski Mechanizm Finansowy III Perspektywa Finansowa</t>
  </si>
  <si>
    <t>poz. 98  Finansowanie programów z budżetu środków europejskich</t>
  </si>
  <si>
    <t>poz. 99  Finansowanie wynagrodzeń w ramach budżetu środków europejskich</t>
  </si>
  <si>
    <t>85/02</t>
  </si>
  <si>
    <t>85/04</t>
  </si>
  <si>
    <t>85/06</t>
  </si>
  <si>
    <t>85/08</t>
  </si>
  <si>
    <t>85/10</t>
  </si>
  <si>
    <t>85/12</t>
  </si>
  <si>
    <t>85/14</t>
  </si>
  <si>
    <t>85/16</t>
  </si>
  <si>
    <t>85/18</t>
  </si>
  <si>
    <t>85/20</t>
  </si>
  <si>
    <t>85/22</t>
  </si>
  <si>
    <t>85/24</t>
  </si>
  <si>
    <t>85/26</t>
  </si>
  <si>
    <t>85/28</t>
  </si>
  <si>
    <t>85/30</t>
  </si>
  <si>
    <t>85/32</t>
  </si>
  <si>
    <t>RAZEM</t>
  </si>
  <si>
    <t>Tablica 20</t>
  </si>
  <si>
    <t>ZWROTY WYDATKÓW DOTYCZĄCE PŁATNOŚCI Z POPRZEDNICH LAT BUDŻETOWYCH</t>
  </si>
  <si>
    <t>w zł</t>
  </si>
  <si>
    <t>Nazwa programu</t>
  </si>
  <si>
    <t>Klasyfikacja budżetowa</t>
  </si>
  <si>
    <t>Zwroty wydatków dotyczące płatności z poprzednich lat budżetowych za okres I-VI 2018r.</t>
  </si>
  <si>
    <t>Nadpłacone zwroty wydatków zwrócone przez Ministra Finansów w bieżącym roku 
i dotyczące zwrotów z lat ubiegłych</t>
  </si>
  <si>
    <t xml:space="preserve">część </t>
  </si>
  <si>
    <t>dział</t>
  </si>
  <si>
    <t>Program Operacyjny Innowacyjna Gospodarka 2007 - 2013</t>
  </si>
  <si>
    <t>Mechanizm Finansowy Europejskiego Obszaru Gospodarczego 2009-2014</t>
  </si>
  <si>
    <t>Program Operacyjny Kapitał Ludzki 2007 - 2013</t>
  </si>
  <si>
    <t>Program Operacyjny Rozwój Polski Wschodniej 2007 - 2013</t>
  </si>
  <si>
    <t>Regionalny Program Operacyjny Województwa Dolnośląskiego na lata 2014 - 2020</t>
  </si>
  <si>
    <t>Regionalny Program Operacyjny  Województwa Kujawsko - Pomorskiego na lata 2007 - 2013</t>
  </si>
  <si>
    <t>Regionalny Program Operacyjny  Województwa Kujawsko - Pomorskiego na lata 2014 - 2020</t>
  </si>
  <si>
    <t>Regionalny Program Operacyjny  Województwa Lubelskiego na lata 2007 - 2013</t>
  </si>
  <si>
    <t>Regionalny Program Operacyjny  Województwa Lubelskiego na lata 2014 - 2020</t>
  </si>
  <si>
    <t>Lubuski Regionalny Program Operacyjny na lata 2007 - 2013</t>
  </si>
  <si>
    <t>Regionalny Program Operacyjny Województwa Łódzkiego na lata 2007 - 2013</t>
  </si>
  <si>
    <t>Regionalny Program Operacyjny  Województwa Mazowieckiego na lata 2007 - 2013</t>
  </si>
  <si>
    <t>Regionalny Program Operacyjny  Województwa Mazowieckiego na lata 2014-2020</t>
  </si>
  <si>
    <t>Regionalny Program Operacyjny Województwa Opolskiego na lata 2007 - 2013</t>
  </si>
  <si>
    <t>Regionalny Program Operacyjny Województwa Podkarpackiego na lata 2007 - 2013</t>
  </si>
  <si>
    <t>Regionalny Program Operacyjny Województwa Podlaskiego na lata 2007 - 2013</t>
  </si>
  <si>
    <t>Regionalny Program Operacyjny Województwa Pomorskiego na lata  2014 - 2020</t>
  </si>
  <si>
    <t>Regionalny Program Operacyjny  Województwa Śląskiego na lata 2007 - 2013</t>
  </si>
  <si>
    <t>Regionalny Program Operacyjny  Województwa Śląskiego na lata 2014 - 2020</t>
  </si>
  <si>
    <t>Regionalny Program Operacyjny  Województwa Świętokrzyskiego na lata 2007 - 2013</t>
  </si>
  <si>
    <t>Regionalny Program Operacyjny  Województwa Świętokrzyskiego na lata 2014 - 2020</t>
  </si>
  <si>
    <t>Regionalny Program Operacyjny Warmia i Mazury na lata 2007 - 2013</t>
  </si>
  <si>
    <t>Wielkopolski Regionalny Program Operacyjny na lata 2007 - 2013</t>
  </si>
  <si>
    <t>Regionalny Program Operacyjny Województwa Zachodniopomorskiego na lata 2007 - 2013</t>
  </si>
  <si>
    <t>Regionalny Program Operacyjny Województwa Zachodniopomorskiego na lata 2014 - 2020</t>
  </si>
  <si>
    <t>Program Operacyjny Rybactwo i Morze 2014-2020</t>
  </si>
  <si>
    <t>Program Operacyjny Zrównoważony Rozwój Sektora Rybołówstwa i Nadbrzeżnych Obszarów Rybackich 2007 - 2013</t>
  </si>
  <si>
    <t xml:space="preserve">dla zapewnienia porównywalności wykonania za 2009 i 2010 r. posłużono się  wskaźnikiem  wzrostu cen towarów </t>
  </si>
  <si>
    <t xml:space="preserve"> i usług konsumpcyjnych 103,1% (na podstawie danych GUS)</t>
  </si>
  <si>
    <t xml:space="preserve">           </t>
  </si>
  <si>
    <t>*)</t>
  </si>
  <si>
    <t>Warszawa, lipiec 2018 r.</t>
  </si>
  <si>
    <r>
      <t>10 - Prezes Urzędu Ochrony Danych Osobowych</t>
    </r>
    <r>
      <rPr>
        <vertAlign val="superscript"/>
        <sz val="12"/>
        <rFont val="Arial"/>
        <family val="2"/>
        <charset val="238"/>
      </rPr>
      <t xml:space="preserve"> **)</t>
    </r>
  </si>
  <si>
    <r>
      <rPr>
        <vertAlign val="superscript"/>
        <sz val="11"/>
        <rFont val="Arial"/>
        <family val="2"/>
        <charset val="238"/>
      </rPr>
      <t>**)</t>
    </r>
    <r>
      <rPr>
        <sz val="11"/>
        <rFont val="Arial"/>
        <family val="2"/>
        <charset val="238"/>
      </rPr>
      <t xml:space="preserve"> Z dniem 25 maja 2018 r. Generalny Inspektor Ochrony Danych Osobowych stał się Prezesem Urzędu Ochrony Danych Osobowych - art. 166 ust. 1 ustawy z dnia 10 maja 2018 r.</t>
    </r>
  </si>
  <si>
    <t xml:space="preserve">    o ochronie danych osobowych (Dz. U. poz. 1000).</t>
  </si>
  <si>
    <r>
      <t>10 - Prezes Urzędu  Ochrony Danych Osobowych</t>
    </r>
    <r>
      <rPr>
        <vertAlign val="superscript"/>
        <sz val="14"/>
        <rFont val="Arial"/>
        <family val="2"/>
        <charset val="238"/>
      </rPr>
      <t xml:space="preserve"> *)</t>
    </r>
  </si>
  <si>
    <r>
      <rPr>
        <vertAlign val="superscript"/>
        <sz val="11"/>
        <rFont val="Arial"/>
        <family val="2"/>
        <charset val="238"/>
      </rPr>
      <t xml:space="preserve">            *)</t>
    </r>
    <r>
      <rPr>
        <sz val="11"/>
        <rFont val="Arial"/>
        <family val="2"/>
        <charset val="238"/>
      </rPr>
      <t xml:space="preserve"> Z dniem 25 maja 2018 r. Generalny Inspektor Ochrony Danych Osobowych stał się Prezesem Urzędu Ochrony Danych Osobowych - art. 166 ust. 1 ustawy z dnia 10 maja 2018 r.</t>
    </r>
  </si>
  <si>
    <t xml:space="preserve">           o ochronie danych osobowych (Dz. U. poz. 1000).</t>
  </si>
  <si>
    <r>
      <t>Danych Osobowych</t>
    </r>
    <r>
      <rPr>
        <vertAlign val="superscript"/>
        <sz val="12"/>
        <rFont val="Arial"/>
        <family val="2"/>
        <charset val="238"/>
      </rPr>
      <t xml:space="preserve"> **)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</si>
</sst>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6" formatCode="#,##0\ &quot;zł&quot;;[Red]\-#,##0\ &quot;zł&quot;"/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;[Red]&quot;-&quot;#,##0"/>
    <numFmt numFmtId="165" formatCode="General_)"/>
    <numFmt numFmtId="166" formatCode="0.0%"/>
    <numFmt numFmtId="167" formatCode="#,##0&quot; &quot;"/>
    <numFmt numFmtId="168" formatCode="#,###;&quot;-&quot;#,###;&quot;-&quot;"/>
    <numFmt numFmtId="169" formatCode="#,##0&quot; &quot;;;&quot; -&quot;"/>
    <numFmt numFmtId="170" formatCode="0.0%;;&quot;--&quot;"/>
    <numFmt numFmtId="171" formatCode="#,##0;\-#,###;&quot;-&quot;"/>
    <numFmt numFmtId="172" formatCode="#,##0;&quot;-&quot;#,###;&quot;-&quot;"/>
    <numFmt numFmtId="173" formatCode="#,##0.00;[Red]&quot;-&quot;#,##0.00"/>
    <numFmt numFmtId="174" formatCode="#,###&quot; &quot;;&quot;-&quot;#,###&quot; &quot;;&quot;- &quot;"/>
    <numFmt numFmtId="175" formatCode="#,##0&quot; &quot;;;&quot;- &quot;"/>
    <numFmt numFmtId="176" formatCode="#\ ##0&quot; &quot;;;&quot;-&quot;"/>
    <numFmt numFmtId="177" formatCode="0&quot; &quot;;;&quot;- &quot;"/>
    <numFmt numFmtId="178" formatCode="#\ ###\ ##0&quot; &quot;;;&quot;-&quot;"/>
    <numFmt numFmtId="179" formatCode="#,##0.0"/>
    <numFmt numFmtId="180" formatCode="#,##0&quot; &quot;;;&quot;--- &quot;"/>
    <numFmt numFmtId="181" formatCode="#,###,"/>
    <numFmt numFmtId="182" formatCode="\ #,###,"/>
    <numFmt numFmtId="183" formatCode="_-* #,##0.0\ _z_ł_-;\-* #,##0.0\ _z_ł_-;_-* &quot;-&quot;?\ _z_ł_-;_-@_-"/>
    <numFmt numFmtId="184" formatCode="000"/>
  </numFmts>
  <fonts count="14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0"/>
      <name val="TIMES NEW ROMAN PL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2"/>
      <name val="Helv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vertAlign val="superscript"/>
      <sz val="11"/>
      <name val="Arial CE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Tahoma"/>
      <family val="2"/>
      <charset val="238"/>
    </font>
    <font>
      <sz val="12"/>
      <color indexed="9"/>
      <name val="Arial"/>
      <family val="2"/>
      <charset val="238"/>
    </font>
    <font>
      <sz val="11"/>
      <color indexed="9"/>
      <name val="Arial"/>
      <family val="2"/>
      <charset val="238"/>
    </font>
    <font>
      <sz val="12"/>
      <color indexed="63"/>
      <name val="Tahoma"/>
      <family val="2"/>
      <charset val="238"/>
    </font>
    <font>
      <vertAlign val="superscript"/>
      <sz val="12"/>
      <color indexed="9"/>
      <name val="Arial"/>
      <family val="2"/>
      <charset val="238"/>
    </font>
    <font>
      <sz val="13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vertAlign val="superscript"/>
      <sz val="11"/>
      <name val="Arial"/>
      <family val="2"/>
      <charset val="238"/>
    </font>
    <font>
      <sz val="8"/>
      <name val="Arial CE"/>
      <family val="2"/>
      <charset val="238"/>
    </font>
    <font>
      <b/>
      <sz val="10"/>
      <color indexed="10"/>
      <name val="Arial CE"/>
      <charset val="238"/>
    </font>
    <font>
      <sz val="12"/>
      <color indexed="10"/>
      <name val="Arial CE"/>
      <family val="2"/>
      <charset val="238"/>
    </font>
    <font>
      <b/>
      <sz val="12"/>
      <name val="Arial CE"/>
      <charset val="238"/>
    </font>
    <font>
      <sz val="12"/>
      <color indexed="8"/>
      <name val="Arial CE"/>
      <family val="2"/>
      <charset val="238"/>
    </font>
    <font>
      <b/>
      <sz val="12"/>
      <color indexed="8"/>
      <name val="Arial CE"/>
      <family val="2"/>
      <charset val="238"/>
    </font>
    <font>
      <sz val="12"/>
      <color indexed="8"/>
      <name val="Arial CE"/>
      <charset val="238"/>
    </font>
    <font>
      <sz val="13"/>
      <name val="Arial"/>
      <family val="2"/>
      <charset val="238"/>
    </font>
    <font>
      <sz val="14"/>
      <color indexed="9"/>
      <name val="Arial"/>
      <family val="2"/>
      <charset val="238"/>
    </font>
    <font>
      <sz val="14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11"/>
      <name val="Arial CE"/>
      <charset val="238"/>
    </font>
    <font>
      <b/>
      <sz val="14"/>
      <name val="Arial"/>
      <family val="2"/>
      <charset val="238"/>
    </font>
    <font>
      <b/>
      <sz val="11"/>
      <color indexed="22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4"/>
      <color indexed="22"/>
      <name val="Arial"/>
      <family val="2"/>
      <charset val="238"/>
    </font>
    <font>
      <sz val="14"/>
      <color indexed="2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11"/>
      <color theme="1"/>
      <name val="Calibri"/>
      <family val="2"/>
      <scheme val="minor"/>
    </font>
    <font>
      <vertAlign val="superscript"/>
      <sz val="12"/>
      <color indexed="8"/>
      <name val="Arial"/>
      <family val="2"/>
      <charset val="238"/>
    </font>
    <font>
      <vertAlign val="superscript"/>
      <sz val="11"/>
      <name val="Arial CE"/>
      <charset val="238"/>
    </font>
    <font>
      <sz val="11"/>
      <color theme="1"/>
      <name val="Times New Roman"/>
      <family val="2"/>
      <charset val="238"/>
    </font>
    <font>
      <sz val="12"/>
      <color rgb="FFFF0000"/>
      <name val="Arial"/>
      <family val="2"/>
      <charset val="238"/>
    </font>
    <font>
      <sz val="11"/>
      <color theme="1"/>
      <name val="Calibri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 CE"/>
      <charset val="238"/>
    </font>
    <font>
      <vertAlign val="superscript"/>
      <sz val="12"/>
      <color theme="1"/>
      <name val="Arial"/>
      <family val="2"/>
      <charset val="238"/>
    </font>
    <font>
      <sz val="9"/>
      <name val="Arial CE"/>
      <family val="2"/>
      <charset val="238"/>
    </font>
    <font>
      <sz val="12"/>
      <color rgb="FF000000"/>
      <name val="Arial"/>
      <family val="2"/>
      <charset val="238"/>
    </font>
    <font>
      <vertAlign val="superscript"/>
      <sz val="12"/>
      <name val="Arial CE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6.5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color indexed="12"/>
      <name val="Arial"/>
      <family val="2"/>
    </font>
    <font>
      <sz val="12"/>
      <color theme="0"/>
      <name val="Arial"/>
      <family val="2"/>
    </font>
    <font>
      <vertAlign val="superscript"/>
      <sz val="10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vertAlign val="superscript"/>
      <sz val="12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2"/>
      <color indexed="9"/>
      <name val="Arial"/>
      <family val="2"/>
      <charset val="238"/>
    </font>
    <font>
      <sz val="15"/>
      <name val="Arial CE"/>
      <charset val="238"/>
    </font>
    <font>
      <sz val="13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5"/>
      <name val="Arial CE"/>
      <charset val="238"/>
    </font>
    <font>
      <b/>
      <sz val="13"/>
      <name val="Arial CE"/>
      <charset val="238"/>
    </font>
    <font>
      <sz val="9"/>
      <name val="Arial CE"/>
      <charset val="238"/>
    </font>
    <font>
      <sz val="15"/>
      <name val="Arial"/>
      <family val="2"/>
      <charset val="238"/>
    </font>
    <font>
      <sz val="15"/>
      <color theme="1"/>
      <name val="Arial CE"/>
      <charset val="238"/>
    </font>
    <font>
      <sz val="15"/>
      <color rgb="FFFF0000"/>
      <name val="Arial CE"/>
      <charset val="238"/>
    </font>
    <font>
      <sz val="14"/>
      <name val="Arial CE"/>
      <charset val="238"/>
    </font>
    <font>
      <b/>
      <sz val="18"/>
      <name val="Arial"/>
      <family val="2"/>
      <charset val="238"/>
    </font>
    <font>
      <b/>
      <sz val="10"/>
      <name val="Arial CE"/>
      <charset val="238"/>
    </font>
    <font>
      <sz val="10"/>
      <color theme="1"/>
      <name val="Arial"/>
      <family val="2"/>
      <charset val="238"/>
    </font>
    <font>
      <sz val="11"/>
      <name val="Czcionka tekstu podstawowego"/>
      <family val="2"/>
      <charset val="238"/>
    </font>
    <font>
      <sz val="12"/>
      <name val="Times New Roman"/>
      <family val="1"/>
      <charset val="238"/>
    </font>
    <font>
      <sz val="8"/>
      <color indexed="9"/>
      <name val="Arial CE"/>
      <family val="2"/>
      <charset val="238"/>
    </font>
    <font>
      <vertAlign val="superscript"/>
      <sz val="14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83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8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8" fillId="2" borderId="0" applyNumberFormat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7" fillId="6" borderId="0" applyNumberFormat="0" applyBorder="0" applyAlignment="0" applyProtection="0"/>
    <xf numFmtId="0" fontId="8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7" fillId="7" borderId="0" applyNumberFormat="0" applyBorder="0" applyAlignment="0" applyProtection="0"/>
    <xf numFmtId="0" fontId="8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8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8" borderId="0" applyNumberFormat="0" applyBorder="0" applyAlignment="0" applyProtection="0"/>
    <xf numFmtId="0" fontId="7" fillId="8" borderId="0" applyNumberFormat="0" applyBorder="0" applyAlignment="0" applyProtection="0"/>
    <xf numFmtId="0" fontId="8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7" fillId="8" borderId="0" applyNumberFormat="0" applyBorder="0" applyAlignment="0" applyProtection="0"/>
    <xf numFmtId="0" fontId="8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7" borderId="1" applyNumberFormat="0" applyAlignment="0" applyProtection="0"/>
    <xf numFmtId="0" fontId="15" fillId="7" borderId="1" applyNumberFormat="0" applyAlignment="0" applyProtection="0"/>
    <xf numFmtId="0" fontId="14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4" fillId="7" borderId="1" applyNumberFormat="0" applyAlignment="0" applyProtection="0"/>
    <xf numFmtId="0" fontId="16" fillId="20" borderId="3" applyNumberFormat="0" applyAlignment="0" applyProtection="0"/>
    <xf numFmtId="0" fontId="17" fillId="20" borderId="3" applyNumberFormat="0" applyAlignment="0" applyProtection="0"/>
    <xf numFmtId="0" fontId="16" fillId="20" borderId="3" applyNumberFormat="0" applyAlignment="0" applyProtection="0"/>
    <xf numFmtId="0" fontId="17" fillId="20" borderId="3" applyNumberFormat="0" applyAlignment="0" applyProtection="0"/>
    <xf numFmtId="0" fontId="17" fillId="20" borderId="3" applyNumberFormat="0" applyAlignment="0" applyProtection="0"/>
    <xf numFmtId="0" fontId="17" fillId="20" borderId="3" applyNumberFormat="0" applyAlignment="0" applyProtection="0"/>
    <xf numFmtId="0" fontId="16" fillId="20" borderId="3" applyNumberFormat="0" applyAlignment="0" applyProtection="0"/>
    <xf numFmtId="0" fontId="19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173" fontId="2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15" fillId="7" borderId="1" applyNumberFormat="0" applyAlignment="0" applyProtection="0"/>
    <xf numFmtId="0" fontId="25" fillId="0" borderId="7" applyNumberFormat="0" applyFill="0" applyAlignment="0" applyProtection="0"/>
    <xf numFmtId="0" fontId="26" fillId="0" borderId="7" applyNumberFormat="0" applyFill="0" applyAlignment="0" applyProtection="0"/>
    <xf numFmtId="0" fontId="25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5" fillId="0" borderId="7" applyNumberFormat="0" applyFill="0" applyAlignment="0" applyProtection="0"/>
    <xf numFmtId="0" fontId="27" fillId="21" borderId="2" applyNumberFormat="0" applyAlignment="0" applyProtection="0"/>
    <xf numFmtId="0" fontId="13" fillId="21" borderId="2" applyNumberFormat="0" applyAlignment="0" applyProtection="0"/>
    <xf numFmtId="0" fontId="27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27" fillId="21" borderId="2" applyNumberFormat="0" applyAlignment="0" applyProtection="0"/>
    <xf numFmtId="0" fontId="26" fillId="0" borderId="7" applyNumberFormat="0" applyFill="0" applyAlignment="0" applyProtection="0"/>
    <xf numFmtId="0" fontId="28" fillId="0" borderId="4" applyNumberFormat="0" applyFill="0" applyAlignment="0" applyProtection="0"/>
    <xf numFmtId="0" fontId="22" fillId="0" borderId="4" applyNumberFormat="0" applyFill="0" applyAlignment="0" applyProtection="0"/>
    <xf numFmtId="0" fontId="28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23" fillId="0" borderId="5" applyNumberFormat="0" applyFill="0" applyAlignment="0" applyProtection="0"/>
    <xf numFmtId="0" fontId="29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24" fillId="0" borderId="6" applyNumberFormat="0" applyFill="0" applyAlignment="0" applyProtection="0"/>
    <xf numFmtId="0" fontId="30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2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165" fontId="33" fillId="0" borderId="0"/>
    <xf numFmtId="165" fontId="33" fillId="0" borderId="0"/>
    <xf numFmtId="165" fontId="33" fillId="0" borderId="0"/>
    <xf numFmtId="165" fontId="33" fillId="0" borderId="0"/>
    <xf numFmtId="165" fontId="33" fillId="0" borderId="0"/>
    <xf numFmtId="165" fontId="33" fillId="0" borderId="0"/>
    <xf numFmtId="165" fontId="33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33" fillId="0" borderId="0"/>
    <xf numFmtId="0" fontId="7" fillId="0" borderId="0"/>
    <xf numFmtId="0" fontId="7" fillId="0" borderId="0"/>
    <xf numFmtId="165" fontId="33" fillId="0" borderId="0"/>
    <xf numFmtId="165" fontId="33" fillId="0" borderId="0"/>
    <xf numFmtId="165" fontId="33" fillId="0" borderId="0"/>
    <xf numFmtId="0" fontId="34" fillId="0" borderId="0"/>
    <xf numFmtId="167" fontId="33" fillId="0" borderId="0"/>
    <xf numFmtId="0" fontId="34" fillId="0" borderId="0"/>
    <xf numFmtId="167" fontId="33" fillId="0" borderId="0"/>
    <xf numFmtId="0" fontId="20" fillId="0" borderId="0"/>
    <xf numFmtId="0" fontId="8" fillId="0" borderId="0"/>
    <xf numFmtId="167" fontId="33" fillId="0" borderId="0"/>
    <xf numFmtId="0" fontId="8" fillId="0" borderId="0"/>
    <xf numFmtId="0" fontId="3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4" fillId="0" borderId="0"/>
    <xf numFmtId="0" fontId="35" fillId="0" borderId="0"/>
    <xf numFmtId="0" fontId="20" fillId="0" borderId="0"/>
    <xf numFmtId="0" fontId="6" fillId="0" borderId="0"/>
    <xf numFmtId="0" fontId="35" fillId="0" borderId="0"/>
    <xf numFmtId="0" fontId="6" fillId="0" borderId="0"/>
    <xf numFmtId="0" fontId="7" fillId="0" borderId="0"/>
    <xf numFmtId="165" fontId="33" fillId="0" borderId="0"/>
    <xf numFmtId="0" fontId="8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165" fontId="33" fillId="0" borderId="0"/>
    <xf numFmtId="165" fontId="33" fillId="0" borderId="0"/>
    <xf numFmtId="165" fontId="33" fillId="0" borderId="0"/>
    <xf numFmtId="165" fontId="33" fillId="0" borderId="0" applyFill="0"/>
    <xf numFmtId="0" fontId="6" fillId="0" borderId="0"/>
    <xf numFmtId="165" fontId="33" fillId="0" borderId="0" applyFill="0"/>
    <xf numFmtId="165" fontId="33" fillId="0" borderId="0" applyFill="0"/>
    <xf numFmtId="165" fontId="33" fillId="0" borderId="0"/>
    <xf numFmtId="0" fontId="34" fillId="23" borderId="8" applyNumberFormat="0" applyFont="0" applyAlignment="0" applyProtection="0"/>
    <xf numFmtId="0" fontId="34" fillId="23" borderId="8" applyNumberFormat="0" applyFont="0" applyAlignment="0" applyProtection="0"/>
    <xf numFmtId="0" fontId="34" fillId="23" borderId="8" applyNumberFormat="0" applyFont="0" applyAlignment="0" applyProtection="0"/>
    <xf numFmtId="0" fontId="36" fillId="20" borderId="1" applyNumberFormat="0" applyAlignment="0" applyProtection="0"/>
    <xf numFmtId="0" fontId="12" fillId="20" borderId="1" applyNumberFormat="0" applyAlignment="0" applyProtection="0"/>
    <xf numFmtId="0" fontId="36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36" fillId="20" borderId="1" applyNumberFormat="0" applyAlignment="0" applyProtection="0"/>
    <xf numFmtId="0" fontId="17" fillId="20" borderId="3" applyNumberFormat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38" fillId="0" borderId="9" applyNumberFormat="0" applyFill="0" applyAlignment="0" applyProtection="0"/>
    <xf numFmtId="0" fontId="39" fillId="0" borderId="9" applyNumberFormat="0" applyFill="0" applyAlignment="0" applyProtection="0"/>
    <xf numFmtId="0" fontId="38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8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8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6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44" fontId="37" fillId="0" borderId="0" applyFont="0" applyFill="0" applyBorder="0" applyAlignment="0" applyProtection="0"/>
    <xf numFmtId="6" fontId="37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44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37" fillId="0" borderId="0"/>
    <xf numFmtId="164" fontId="37" fillId="0" borderId="0" applyFont="0" applyFill="0" applyBorder="0" applyAlignment="0" applyProtection="0"/>
    <xf numFmtId="165" fontId="33" fillId="0" borderId="0"/>
    <xf numFmtId="0" fontId="88" fillId="0" borderId="0"/>
    <xf numFmtId="9" fontId="8" fillId="0" borderId="0" applyFont="0" applyFill="0" applyBorder="0" applyAlignment="0" applyProtection="0"/>
    <xf numFmtId="0" fontId="5" fillId="0" borderId="0"/>
    <xf numFmtId="0" fontId="88" fillId="0" borderId="0"/>
    <xf numFmtId="0" fontId="6" fillId="0" borderId="0"/>
    <xf numFmtId="0" fontId="89" fillId="0" borderId="0"/>
    <xf numFmtId="0" fontId="34" fillId="0" borderId="0"/>
    <xf numFmtId="0" fontId="4" fillId="0" borderId="0"/>
    <xf numFmtId="9" fontId="4" fillId="0" borderId="0" applyFont="0" applyFill="0" applyBorder="0" applyAlignment="0" applyProtection="0"/>
    <xf numFmtId="0" fontId="91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94" fillId="0" borderId="0"/>
    <xf numFmtId="165" fontId="33" fillId="0" borderId="0"/>
    <xf numFmtId="165" fontId="33" fillId="0" borderId="0"/>
    <xf numFmtId="0" fontId="96" fillId="0" borderId="0"/>
    <xf numFmtId="0" fontId="2" fillId="0" borderId="0"/>
    <xf numFmtId="9" fontId="2" fillId="0" borderId="0" applyFont="0" applyFill="0" applyBorder="0" applyAlignment="0" applyProtection="0"/>
    <xf numFmtId="174" fontId="33" fillId="0" borderId="0"/>
    <xf numFmtId="0" fontId="35" fillId="0" borderId="0"/>
    <xf numFmtId="174" fontId="33" fillId="0" borderId="0"/>
    <xf numFmtId="174" fontId="33" fillId="0" borderId="0"/>
    <xf numFmtId="0" fontId="35" fillId="0" borderId="0"/>
    <xf numFmtId="0" fontId="35" fillId="0" borderId="0"/>
    <xf numFmtId="0" fontId="20" fillId="0" borderId="0"/>
    <xf numFmtId="0" fontId="20" fillId="0" borderId="0"/>
    <xf numFmtId="0" fontId="6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744">
    <xf numFmtId="0" fontId="0" fillId="0" borderId="0" xfId="0"/>
    <xf numFmtId="0" fontId="45" fillId="0" borderId="0" xfId="343" applyFont="1" applyFill="1" applyAlignment="1">
      <alignment vertical="center"/>
    </xf>
    <xf numFmtId="0" fontId="46" fillId="0" borderId="0" xfId="343" applyFont="1" applyFill="1" applyAlignment="1">
      <alignment vertical="center"/>
    </xf>
    <xf numFmtId="0" fontId="45" fillId="0" borderId="0" xfId="343" applyFont="1" applyFill="1" applyAlignment="1" applyProtection="1">
      <alignment horizontal="centerContinuous" vertical="center"/>
      <protection locked="0"/>
    </xf>
    <xf numFmtId="0" fontId="46" fillId="0" borderId="0" xfId="343" applyFont="1" applyFill="1" applyAlignment="1">
      <alignment horizontal="centerContinuous" vertical="center"/>
    </xf>
    <xf numFmtId="168" fontId="46" fillId="0" borderId="0" xfId="343" applyNumberFormat="1" applyFont="1" applyFill="1" applyAlignment="1">
      <alignment horizontal="centerContinuous" vertical="center"/>
    </xf>
    <xf numFmtId="168" fontId="45" fillId="0" borderId="0" xfId="343" applyNumberFormat="1" applyFont="1" applyFill="1" applyAlignment="1">
      <alignment vertical="center"/>
    </xf>
    <xf numFmtId="168" fontId="45" fillId="0" borderId="0" xfId="343" applyNumberFormat="1" applyFont="1" applyFill="1" applyAlignment="1">
      <alignment horizontal="left" vertical="center"/>
    </xf>
    <xf numFmtId="0" fontId="45" fillId="0" borderId="0" xfId="343" applyFont="1" applyFill="1" applyAlignment="1">
      <alignment horizontal="left" vertical="center"/>
    </xf>
    <xf numFmtId="0" fontId="48" fillId="0" borderId="0" xfId="343" applyFont="1" applyFill="1" applyAlignment="1">
      <alignment horizontal="right" vertical="center"/>
    </xf>
    <xf numFmtId="0" fontId="51" fillId="0" borderId="10" xfId="343" applyFont="1" applyFill="1" applyBorder="1" applyAlignment="1">
      <alignment vertical="center"/>
    </xf>
    <xf numFmtId="0" fontId="51" fillId="0" borderId="11" xfId="343" applyFont="1" applyFill="1" applyBorder="1" applyAlignment="1">
      <alignment vertical="center"/>
    </xf>
    <xf numFmtId="0" fontId="48" fillId="0" borderId="11" xfId="343" applyFont="1" applyFill="1" applyBorder="1" applyAlignment="1">
      <alignment vertical="center"/>
    </xf>
    <xf numFmtId="0" fontId="52" fillId="0" borderId="12" xfId="343" applyFont="1" applyFill="1" applyBorder="1" applyAlignment="1">
      <alignment vertical="center"/>
    </xf>
    <xf numFmtId="0" fontId="52" fillId="0" borderId="13" xfId="343" applyFont="1" applyFill="1" applyBorder="1" applyAlignment="1">
      <alignment horizontal="left" vertical="center"/>
    </xf>
    <xf numFmtId="0" fontId="52" fillId="0" borderId="13" xfId="343" applyFont="1" applyFill="1" applyBorder="1" applyAlignment="1">
      <alignment horizontal="centerContinuous" vertical="center"/>
    </xf>
    <xf numFmtId="0" fontId="52" fillId="0" borderId="14" xfId="343" applyFont="1" applyFill="1" applyBorder="1" applyAlignment="1">
      <alignment horizontal="centerContinuous" vertical="center"/>
    </xf>
    <xf numFmtId="165" fontId="45" fillId="0" borderId="15" xfId="342" applyFont="1" applyFill="1" applyBorder="1" applyAlignment="1">
      <alignment horizontal="left" vertical="center"/>
    </xf>
    <xf numFmtId="165" fontId="45" fillId="0" borderId="12" xfId="342" applyFont="1" applyFill="1" applyBorder="1" applyAlignment="1">
      <alignment horizontal="left" vertical="center"/>
    </xf>
    <xf numFmtId="165" fontId="45" fillId="0" borderId="16" xfId="342" applyFont="1" applyFill="1" applyBorder="1" applyAlignment="1">
      <alignment horizontal="left" vertical="center"/>
    </xf>
    <xf numFmtId="165" fontId="45" fillId="0" borderId="17" xfId="342" applyFont="1" applyFill="1" applyBorder="1" applyAlignment="1">
      <alignment horizontal="left" vertical="center"/>
    </xf>
    <xf numFmtId="165" fontId="45" fillId="0" borderId="0" xfId="342" applyFont="1" applyFill="1" applyAlignment="1">
      <alignment vertical="center"/>
    </xf>
    <xf numFmtId="0" fontId="46" fillId="0" borderId="18" xfId="343" applyFont="1" applyFill="1" applyBorder="1" applyAlignment="1">
      <alignment vertical="center"/>
    </xf>
    <xf numFmtId="0" fontId="46" fillId="0" borderId="0" xfId="343" applyFont="1" applyFill="1" applyBorder="1" applyAlignment="1">
      <alignment vertical="center"/>
    </xf>
    <xf numFmtId="165" fontId="53" fillId="0" borderId="0" xfId="342" applyFont="1" applyFill="1" applyBorder="1" applyAlignment="1" applyProtection="1">
      <alignment horizontal="left" vertical="center"/>
      <protection locked="0"/>
    </xf>
    <xf numFmtId="0" fontId="52" fillId="0" borderId="0" xfId="343" applyFont="1" applyFill="1" applyBorder="1" applyAlignment="1">
      <alignment vertical="center"/>
    </xf>
    <xf numFmtId="0" fontId="52" fillId="0" borderId="19" xfId="343" applyFont="1" applyFill="1" applyBorder="1" applyAlignment="1">
      <alignment horizontal="left" vertical="center"/>
    </xf>
    <xf numFmtId="0" fontId="48" fillId="0" borderId="19" xfId="343" applyFont="1" applyFill="1" applyBorder="1" applyAlignment="1">
      <alignment horizontal="center" vertical="center"/>
    </xf>
    <xf numFmtId="0" fontId="48" fillId="0" borderId="0" xfId="343" applyFont="1" applyFill="1" applyBorder="1" applyAlignment="1">
      <alignment horizontal="center" vertical="center"/>
    </xf>
    <xf numFmtId="165" fontId="48" fillId="0" borderId="20" xfId="342" applyFont="1" applyFill="1" applyBorder="1" applyAlignment="1">
      <alignment horizontal="centerContinuous" vertical="top"/>
    </xf>
    <xf numFmtId="165" fontId="48" fillId="0" borderId="0" xfId="342" applyFont="1" applyFill="1" applyAlignment="1">
      <alignment horizontal="center" vertical="center"/>
    </xf>
    <xf numFmtId="165" fontId="48" fillId="0" borderId="21" xfId="342" applyFont="1" applyFill="1" applyBorder="1" applyAlignment="1">
      <alignment horizontal="center" vertical="center"/>
    </xf>
    <xf numFmtId="165" fontId="48" fillId="0" borderId="21" xfId="342" applyFont="1" applyFill="1" applyBorder="1" applyAlignment="1">
      <alignment horizontal="centerContinuous" vertical="top"/>
    </xf>
    <xf numFmtId="165" fontId="46" fillId="0" borderId="0" xfId="342" applyFont="1" applyFill="1" applyAlignment="1">
      <alignment vertical="center"/>
    </xf>
    <xf numFmtId="0" fontId="53" fillId="0" borderId="0" xfId="343" applyFont="1" applyFill="1" applyBorder="1" applyAlignment="1" applyProtection="1">
      <alignment horizontal="left" vertical="center"/>
      <protection locked="0"/>
    </xf>
    <xf numFmtId="0" fontId="52" fillId="0" borderId="0" xfId="343" applyFont="1" applyFill="1" applyAlignment="1">
      <alignment vertical="center"/>
    </xf>
    <xf numFmtId="0" fontId="48" fillId="0" borderId="19" xfId="343" applyFont="1" applyFill="1" applyBorder="1" applyAlignment="1">
      <alignment horizontal="center" vertical="top"/>
    </xf>
    <xf numFmtId="165" fontId="48" fillId="0" borderId="20" xfId="342" applyFont="1" applyFill="1" applyBorder="1" applyAlignment="1">
      <alignment horizontal="centerContinuous" vertical="center"/>
    </xf>
    <xf numFmtId="165" fontId="48" fillId="0" borderId="21" xfId="342" applyFont="1" applyFill="1" applyBorder="1" applyAlignment="1">
      <alignment horizontal="center" vertical="top"/>
    </xf>
    <xf numFmtId="0" fontId="48" fillId="0" borderId="21" xfId="343" applyFont="1" applyFill="1" applyBorder="1" applyAlignment="1">
      <alignment horizontal="left" vertical="center"/>
    </xf>
    <xf numFmtId="0" fontId="48" fillId="0" borderId="0" xfId="343" applyFont="1" applyFill="1" applyBorder="1" applyAlignment="1">
      <alignment horizontal="centerContinuous" vertical="center"/>
    </xf>
    <xf numFmtId="0" fontId="52" fillId="0" borderId="22" xfId="343" applyFont="1" applyFill="1" applyBorder="1" applyAlignment="1">
      <alignment vertical="center"/>
    </xf>
    <xf numFmtId="0" fontId="52" fillId="0" borderId="23" xfId="343" applyFont="1" applyFill="1" applyBorder="1" applyAlignment="1">
      <alignment vertical="center"/>
    </xf>
    <xf numFmtId="0" fontId="52" fillId="0" borderId="0" xfId="343" applyFont="1" applyFill="1" applyBorder="1" applyAlignment="1">
      <alignment horizontal="centerContinuous" vertical="center"/>
    </xf>
    <xf numFmtId="165" fontId="48" fillId="0" borderId="23" xfId="342" applyFont="1" applyFill="1" applyBorder="1" applyAlignment="1">
      <alignment vertical="center"/>
    </xf>
    <xf numFmtId="165" fontId="48" fillId="0" borderId="24" xfId="342" applyFont="1" applyFill="1" applyBorder="1" applyAlignment="1">
      <alignment vertical="center"/>
    </xf>
    <xf numFmtId="165" fontId="48" fillId="0" borderId="25" xfId="342" applyFont="1" applyFill="1" applyBorder="1" applyAlignment="1">
      <alignment vertical="center"/>
    </xf>
    <xf numFmtId="165" fontId="48" fillId="0" borderId="22" xfId="342" applyFont="1" applyFill="1" applyBorder="1" applyAlignment="1">
      <alignment vertical="center"/>
    </xf>
    <xf numFmtId="165" fontId="48" fillId="0" borderId="26" xfId="342" applyFont="1" applyFill="1" applyBorder="1" applyAlignment="1">
      <alignment vertical="center"/>
    </xf>
    <xf numFmtId="0" fontId="46" fillId="0" borderId="27" xfId="343" applyFont="1" applyFill="1" applyBorder="1" applyAlignment="1">
      <alignment vertical="center"/>
    </xf>
    <xf numFmtId="0" fontId="46" fillId="0" borderId="28" xfId="343" applyFont="1" applyFill="1" applyBorder="1" applyAlignment="1">
      <alignment vertical="center"/>
    </xf>
    <xf numFmtId="0" fontId="54" fillId="0" borderId="28" xfId="343" applyFont="1" applyFill="1" applyBorder="1" applyAlignment="1">
      <alignment horizontal="centerContinuous" vertical="center"/>
    </xf>
    <xf numFmtId="0" fontId="54" fillId="0" borderId="29" xfId="343" applyFont="1" applyFill="1" applyBorder="1" applyAlignment="1">
      <alignment horizontal="centerContinuous" vertical="center"/>
    </xf>
    <xf numFmtId="0" fontId="54" fillId="0" borderId="27" xfId="343" applyFont="1" applyFill="1" applyBorder="1" applyAlignment="1">
      <alignment horizontal="center" vertical="center"/>
    </xf>
    <xf numFmtId="165" fontId="50" fillId="0" borderId="30" xfId="342" applyFont="1" applyFill="1" applyBorder="1" applyAlignment="1">
      <alignment horizontal="center" vertical="center"/>
    </xf>
    <xf numFmtId="165" fontId="50" fillId="0" borderId="31" xfId="342" applyFont="1" applyFill="1" applyBorder="1" applyAlignment="1">
      <alignment horizontal="center" vertical="center"/>
    </xf>
    <xf numFmtId="165" fontId="50" fillId="0" borderId="32" xfId="342" applyFont="1" applyFill="1" applyBorder="1" applyAlignment="1">
      <alignment horizontal="center" vertical="center"/>
    </xf>
    <xf numFmtId="165" fontId="50" fillId="0" borderId="33" xfId="342" applyFont="1" applyFill="1" applyBorder="1" applyAlignment="1">
      <alignment horizontal="center" vertical="center"/>
    </xf>
    <xf numFmtId="165" fontId="50" fillId="0" borderId="34" xfId="342" applyFont="1" applyFill="1" applyBorder="1" applyAlignment="1">
      <alignment horizontal="center" vertical="center"/>
    </xf>
    <xf numFmtId="0" fontId="45" fillId="0" borderId="0" xfId="343" applyFont="1" applyFill="1" applyBorder="1" applyAlignment="1" applyProtection="1">
      <alignment horizontal="left"/>
    </xf>
    <xf numFmtId="0" fontId="48" fillId="0" borderId="14" xfId="343" applyFont="1" applyFill="1" applyBorder="1" applyAlignment="1">
      <alignment horizontal="centerContinuous" vertical="center"/>
    </xf>
    <xf numFmtId="1" fontId="0" fillId="0" borderId="0" xfId="0" applyNumberFormat="1"/>
    <xf numFmtId="0" fontId="46" fillId="0" borderId="0" xfId="343" applyFont="1" applyFill="1"/>
    <xf numFmtId="0" fontId="45" fillId="0" borderId="0" xfId="343" quotePrefix="1" applyFont="1" applyFill="1" applyBorder="1" applyAlignment="1" applyProtection="1">
      <alignment horizontal="left"/>
    </xf>
    <xf numFmtId="0" fontId="48" fillId="0" borderId="35" xfId="343" applyFont="1" applyFill="1" applyBorder="1" applyAlignment="1">
      <alignment horizontal="centerContinuous" vertical="center"/>
    </xf>
    <xf numFmtId="165" fontId="56" fillId="0" borderId="0" xfId="342" applyFont="1" applyFill="1" applyBorder="1" applyAlignment="1" applyProtection="1">
      <alignment horizontal="right"/>
    </xf>
    <xf numFmtId="0" fontId="46" fillId="0" borderId="36" xfId="343" applyFont="1" applyFill="1" applyBorder="1" applyAlignment="1">
      <alignment vertical="center"/>
    </xf>
    <xf numFmtId="0" fontId="46" fillId="0" borderId="29" xfId="343" applyFont="1" applyFill="1" applyBorder="1" applyAlignment="1">
      <alignment vertical="center"/>
    </xf>
    <xf numFmtId="0" fontId="45" fillId="0" borderId="29" xfId="343" quotePrefix="1" applyFont="1" applyFill="1" applyBorder="1" applyAlignment="1" applyProtection="1">
      <alignment horizontal="left"/>
    </xf>
    <xf numFmtId="0" fontId="46" fillId="0" borderId="18" xfId="343" quotePrefix="1" applyFont="1" applyFill="1" applyBorder="1" applyAlignment="1">
      <alignment horizontal="right"/>
    </xf>
    <xf numFmtId="0" fontId="46" fillId="0" borderId="0" xfId="343" applyFont="1" applyFill="1" applyBorder="1" applyAlignment="1"/>
    <xf numFmtId="1" fontId="46" fillId="0" borderId="0" xfId="343" applyNumberFormat="1" applyFont="1" applyFill="1" applyBorder="1"/>
    <xf numFmtId="0" fontId="51" fillId="0" borderId="14" xfId="343" applyFont="1" applyFill="1" applyBorder="1" applyAlignment="1">
      <alignment horizontal="centerContinuous"/>
    </xf>
    <xf numFmtId="172" fontId="57" fillId="0" borderId="0" xfId="343" applyNumberFormat="1" applyFont="1" applyFill="1" applyBorder="1" applyAlignment="1" applyProtection="1">
      <alignment vertical="center"/>
    </xf>
    <xf numFmtId="0" fontId="46" fillId="0" borderId="18" xfId="343" applyFont="1" applyFill="1" applyBorder="1" applyAlignment="1">
      <alignment horizontal="right"/>
    </xf>
    <xf numFmtId="0" fontId="51" fillId="0" borderId="35" xfId="343" applyFont="1" applyFill="1" applyBorder="1" applyAlignment="1">
      <alignment horizontal="centerContinuous"/>
    </xf>
    <xf numFmtId="0" fontId="46" fillId="0" borderId="36" xfId="343" applyFont="1" applyFill="1" applyBorder="1" applyAlignment="1">
      <alignment horizontal="right"/>
    </xf>
    <xf numFmtId="0" fontId="46" fillId="0" borderId="29" xfId="343" applyFont="1" applyFill="1" applyBorder="1" applyAlignment="1"/>
    <xf numFmtId="1" fontId="46" fillId="0" borderId="29" xfId="343" applyNumberFormat="1" applyFont="1" applyFill="1" applyBorder="1"/>
    <xf numFmtId="0" fontId="51" fillId="0" borderId="37" xfId="343" applyFont="1" applyFill="1" applyBorder="1" applyAlignment="1">
      <alignment horizontal="centerContinuous"/>
    </xf>
    <xf numFmtId="0" fontId="51" fillId="0" borderId="38" xfId="343" applyFont="1" applyFill="1" applyBorder="1" applyAlignment="1">
      <alignment horizontal="centerContinuous"/>
    </xf>
    <xf numFmtId="0" fontId="51" fillId="0" borderId="39" xfId="343" applyFont="1" applyFill="1" applyBorder="1" applyAlignment="1">
      <alignment horizontal="centerContinuous"/>
    </xf>
    <xf numFmtId="0" fontId="51" fillId="0" borderId="40" xfId="343" applyFont="1" applyFill="1" applyBorder="1" applyAlignment="1">
      <alignment horizontal="centerContinuous"/>
    </xf>
    <xf numFmtId="0" fontId="51" fillId="0" borderId="41" xfId="343" applyFont="1" applyFill="1" applyBorder="1" applyAlignment="1">
      <alignment horizontal="centerContinuous"/>
    </xf>
    <xf numFmtId="0" fontId="46" fillId="0" borderId="0" xfId="343" quotePrefix="1" applyFont="1" applyFill="1" applyBorder="1" applyAlignment="1"/>
    <xf numFmtId="0" fontId="47" fillId="0" borderId="0" xfId="343" applyFont="1" applyFill="1" applyBorder="1" applyAlignment="1"/>
    <xf numFmtId="0" fontId="47" fillId="0" borderId="18" xfId="343" applyFont="1" applyFill="1" applyBorder="1" applyAlignment="1">
      <alignment horizontal="right"/>
    </xf>
    <xf numFmtId="0" fontId="46" fillId="0" borderId="18" xfId="343" quotePrefix="1" applyNumberFormat="1" applyFont="1" applyFill="1" applyBorder="1" applyAlignment="1">
      <alignment horizontal="right"/>
    </xf>
    <xf numFmtId="0" fontId="46" fillId="0" borderId="18" xfId="343" quotePrefix="1" applyFont="1" applyFill="1" applyBorder="1" applyAlignment="1"/>
    <xf numFmtId="0" fontId="46" fillId="0" borderId="11" xfId="343" applyFont="1" applyFill="1" applyBorder="1" applyAlignment="1"/>
    <xf numFmtId="0" fontId="46" fillId="0" borderId="0" xfId="343" applyFont="1" applyFill="1" applyBorder="1" applyAlignment="1">
      <alignment horizontal="right"/>
    </xf>
    <xf numFmtId="0" fontId="51" fillId="0" borderId="0" xfId="343" applyFont="1" applyFill="1" applyBorder="1" applyAlignment="1">
      <alignment horizontal="centerContinuous"/>
    </xf>
    <xf numFmtId="170" fontId="57" fillId="0" borderId="0" xfId="343" applyNumberFormat="1" applyFont="1" applyFill="1" applyBorder="1" applyAlignment="1" applyProtection="1">
      <alignment vertical="center"/>
    </xf>
    <xf numFmtId="0" fontId="46" fillId="0" borderId="0" xfId="0" applyFont="1"/>
    <xf numFmtId="165" fontId="60" fillId="0" borderId="0" xfId="339" quotePrefix="1" applyFont="1" applyBorder="1" applyAlignment="1" applyProtection="1">
      <alignment horizontal="left"/>
    </xf>
    <xf numFmtId="165" fontId="45" fillId="0" borderId="0" xfId="340" applyFont="1" applyAlignment="1" applyProtection="1">
      <alignment horizontal="left"/>
    </xf>
    <xf numFmtId="165" fontId="46" fillId="0" borderId="0" xfId="340" applyFont="1"/>
    <xf numFmtId="165" fontId="63" fillId="0" borderId="0" xfId="340" applyFont="1"/>
    <xf numFmtId="165" fontId="64" fillId="0" borderId="0" xfId="340" applyFont="1"/>
    <xf numFmtId="165" fontId="65" fillId="0" borderId="0" xfId="340" applyFont="1"/>
    <xf numFmtId="165" fontId="63" fillId="0" borderId="0" xfId="340" applyFont="1" applyAlignment="1">
      <alignment horizontal="centerContinuous"/>
    </xf>
    <xf numFmtId="165" fontId="66" fillId="0" borderId="0" xfId="340" applyFont="1" applyAlignment="1" applyProtection="1">
      <alignment horizontal="centerContinuous"/>
    </xf>
    <xf numFmtId="165" fontId="65" fillId="0" borderId="0" xfId="340" applyFont="1" applyAlignment="1">
      <alignment horizontal="centerContinuous"/>
    </xf>
    <xf numFmtId="165" fontId="65" fillId="0" borderId="29" xfId="340" applyFont="1" applyBorder="1"/>
    <xf numFmtId="165" fontId="48" fillId="0" borderId="0" xfId="340" applyFont="1" applyAlignment="1" applyProtection="1">
      <alignment horizontal="right"/>
    </xf>
    <xf numFmtId="165" fontId="66" fillId="0" borderId="0" xfId="340" applyFont="1" applyAlignment="1" applyProtection="1">
      <alignment horizontal="right"/>
    </xf>
    <xf numFmtId="165" fontId="65" fillId="0" borderId="15" xfId="340" applyFont="1" applyBorder="1"/>
    <xf numFmtId="165" fontId="48" fillId="0" borderId="15" xfId="340" applyFont="1" applyBorder="1" applyAlignment="1">
      <alignment horizontal="center"/>
    </xf>
    <xf numFmtId="165" fontId="67" fillId="0" borderId="0" xfId="340" applyFont="1" applyBorder="1" applyAlignment="1" applyProtection="1">
      <alignment horizontal="center" vertical="center"/>
    </xf>
    <xf numFmtId="165" fontId="48" fillId="0" borderId="20" xfId="340" applyFont="1" applyBorder="1" applyAlignment="1">
      <alignment horizontal="center"/>
    </xf>
    <xf numFmtId="165" fontId="48" fillId="0" borderId="20" xfId="340" applyFont="1" applyBorder="1" applyAlignment="1" applyProtection="1">
      <alignment horizontal="center" vertical="center"/>
    </xf>
    <xf numFmtId="165" fontId="67" fillId="0" borderId="0" xfId="340" applyFont="1" applyBorder="1" applyAlignment="1">
      <alignment vertical="center"/>
    </xf>
    <xf numFmtId="165" fontId="65" fillId="0" borderId="23" xfId="340" applyFont="1" applyBorder="1"/>
    <xf numFmtId="165" fontId="48" fillId="0" borderId="23" xfId="340" applyFont="1" applyBorder="1" applyAlignment="1" applyProtection="1">
      <alignment horizontal="center" vertical="center"/>
    </xf>
    <xf numFmtId="165" fontId="67" fillId="0" borderId="0" xfId="340" quotePrefix="1" applyFont="1" applyBorder="1" applyAlignment="1" applyProtection="1">
      <alignment horizontal="center" vertical="center"/>
    </xf>
    <xf numFmtId="165" fontId="69" fillId="0" borderId="23" xfId="340" applyFont="1" applyBorder="1" applyAlignment="1">
      <alignment horizontal="center" vertical="center"/>
    </xf>
    <xf numFmtId="165" fontId="69" fillId="0" borderId="42" xfId="340" quotePrefix="1" applyFont="1" applyBorder="1" applyAlignment="1" applyProtection="1">
      <alignment horizontal="center" vertical="center"/>
    </xf>
    <xf numFmtId="165" fontId="69" fillId="0" borderId="0" xfId="340" quotePrefix="1" applyFont="1" applyBorder="1" applyAlignment="1" applyProtection="1">
      <alignment horizontal="center" vertical="center"/>
    </xf>
    <xf numFmtId="165" fontId="65" fillId="0" borderId="0" xfId="340" applyFont="1" applyAlignment="1">
      <alignment horizontal="center" vertical="center"/>
    </xf>
    <xf numFmtId="165" fontId="45" fillId="0" borderId="20" xfId="340" applyFont="1" applyBorder="1"/>
    <xf numFmtId="170" fontId="66" fillId="0" borderId="0" xfId="340" applyNumberFormat="1" applyFont="1" applyBorder="1" applyProtection="1"/>
    <xf numFmtId="1" fontId="46" fillId="0" borderId="20" xfId="340" applyNumberFormat="1" applyFont="1" applyBorder="1"/>
    <xf numFmtId="170" fontId="65" fillId="0" borderId="0" xfId="340" applyNumberFormat="1" applyFont="1" applyBorder="1" applyProtection="1"/>
    <xf numFmtId="165" fontId="71" fillId="0" borderId="0" xfId="340" applyFont="1"/>
    <xf numFmtId="165" fontId="65" fillId="0" borderId="0" xfId="340" applyFont="1" applyBorder="1"/>
    <xf numFmtId="170" fontId="65" fillId="0" borderId="0" xfId="340" applyNumberFormat="1" applyFont="1" applyBorder="1" applyAlignment="1" applyProtection="1">
      <alignment horizontal="left"/>
    </xf>
    <xf numFmtId="4" fontId="65" fillId="0" borderId="0" xfId="340" applyNumberFormat="1" applyFont="1"/>
    <xf numFmtId="1" fontId="64" fillId="0" borderId="0" xfId="340" applyNumberFormat="1" applyFont="1"/>
    <xf numFmtId="165" fontId="73" fillId="0" borderId="0" xfId="340" applyFont="1" applyBorder="1"/>
    <xf numFmtId="169" fontId="73" fillId="0" borderId="0" xfId="340" applyNumberFormat="1" applyFont="1" applyBorder="1" applyAlignment="1" applyProtection="1"/>
    <xf numFmtId="165" fontId="45" fillId="0" borderId="0" xfId="341" applyFont="1" applyAlignment="1" applyProtection="1">
      <alignment horizontal="left"/>
    </xf>
    <xf numFmtId="165" fontId="46" fillId="0" borderId="0" xfId="341" applyFont="1"/>
    <xf numFmtId="165" fontId="45" fillId="0" borderId="0" xfId="341" applyFont="1" applyAlignment="1" applyProtection="1">
      <alignment horizontal="centerContinuous"/>
    </xf>
    <xf numFmtId="165" fontId="46" fillId="0" borderId="0" xfId="341" applyFont="1" applyAlignment="1">
      <alignment horizontal="centerContinuous"/>
    </xf>
    <xf numFmtId="165" fontId="48" fillId="0" borderId="0" xfId="341" applyFont="1" applyAlignment="1" applyProtection="1">
      <alignment horizontal="right"/>
    </xf>
    <xf numFmtId="165" fontId="51" fillId="0" borderId="15" xfId="341" applyFont="1" applyBorder="1"/>
    <xf numFmtId="165" fontId="48" fillId="0" borderId="39" xfId="341" applyFont="1" applyBorder="1" applyAlignment="1">
      <alignment horizontal="center"/>
    </xf>
    <xf numFmtId="165" fontId="48" fillId="0" borderId="43" xfId="341" applyFont="1" applyBorder="1" applyAlignment="1">
      <alignment vertical="center"/>
    </xf>
    <xf numFmtId="165" fontId="48" fillId="0" borderId="39" xfId="341" applyFont="1" applyBorder="1" applyAlignment="1" applyProtection="1">
      <alignment horizontal="center" vertical="center"/>
    </xf>
    <xf numFmtId="165" fontId="48" fillId="0" borderId="20" xfId="341" applyFont="1" applyBorder="1" applyAlignment="1">
      <alignment horizontal="center"/>
    </xf>
    <xf numFmtId="165" fontId="48" fillId="0" borderId="38" xfId="341" applyFont="1" applyBorder="1" applyAlignment="1" applyProtection="1">
      <alignment horizontal="center" vertical="center"/>
    </xf>
    <xf numFmtId="165" fontId="48" fillId="0" borderId="35" xfId="341" applyFont="1" applyBorder="1" applyAlignment="1" applyProtection="1">
      <alignment horizontal="centerContinuous" vertical="center"/>
    </xf>
    <xf numFmtId="165" fontId="48" fillId="0" borderId="44" xfId="341" applyFont="1" applyBorder="1" applyAlignment="1" applyProtection="1">
      <alignment horizontal="center" vertical="center"/>
    </xf>
    <xf numFmtId="165" fontId="51" fillId="0" borderId="23" xfId="341" applyFont="1" applyBorder="1"/>
    <xf numFmtId="165" fontId="48" fillId="0" borderId="40" xfId="341" applyFont="1" applyBorder="1" applyAlignment="1">
      <alignment horizontal="center"/>
    </xf>
    <xf numFmtId="165" fontId="48" fillId="0" borderId="22" xfId="341" applyFont="1" applyBorder="1" applyAlignment="1">
      <alignment vertical="center"/>
    </xf>
    <xf numFmtId="165" fontId="48" fillId="0" borderId="40" xfId="341" quotePrefix="1" applyFont="1" applyBorder="1" applyAlignment="1" applyProtection="1">
      <alignment horizontal="center" vertical="center"/>
    </xf>
    <xf numFmtId="165" fontId="50" fillId="0" borderId="23" xfId="341" applyFont="1" applyBorder="1" applyAlignment="1">
      <alignment horizontal="center" vertical="center"/>
    </xf>
    <xf numFmtId="165" fontId="50" fillId="0" borderId="40" xfId="341" quotePrefix="1" applyFont="1" applyBorder="1" applyAlignment="1" applyProtection="1">
      <alignment horizontal="center" vertical="center"/>
    </xf>
    <xf numFmtId="165" fontId="50" fillId="0" borderId="22" xfId="341" applyFont="1" applyBorder="1" applyAlignment="1" applyProtection="1">
      <alignment horizontal="center" vertical="center"/>
    </xf>
    <xf numFmtId="165" fontId="50" fillId="0" borderId="22" xfId="341" quotePrefix="1" applyFont="1" applyBorder="1" applyAlignment="1" applyProtection="1">
      <alignment horizontal="center" vertical="center"/>
    </xf>
    <xf numFmtId="165" fontId="46" fillId="0" borderId="0" xfId="341" applyFont="1" applyAlignment="1">
      <alignment horizontal="center" vertical="center"/>
    </xf>
    <xf numFmtId="165" fontId="45" fillId="0" borderId="15" xfId="341" applyFont="1" applyBorder="1" applyAlignment="1" applyProtection="1">
      <alignment horizontal="left"/>
    </xf>
    <xf numFmtId="1" fontId="46" fillId="0" borderId="20" xfId="341" applyNumberFormat="1" applyFont="1" applyBorder="1"/>
    <xf numFmtId="1" fontId="46" fillId="0" borderId="23" xfId="341" applyNumberFormat="1" applyFont="1" applyBorder="1"/>
    <xf numFmtId="165" fontId="45" fillId="0" borderId="0" xfId="342" applyFont="1" applyFill="1" applyAlignment="1">
      <alignment horizontal="left" vertical="center"/>
    </xf>
    <xf numFmtId="165" fontId="45" fillId="0" borderId="0" xfId="345" applyFont="1" applyFill="1" applyAlignment="1">
      <alignment horizontal="left" vertical="center"/>
    </xf>
    <xf numFmtId="165" fontId="45" fillId="0" borderId="0" xfId="345" applyFont="1" applyFill="1" applyAlignment="1">
      <alignment vertical="center"/>
    </xf>
    <xf numFmtId="165" fontId="46" fillId="0" borderId="0" xfId="345" applyFont="1" applyFill="1" applyAlignment="1">
      <alignment vertical="center"/>
    </xf>
    <xf numFmtId="165" fontId="45" fillId="0" borderId="0" xfId="345" applyFont="1" applyFill="1" applyAlignment="1" applyProtection="1">
      <alignment horizontal="centerContinuous" vertical="center"/>
      <protection locked="0"/>
    </xf>
    <xf numFmtId="165" fontId="45" fillId="0" borderId="0" xfId="345" applyFont="1" applyFill="1" applyAlignment="1">
      <alignment horizontal="centerContinuous" vertical="center"/>
    </xf>
    <xf numFmtId="165" fontId="45" fillId="0" borderId="0" xfId="345" applyFont="1" applyFill="1" applyBorder="1" applyAlignment="1">
      <alignment vertical="center"/>
    </xf>
    <xf numFmtId="165" fontId="48" fillId="0" borderId="0" xfId="345" applyFont="1" applyFill="1" applyAlignment="1">
      <alignment horizontal="right" vertical="center"/>
    </xf>
    <xf numFmtId="165" fontId="45" fillId="0" borderId="10" xfId="345" applyFont="1" applyFill="1" applyBorder="1" applyAlignment="1">
      <alignment vertical="center"/>
    </xf>
    <xf numFmtId="165" fontId="52" fillId="0" borderId="11" xfId="345" applyFont="1" applyFill="1" applyBorder="1" applyAlignment="1">
      <alignment vertical="center"/>
    </xf>
    <xf numFmtId="165" fontId="48" fillId="0" borderId="11" xfId="345" applyFont="1" applyFill="1" applyBorder="1" applyAlignment="1">
      <alignment vertical="center"/>
    </xf>
    <xf numFmtId="165" fontId="45" fillId="0" borderId="12" xfId="342" applyFont="1" applyFill="1" applyBorder="1" applyAlignment="1">
      <alignment horizontal="centerContinuous" vertical="center"/>
    </xf>
    <xf numFmtId="165" fontId="52" fillId="0" borderId="0" xfId="345" applyFont="1" applyFill="1" applyBorder="1" applyAlignment="1">
      <alignment horizontal="left" vertical="center"/>
    </xf>
    <xf numFmtId="165" fontId="52" fillId="0" borderId="18" xfId="345" applyFont="1" applyFill="1" applyBorder="1" applyAlignment="1">
      <alignment vertical="center"/>
    </xf>
    <xf numFmtId="165" fontId="52" fillId="0" borderId="0" xfId="345" applyFont="1" applyFill="1" applyBorder="1" applyAlignment="1">
      <alignment vertical="center"/>
    </xf>
    <xf numFmtId="165" fontId="53" fillId="0" borderId="0" xfId="345" applyFont="1" applyFill="1" applyBorder="1" applyAlignment="1" applyProtection="1">
      <alignment horizontal="left" vertical="center"/>
      <protection locked="0"/>
    </xf>
    <xf numFmtId="165" fontId="45" fillId="0" borderId="21" xfId="342" applyFont="1" applyFill="1" applyBorder="1" applyAlignment="1">
      <alignment horizontal="left" vertical="center"/>
    </xf>
    <xf numFmtId="165" fontId="48" fillId="0" borderId="0" xfId="342" applyFont="1" applyFill="1" applyAlignment="1">
      <alignment horizontal="centerContinuous" vertical="center"/>
    </xf>
    <xf numFmtId="165" fontId="45" fillId="0" borderId="18" xfId="345" applyFont="1" applyFill="1" applyBorder="1" applyAlignment="1">
      <alignment horizontal="center" vertical="center"/>
    </xf>
    <xf numFmtId="165" fontId="45" fillId="0" borderId="0" xfId="345" applyFont="1" applyFill="1" applyBorder="1" applyAlignment="1">
      <alignment horizontal="center" vertical="center"/>
    </xf>
    <xf numFmtId="165" fontId="52" fillId="0" borderId="18" xfId="345" applyFont="1" applyFill="1" applyBorder="1" applyAlignment="1">
      <alignment horizontal="left" vertical="center"/>
    </xf>
    <xf numFmtId="165" fontId="48" fillId="0" borderId="21" xfId="342" applyFont="1" applyFill="1" applyBorder="1" applyAlignment="1">
      <alignment horizontal="left" vertical="center"/>
    </xf>
    <xf numFmtId="165" fontId="52" fillId="0" borderId="35" xfId="345" applyFont="1" applyFill="1" applyBorder="1" applyAlignment="1">
      <alignment vertical="center"/>
    </xf>
    <xf numFmtId="165" fontId="48" fillId="0" borderId="24" xfId="342" applyFont="1" applyFill="1" applyBorder="1" applyAlignment="1">
      <alignment horizontal="centerContinuous" vertical="center"/>
    </xf>
    <xf numFmtId="165" fontId="50" fillId="0" borderId="27" xfId="344" applyFont="1" applyFill="1" applyBorder="1" applyAlignment="1">
      <alignment horizontal="centerContinuous" vertical="center"/>
    </xf>
    <xf numFmtId="165" fontId="50" fillId="0" borderId="28" xfId="344" applyFont="1" applyFill="1" applyBorder="1" applyAlignment="1">
      <alignment horizontal="centerContinuous" vertical="center"/>
    </xf>
    <xf numFmtId="165" fontId="50" fillId="0" borderId="45" xfId="344" applyFont="1" applyFill="1" applyBorder="1" applyAlignment="1">
      <alignment horizontal="centerContinuous" vertical="center"/>
    </xf>
    <xf numFmtId="165" fontId="50" fillId="0" borderId="34" xfId="342" applyFont="1" applyFill="1" applyBorder="1" applyAlignment="1">
      <alignment horizontal="centerContinuous" vertical="center"/>
    </xf>
    <xf numFmtId="165" fontId="45" fillId="0" borderId="18" xfId="345" applyFont="1" applyFill="1" applyBorder="1" applyAlignment="1" applyProtection="1">
      <alignment horizontal="left"/>
    </xf>
    <xf numFmtId="165" fontId="45" fillId="0" borderId="0" xfId="345" applyFont="1" applyFill="1" applyBorder="1" applyAlignment="1" applyProtection="1">
      <alignment horizontal="left"/>
    </xf>
    <xf numFmtId="165" fontId="48" fillId="0" borderId="35" xfId="345" applyFont="1" applyFill="1" applyBorder="1" applyAlignment="1">
      <alignment horizontal="centerContinuous" vertical="center"/>
    </xf>
    <xf numFmtId="165" fontId="46" fillId="0" borderId="0" xfId="345" applyFont="1" applyFill="1"/>
    <xf numFmtId="165" fontId="45" fillId="0" borderId="18" xfId="345" quotePrefix="1" applyFont="1" applyFill="1" applyBorder="1" applyAlignment="1" applyProtection="1">
      <alignment horizontal="left"/>
    </xf>
    <xf numFmtId="165" fontId="45" fillId="0" borderId="0" xfId="345" quotePrefix="1" applyFont="1" applyFill="1" applyBorder="1" applyAlignment="1" applyProtection="1">
      <alignment horizontal="left"/>
    </xf>
    <xf numFmtId="165" fontId="48" fillId="0" borderId="0" xfId="342" applyFont="1" applyFill="1" applyBorder="1" applyAlignment="1" applyProtection="1">
      <alignment horizontal="right"/>
    </xf>
    <xf numFmtId="165" fontId="45" fillId="0" borderId="36" xfId="345" quotePrefix="1" applyFont="1" applyFill="1" applyBorder="1" applyAlignment="1" applyProtection="1">
      <alignment horizontal="left"/>
    </xf>
    <xf numFmtId="165" fontId="45" fillId="0" borderId="29" xfId="345" quotePrefix="1" applyFont="1" applyFill="1" applyBorder="1" applyAlignment="1" applyProtection="1">
      <alignment horizontal="left"/>
    </xf>
    <xf numFmtId="165" fontId="45" fillId="0" borderId="29" xfId="345" applyFont="1" applyFill="1" applyBorder="1" applyAlignment="1" applyProtection="1">
      <alignment horizontal="left"/>
    </xf>
    <xf numFmtId="165" fontId="48" fillId="0" borderId="37" xfId="345" applyFont="1" applyFill="1" applyBorder="1" applyAlignment="1">
      <alignment horizontal="centerContinuous" vertical="center"/>
    </xf>
    <xf numFmtId="165" fontId="46" fillId="0" borderId="18" xfId="345" quotePrefix="1" applyFont="1" applyFill="1" applyBorder="1" applyAlignment="1" applyProtection="1">
      <alignment horizontal="left"/>
    </xf>
    <xf numFmtId="165" fontId="46" fillId="0" borderId="0" xfId="345" quotePrefix="1" applyFont="1" applyFill="1" applyBorder="1" applyAlignment="1" applyProtection="1">
      <alignment horizontal="left"/>
    </xf>
    <xf numFmtId="1" fontId="46" fillId="0" borderId="0" xfId="345" applyNumberFormat="1" applyFont="1" applyFill="1" applyBorder="1"/>
    <xf numFmtId="165" fontId="51" fillId="0" borderId="38" xfId="345" applyFont="1" applyFill="1" applyBorder="1" applyAlignment="1">
      <alignment horizontal="centerContinuous"/>
    </xf>
    <xf numFmtId="165" fontId="46" fillId="0" borderId="36" xfId="345" quotePrefix="1" applyFont="1" applyFill="1" applyBorder="1" applyAlignment="1" applyProtection="1">
      <alignment horizontal="left"/>
    </xf>
    <xf numFmtId="165" fontId="46" fillId="0" borderId="29" xfId="345" quotePrefix="1" applyFont="1" applyFill="1" applyBorder="1" applyAlignment="1" applyProtection="1">
      <alignment horizontal="left"/>
    </xf>
    <xf numFmtId="165" fontId="51" fillId="0" borderId="40" xfId="345" applyFont="1" applyFill="1" applyBorder="1" applyAlignment="1">
      <alignment horizontal="centerContinuous"/>
    </xf>
    <xf numFmtId="165" fontId="46" fillId="0" borderId="0" xfId="345" applyFont="1" applyFill="1" applyBorder="1" applyAlignment="1">
      <alignment vertical="center"/>
    </xf>
    <xf numFmtId="1" fontId="46" fillId="0" borderId="11" xfId="345" applyNumberFormat="1" applyFont="1" applyFill="1" applyBorder="1"/>
    <xf numFmtId="165" fontId="51" fillId="0" borderId="39" xfId="345" applyFont="1" applyFill="1" applyBorder="1" applyAlignment="1">
      <alignment horizontal="centerContinuous"/>
    </xf>
    <xf numFmtId="165" fontId="46" fillId="0" borderId="18" xfId="345" applyFont="1" applyFill="1" applyBorder="1" applyAlignment="1" applyProtection="1">
      <alignment horizontal="left"/>
    </xf>
    <xf numFmtId="165" fontId="51" fillId="0" borderId="41" xfId="345" applyFont="1" applyFill="1" applyBorder="1" applyAlignment="1">
      <alignment horizontal="centerContinuous"/>
    </xf>
    <xf numFmtId="1" fontId="46" fillId="0" borderId="29" xfId="345" applyNumberFormat="1" applyFont="1" applyFill="1" applyBorder="1"/>
    <xf numFmtId="165" fontId="46" fillId="0" borderId="10" xfId="345" quotePrefix="1" applyFont="1" applyFill="1" applyBorder="1" applyAlignment="1" applyProtection="1">
      <alignment horizontal="left"/>
    </xf>
    <xf numFmtId="165" fontId="46" fillId="0" borderId="11" xfId="345" quotePrefix="1" applyFont="1" applyFill="1" applyBorder="1" applyAlignment="1" applyProtection="1">
      <alignment horizontal="left"/>
    </xf>
    <xf numFmtId="165" fontId="51" fillId="0" borderId="46" xfId="345" applyFont="1" applyFill="1" applyBorder="1" applyAlignment="1">
      <alignment horizontal="centerContinuous"/>
    </xf>
    <xf numFmtId="165" fontId="46" fillId="0" borderId="36" xfId="345" applyFont="1" applyFill="1" applyBorder="1" applyAlignment="1" applyProtection="1">
      <alignment horizontal="left"/>
    </xf>
    <xf numFmtId="165" fontId="46" fillId="0" borderId="29" xfId="345" applyFont="1" applyFill="1" applyBorder="1" applyAlignment="1" applyProtection="1">
      <alignment horizontal="left"/>
    </xf>
    <xf numFmtId="165" fontId="46" fillId="0" borderId="0" xfId="345" quotePrefix="1" applyFont="1" applyFill="1" applyBorder="1" applyAlignment="1" applyProtection="1">
      <alignment horizontal="left"/>
      <protection locked="0"/>
    </xf>
    <xf numFmtId="165" fontId="46" fillId="0" borderId="0" xfId="345" applyFont="1" applyFill="1" applyBorder="1" applyAlignment="1" applyProtection="1">
      <alignment horizontal="left"/>
      <protection locked="0"/>
    </xf>
    <xf numFmtId="165" fontId="46" fillId="0" borderId="29" xfId="345" quotePrefix="1" applyFont="1" applyFill="1" applyBorder="1" applyAlignment="1" applyProtection="1">
      <alignment horizontal="left"/>
      <protection locked="0"/>
    </xf>
    <xf numFmtId="165" fontId="51" fillId="0" borderId="0" xfId="345" applyFont="1" applyFill="1" applyBorder="1" applyAlignment="1">
      <alignment horizontal="centerContinuous"/>
    </xf>
    <xf numFmtId="170" fontId="57" fillId="0" borderId="0" xfId="342" applyNumberFormat="1" applyFont="1" applyFill="1" applyBorder="1" applyAlignment="1" applyProtection="1">
      <alignment horizontal="right" vertical="center"/>
    </xf>
    <xf numFmtId="165" fontId="59" fillId="0" borderId="0" xfId="345" applyFont="1" applyFill="1" applyAlignment="1">
      <alignment vertical="center"/>
    </xf>
    <xf numFmtId="165" fontId="77" fillId="0" borderId="0" xfId="345" applyFont="1" applyFill="1" applyAlignment="1">
      <alignment vertical="center"/>
    </xf>
    <xf numFmtId="165" fontId="78" fillId="0" borderId="0" xfId="345" applyFont="1" applyFill="1" applyAlignment="1">
      <alignment vertical="center"/>
    </xf>
    <xf numFmtId="1" fontId="46" fillId="0" borderId="20" xfId="346" applyNumberFormat="1" applyFont="1" applyBorder="1"/>
    <xf numFmtId="165" fontId="45" fillId="0" borderId="0" xfId="342" applyFont="1" applyFill="1" applyAlignment="1" applyProtection="1">
      <alignment horizontal="centerContinuous" vertical="center"/>
      <protection locked="0"/>
    </xf>
    <xf numFmtId="165" fontId="45" fillId="0" borderId="0" xfId="342" applyFont="1" applyFill="1" applyAlignment="1">
      <alignment horizontal="centerContinuous" vertical="center"/>
    </xf>
    <xf numFmtId="165" fontId="45" fillId="0" borderId="29" xfId="342" applyFont="1" applyFill="1" applyBorder="1" applyAlignment="1">
      <alignment vertical="center"/>
    </xf>
    <xf numFmtId="165" fontId="48" fillId="0" borderId="0" xfId="342" applyFont="1" applyFill="1" applyAlignment="1">
      <alignment horizontal="right" vertical="center"/>
    </xf>
    <xf numFmtId="165" fontId="45" fillId="0" borderId="47" xfId="342" applyFont="1" applyFill="1" applyBorder="1" applyAlignment="1">
      <alignment vertical="center"/>
    </xf>
    <xf numFmtId="165" fontId="48" fillId="0" borderId="0" xfId="342" applyFont="1" applyFill="1" applyBorder="1" applyAlignment="1">
      <alignment vertical="center"/>
    </xf>
    <xf numFmtId="165" fontId="45" fillId="0" borderId="12" xfId="342" applyFont="1" applyFill="1" applyBorder="1" applyAlignment="1">
      <alignment vertical="center"/>
    </xf>
    <xf numFmtId="165" fontId="45" fillId="0" borderId="18" xfId="342" applyFont="1" applyFill="1" applyBorder="1" applyAlignment="1">
      <alignment vertical="center"/>
    </xf>
    <xf numFmtId="165" fontId="45" fillId="0" borderId="0" xfId="342" applyFont="1" applyFill="1" applyBorder="1" applyAlignment="1">
      <alignment vertical="center"/>
    </xf>
    <xf numFmtId="165" fontId="45" fillId="0" borderId="18" xfId="342" applyFont="1" applyFill="1" applyBorder="1" applyAlignment="1">
      <alignment horizontal="center" vertical="center"/>
    </xf>
    <xf numFmtId="165" fontId="45" fillId="0" borderId="0" xfId="342" applyFont="1" applyFill="1" applyBorder="1" applyAlignment="1">
      <alignment horizontal="center" vertical="center"/>
    </xf>
    <xf numFmtId="165" fontId="45" fillId="0" borderId="18" xfId="342" applyFont="1" applyFill="1" applyBorder="1" applyAlignment="1">
      <alignment horizontal="left" vertical="center"/>
    </xf>
    <xf numFmtId="165" fontId="45" fillId="0" borderId="0" xfId="342" applyFont="1" applyFill="1" applyBorder="1" applyAlignment="1">
      <alignment horizontal="left" vertical="center"/>
    </xf>
    <xf numFmtId="165" fontId="45" fillId="0" borderId="35" xfId="342" applyFont="1" applyFill="1" applyBorder="1" applyAlignment="1">
      <alignment vertical="center"/>
    </xf>
    <xf numFmtId="165" fontId="48" fillId="0" borderId="0" xfId="342" applyFont="1" applyFill="1" applyBorder="1" applyAlignment="1">
      <alignment horizontal="centerContinuous" vertical="center"/>
    </xf>
    <xf numFmtId="165" fontId="48" fillId="0" borderId="20" xfId="342" applyFont="1" applyFill="1" applyBorder="1" applyAlignment="1">
      <alignment vertical="center"/>
    </xf>
    <xf numFmtId="165" fontId="48" fillId="0" borderId="21" xfId="342" applyFont="1" applyFill="1" applyBorder="1" applyAlignment="1">
      <alignment vertical="center"/>
    </xf>
    <xf numFmtId="165" fontId="48" fillId="0" borderId="35" xfId="342" applyFont="1" applyFill="1" applyBorder="1" applyAlignment="1">
      <alignment vertical="center"/>
    </xf>
    <xf numFmtId="165" fontId="50" fillId="0" borderId="27" xfId="342" applyFont="1" applyFill="1" applyBorder="1" applyAlignment="1">
      <alignment horizontal="centerContinuous" vertical="center"/>
    </xf>
    <xf numFmtId="165" fontId="50" fillId="0" borderId="28" xfId="342" applyFont="1" applyFill="1" applyBorder="1" applyAlignment="1">
      <alignment horizontal="centerContinuous" vertical="center"/>
    </xf>
    <xf numFmtId="165" fontId="50" fillId="0" borderId="42" xfId="342" applyFont="1" applyFill="1" applyBorder="1" applyAlignment="1">
      <alignment horizontal="centerContinuous" vertical="center"/>
    </xf>
    <xf numFmtId="165" fontId="50" fillId="0" borderId="48" xfId="342" applyFont="1" applyFill="1" applyBorder="1" applyAlignment="1">
      <alignment horizontal="center" vertical="center"/>
    </xf>
    <xf numFmtId="165" fontId="50" fillId="0" borderId="28" xfId="342" applyFont="1" applyFill="1" applyBorder="1" applyAlignment="1">
      <alignment horizontal="center" vertical="center"/>
    </xf>
    <xf numFmtId="165" fontId="50" fillId="0" borderId="49" xfId="342" applyFont="1" applyFill="1" applyBorder="1" applyAlignment="1">
      <alignment horizontal="center" vertical="center"/>
    </xf>
    <xf numFmtId="165" fontId="50" fillId="0" borderId="42" xfId="342" applyFont="1" applyFill="1" applyBorder="1" applyAlignment="1">
      <alignment horizontal="center" vertical="center"/>
    </xf>
    <xf numFmtId="165" fontId="50" fillId="0" borderId="50" xfId="342" applyFont="1" applyFill="1" applyBorder="1" applyAlignment="1">
      <alignment horizontal="center" vertical="center"/>
    </xf>
    <xf numFmtId="165" fontId="46" fillId="0" borderId="0" xfId="342" applyFont="1" applyFill="1" applyAlignment="1">
      <alignment horizontal="center" vertical="center"/>
    </xf>
    <xf numFmtId="165" fontId="45" fillId="0" borderId="10" xfId="342" applyFont="1" applyFill="1" applyBorder="1"/>
    <xf numFmtId="165" fontId="45" fillId="0" borderId="11" xfId="342" applyFont="1" applyFill="1" applyBorder="1"/>
    <xf numFmtId="165" fontId="45" fillId="0" borderId="11" xfId="342" applyFont="1" applyFill="1" applyBorder="1" applyAlignment="1" applyProtection="1">
      <alignment horizontal="left"/>
    </xf>
    <xf numFmtId="165" fontId="48" fillId="0" borderId="14" xfId="342" applyFont="1" applyFill="1" applyBorder="1" applyAlignment="1">
      <alignment horizontal="centerContinuous" vertical="center"/>
    </xf>
    <xf numFmtId="165" fontId="45" fillId="0" borderId="18" xfId="342" applyFont="1" applyFill="1" applyBorder="1"/>
    <xf numFmtId="165" fontId="45" fillId="0" borderId="0" xfId="342" applyFont="1" applyFill="1" applyBorder="1"/>
    <xf numFmtId="165" fontId="45" fillId="0" borderId="0" xfId="342" applyFont="1" applyFill="1" applyBorder="1" applyAlignment="1" applyProtection="1">
      <alignment horizontal="left"/>
    </xf>
    <xf numFmtId="165" fontId="45" fillId="0" borderId="36" xfId="342" applyFont="1" applyFill="1" applyBorder="1"/>
    <xf numFmtId="165" fontId="45" fillId="0" borderId="29" xfId="342" applyFont="1" applyFill="1" applyBorder="1"/>
    <xf numFmtId="165" fontId="45" fillId="0" borderId="29" xfId="342" applyFont="1" applyFill="1" applyBorder="1" applyAlignment="1" applyProtection="1">
      <alignment horizontal="left"/>
    </xf>
    <xf numFmtId="165" fontId="46" fillId="0" borderId="18" xfId="342" quotePrefix="1" applyFont="1" applyFill="1" applyBorder="1" applyAlignment="1" applyProtection="1">
      <alignment horizontal="left"/>
    </xf>
    <xf numFmtId="165" fontId="46" fillId="0" borderId="0" xfId="342" quotePrefix="1" applyFont="1" applyFill="1" applyBorder="1" applyAlignment="1" applyProtection="1">
      <alignment horizontal="left"/>
    </xf>
    <xf numFmtId="165" fontId="46" fillId="0" borderId="0" xfId="342" applyFont="1" applyFill="1" applyBorder="1" applyAlignment="1" applyProtection="1">
      <alignment horizontal="left"/>
    </xf>
    <xf numFmtId="165" fontId="51" fillId="0" borderId="12" xfId="342" applyFont="1" applyFill="1" applyBorder="1" applyAlignment="1">
      <alignment horizontal="centerContinuous" vertical="center"/>
    </xf>
    <xf numFmtId="165" fontId="46" fillId="0" borderId="18" xfId="342" applyFont="1" applyFill="1" applyBorder="1" applyAlignment="1" applyProtection="1">
      <alignment horizontal="left"/>
    </xf>
    <xf numFmtId="165" fontId="51" fillId="0" borderId="0" xfId="342" applyFont="1" applyFill="1" applyBorder="1" applyAlignment="1">
      <alignment horizontal="centerContinuous" vertical="center"/>
    </xf>
    <xf numFmtId="165" fontId="46" fillId="0" borderId="36" xfId="342" applyFont="1" applyFill="1" applyBorder="1" applyAlignment="1" applyProtection="1">
      <alignment horizontal="left"/>
    </xf>
    <xf numFmtId="165" fontId="46" fillId="0" borderId="29" xfId="342" applyFont="1" applyFill="1" applyBorder="1" applyAlignment="1" applyProtection="1">
      <alignment horizontal="left"/>
    </xf>
    <xf numFmtId="165" fontId="51" fillId="0" borderId="29" xfId="342" applyFont="1" applyFill="1" applyBorder="1" applyAlignment="1">
      <alignment horizontal="centerContinuous" vertical="center"/>
    </xf>
    <xf numFmtId="165" fontId="46" fillId="0" borderId="0" xfId="342" applyFont="1" applyFill="1" applyBorder="1" applyAlignment="1">
      <alignment vertical="center"/>
    </xf>
    <xf numFmtId="165" fontId="51" fillId="0" borderId="24" xfId="342" applyFont="1" applyFill="1" applyBorder="1" applyAlignment="1">
      <alignment horizontal="centerContinuous" vertical="center"/>
    </xf>
    <xf numFmtId="165" fontId="51" fillId="0" borderId="37" xfId="342" applyFont="1" applyFill="1" applyBorder="1" applyAlignment="1">
      <alignment horizontal="centerContinuous" vertical="center"/>
    </xf>
    <xf numFmtId="165" fontId="57" fillId="0" borderId="10" xfId="342" quotePrefix="1" applyFont="1" applyFill="1" applyBorder="1" applyAlignment="1" applyProtection="1">
      <alignment horizontal="left"/>
    </xf>
    <xf numFmtId="165" fontId="46" fillId="0" borderId="11" xfId="342" quotePrefix="1" applyFont="1" applyFill="1" applyBorder="1" applyAlignment="1" applyProtection="1">
      <alignment horizontal="left"/>
    </xf>
    <xf numFmtId="1" fontId="46" fillId="0" borderId="11" xfId="342" applyNumberFormat="1" applyFont="1" applyFill="1" applyBorder="1"/>
    <xf numFmtId="165" fontId="51" fillId="0" borderId="11" xfId="342" applyFont="1" applyFill="1" applyBorder="1" applyAlignment="1">
      <alignment horizontal="centerContinuous" vertical="center"/>
    </xf>
    <xf numFmtId="165" fontId="51" fillId="0" borderId="14" xfId="342" applyFont="1" applyFill="1" applyBorder="1" applyAlignment="1">
      <alignment horizontal="centerContinuous" vertical="center"/>
    </xf>
    <xf numFmtId="165" fontId="46" fillId="0" borderId="10" xfId="342" quotePrefix="1" applyFont="1" applyFill="1" applyBorder="1" applyAlignment="1" applyProtection="1">
      <alignment horizontal="left"/>
    </xf>
    <xf numFmtId="165" fontId="46" fillId="0" borderId="11" xfId="342" applyFont="1" applyFill="1" applyBorder="1" applyAlignment="1" applyProtection="1">
      <alignment horizontal="left"/>
    </xf>
    <xf numFmtId="165" fontId="46" fillId="0" borderId="36" xfId="342" quotePrefix="1" applyFont="1" applyFill="1" applyBorder="1" applyAlignment="1" applyProtection="1">
      <alignment horizontal="left"/>
    </xf>
    <xf numFmtId="170" fontId="57" fillId="0" borderId="0" xfId="342" applyNumberFormat="1" applyFont="1" applyFill="1" applyBorder="1" applyAlignment="1" applyProtection="1">
      <alignment vertical="center"/>
    </xf>
    <xf numFmtId="165" fontId="59" fillId="0" borderId="0" xfId="342" applyFont="1" applyFill="1" applyAlignment="1">
      <alignment vertical="center"/>
    </xf>
    <xf numFmtId="165" fontId="57" fillId="0" borderId="0" xfId="342" applyFont="1" applyFill="1" applyAlignment="1">
      <alignment vertical="center"/>
    </xf>
    <xf numFmtId="165" fontId="60" fillId="0" borderId="0" xfId="342" applyFont="1" applyFill="1" applyAlignment="1">
      <alignment vertical="center"/>
    </xf>
    <xf numFmtId="1" fontId="46" fillId="0" borderId="10" xfId="343" applyNumberFormat="1" applyFont="1" applyFill="1" applyBorder="1"/>
    <xf numFmtId="0" fontId="7" fillId="24" borderId="0" xfId="299" applyFont="1" applyFill="1" applyBorder="1" applyAlignment="1">
      <alignment vertical="top" wrapText="1"/>
    </xf>
    <xf numFmtId="0" fontId="46" fillId="0" borderId="10" xfId="343" quotePrefix="1" applyFont="1" applyFill="1" applyBorder="1" applyAlignment="1">
      <alignment horizontal="right"/>
    </xf>
    <xf numFmtId="1" fontId="46" fillId="0" borderId="11" xfId="340" applyNumberFormat="1" applyFont="1" applyBorder="1"/>
    <xf numFmtId="165" fontId="50" fillId="0" borderId="51" xfId="342" applyFont="1" applyFill="1" applyBorder="1" applyAlignment="1">
      <alignment horizontal="center" vertical="center"/>
    </xf>
    <xf numFmtId="170" fontId="57" fillId="0" borderId="0" xfId="343" applyNumberFormat="1" applyFont="1" applyFill="1" applyBorder="1" applyAlignment="1" applyProtection="1">
      <alignment horizontal="right" vertical="center"/>
    </xf>
    <xf numFmtId="170" fontId="57" fillId="0" borderId="29" xfId="343" applyNumberFormat="1" applyFont="1" applyFill="1" applyBorder="1" applyAlignment="1" applyProtection="1">
      <alignment horizontal="right" vertical="center"/>
    </xf>
    <xf numFmtId="165" fontId="45" fillId="0" borderId="0" xfId="339" applyFont="1" applyAlignment="1" applyProtection="1">
      <alignment horizontal="left"/>
    </xf>
    <xf numFmtId="0" fontId="45" fillId="0" borderId="0" xfId="449" applyFont="1" applyAlignment="1"/>
    <xf numFmtId="3" fontId="46" fillId="0" borderId="0" xfId="449" applyNumberFormat="1" applyFont="1" applyAlignment="1"/>
    <xf numFmtId="3" fontId="46" fillId="0" borderId="0" xfId="449" applyNumberFormat="1" applyFont="1"/>
    <xf numFmtId="0" fontId="34" fillId="0" borderId="0" xfId="449" applyFont="1"/>
    <xf numFmtId="0" fontId="46" fillId="0" borderId="0" xfId="449" quotePrefix="1" applyFont="1" applyAlignment="1"/>
    <xf numFmtId="0" fontId="45" fillId="0" borderId="0" xfId="449" applyFont="1" applyAlignment="1">
      <alignment horizontal="centerContinuous" vertical="center"/>
    </xf>
    <xf numFmtId="0" fontId="46" fillId="0" borderId="0" xfId="449" quotePrefix="1" applyFont="1" applyAlignment="1">
      <alignment horizontal="centerContinuous"/>
    </xf>
    <xf numFmtId="3" fontId="46" fillId="0" borderId="0" xfId="449" applyNumberFormat="1" applyFont="1" applyAlignment="1">
      <alignment horizontal="centerContinuous"/>
    </xf>
    <xf numFmtId="0" fontId="46" fillId="0" borderId="0" xfId="449" applyFont="1"/>
    <xf numFmtId="3" fontId="46" fillId="0" borderId="29" xfId="449" applyNumberFormat="1" applyFont="1" applyBorder="1"/>
    <xf numFmtId="3" fontId="45" fillId="0" borderId="0" xfId="449" applyNumberFormat="1" applyFont="1" applyAlignment="1">
      <alignment horizontal="centerContinuous"/>
    </xf>
    <xf numFmtId="3" fontId="48" fillId="0" borderId="0" xfId="449" applyNumberFormat="1" applyFont="1" applyAlignment="1">
      <alignment horizontal="centerContinuous"/>
    </xf>
    <xf numFmtId="0" fontId="51" fillId="0" borderId="15" xfId="449" applyFont="1" applyBorder="1"/>
    <xf numFmtId="0" fontId="48" fillId="0" borderId="15" xfId="449" applyFont="1" applyBorder="1" applyAlignment="1">
      <alignment horizontal="centerContinuous" vertical="top"/>
    </xf>
    <xf numFmtId="3" fontId="48" fillId="0" borderId="29" xfId="449" applyNumberFormat="1" applyFont="1" applyBorder="1" applyAlignment="1">
      <alignment horizontal="centerContinuous" vertical="top"/>
    </xf>
    <xf numFmtId="3" fontId="48" fillId="0" borderId="28" xfId="449" applyNumberFormat="1" applyFont="1" applyBorder="1" applyAlignment="1">
      <alignment horizontal="centerContinuous"/>
    </xf>
    <xf numFmtId="3" fontId="48" fillId="0" borderId="45" xfId="449" applyNumberFormat="1" applyFont="1" applyBorder="1" applyAlignment="1">
      <alignment horizontal="centerContinuous"/>
    </xf>
    <xf numFmtId="3" fontId="48" fillId="0" borderId="28" xfId="449" applyNumberFormat="1" applyFont="1" applyBorder="1" applyAlignment="1">
      <alignment horizontal="centerContinuous" vertical="top"/>
    </xf>
    <xf numFmtId="0" fontId="48" fillId="0" borderId="20" xfId="449" applyFont="1" applyBorder="1" applyAlignment="1">
      <alignment horizontal="center"/>
    </xf>
    <xf numFmtId="0" fontId="48" fillId="0" borderId="20" xfId="449" applyFont="1" applyBorder="1" applyAlignment="1">
      <alignment horizontal="centerContinuous"/>
    </xf>
    <xf numFmtId="3" fontId="48" fillId="0" borderId="35" xfId="449" applyNumberFormat="1" applyFont="1" applyBorder="1" applyAlignment="1">
      <alignment horizontal="center"/>
    </xf>
    <xf numFmtId="3" fontId="48" fillId="0" borderId="35" xfId="449" quotePrefix="1" applyNumberFormat="1" applyFont="1" applyBorder="1" applyAlignment="1">
      <alignment horizontal="center"/>
    </xf>
    <xf numFmtId="0" fontId="48" fillId="0" borderId="23" xfId="449" applyFont="1" applyBorder="1"/>
    <xf numFmtId="0" fontId="48" fillId="0" borderId="23" xfId="449" applyFont="1" applyBorder="1" applyAlignment="1">
      <alignment horizontal="centerContinuous"/>
    </xf>
    <xf numFmtId="0" fontId="52" fillId="0" borderId="0" xfId="449" applyFont="1"/>
    <xf numFmtId="0" fontId="50" fillId="0" borderId="23" xfId="449" quotePrefix="1" applyFont="1" applyBorder="1" applyAlignment="1">
      <alignment horizontal="center" vertical="center"/>
    </xf>
    <xf numFmtId="0" fontId="50" fillId="0" borderId="42" xfId="449" quotePrefix="1" applyFont="1" applyBorder="1" applyAlignment="1">
      <alignment horizontal="center" vertical="center"/>
    </xf>
    <xf numFmtId="3" fontId="50" fillId="0" borderId="45" xfId="449" quotePrefix="1" applyNumberFormat="1" applyFont="1" applyBorder="1" applyAlignment="1">
      <alignment horizontal="center" vertical="center"/>
    </xf>
    <xf numFmtId="0" fontId="34" fillId="0" borderId="0" xfId="449" applyFont="1" applyAlignment="1">
      <alignment horizontal="center" vertical="center"/>
    </xf>
    <xf numFmtId="0" fontId="45" fillId="0" borderId="23" xfId="449" applyFont="1" applyBorder="1"/>
    <xf numFmtId="0" fontId="45" fillId="0" borderId="42" xfId="449" applyFont="1" applyBorder="1"/>
    <xf numFmtId="3" fontId="52" fillId="0" borderId="0" xfId="449" applyNumberFormat="1" applyFont="1" applyBorder="1"/>
    <xf numFmtId="0" fontId="45" fillId="0" borderId="15" xfId="449" applyFont="1" applyBorder="1"/>
    <xf numFmtId="0" fontId="45" fillId="0" borderId="23" xfId="449" quotePrefix="1" applyFont="1" applyBorder="1"/>
    <xf numFmtId="0" fontId="45" fillId="0" borderId="20" xfId="449" applyFont="1" applyBorder="1"/>
    <xf numFmtId="0" fontId="46" fillId="0" borderId="20" xfId="449" quotePrefix="1" applyFont="1" applyBorder="1"/>
    <xf numFmtId="0" fontId="51" fillId="0" borderId="20" xfId="449" quotePrefix="1" applyFont="1" applyBorder="1"/>
    <xf numFmtId="0" fontId="46" fillId="0" borderId="23" xfId="449" applyFont="1" applyBorder="1"/>
    <xf numFmtId="165" fontId="52" fillId="0" borderId="0" xfId="339" applyFont="1" applyAlignment="1" applyProtection="1">
      <alignment horizontal="left"/>
    </xf>
    <xf numFmtId="165" fontId="34" fillId="0" borderId="0" xfId="339" applyFont="1"/>
    <xf numFmtId="165" fontId="45" fillId="0" borderId="0" xfId="339" applyFont="1" applyAlignment="1" applyProtection="1">
      <alignment horizontal="centerContinuous"/>
    </xf>
    <xf numFmtId="165" fontId="52" fillId="0" borderId="0" xfId="339" applyFont="1" applyAlignment="1" applyProtection="1">
      <alignment horizontal="centerContinuous"/>
    </xf>
    <xf numFmtId="165" fontId="48" fillId="0" borderId="0" xfId="339" applyFont="1" applyAlignment="1" applyProtection="1">
      <alignment horizontal="right"/>
    </xf>
    <xf numFmtId="165" fontId="46" fillId="0" borderId="16" xfId="339" applyFont="1" applyBorder="1"/>
    <xf numFmtId="165" fontId="48" fillId="0" borderId="21" xfId="339" applyFont="1" applyBorder="1" applyAlignment="1" applyProtection="1">
      <alignment horizontal="center"/>
    </xf>
    <xf numFmtId="165" fontId="48" fillId="0" borderId="17" xfId="339" applyFont="1" applyBorder="1" applyAlignment="1" applyProtection="1">
      <alignment horizontal="center"/>
    </xf>
    <xf numFmtId="165" fontId="48" fillId="0" borderId="20" xfId="339" applyFont="1" applyBorder="1" applyAlignment="1" applyProtection="1">
      <alignment horizontal="center"/>
    </xf>
    <xf numFmtId="165" fontId="48" fillId="0" borderId="35" xfId="339" applyFont="1" applyBorder="1" applyAlignment="1" applyProtection="1">
      <alignment horizontal="center"/>
    </xf>
    <xf numFmtId="165" fontId="48" fillId="0" borderId="53" xfId="339" applyFont="1" applyBorder="1" applyAlignment="1" applyProtection="1">
      <alignment horizontal="left"/>
    </xf>
    <xf numFmtId="165" fontId="48" fillId="0" borderId="35" xfId="339" applyFont="1" applyBorder="1" applyAlignment="1" applyProtection="1">
      <alignment horizontal="left"/>
    </xf>
    <xf numFmtId="165" fontId="48" fillId="0" borderId="15" xfId="339" applyFont="1" applyBorder="1" applyAlignment="1" applyProtection="1">
      <alignment horizontal="left"/>
    </xf>
    <xf numFmtId="165" fontId="45" fillId="0" borderId="25" xfId="339" applyFont="1" applyBorder="1"/>
    <xf numFmtId="165" fontId="48" fillId="0" borderId="26" xfId="339" applyFont="1" applyBorder="1" applyAlignment="1">
      <alignment horizontal="center"/>
    </xf>
    <xf numFmtId="0" fontId="48" fillId="0" borderId="22" xfId="0" applyFont="1" applyBorder="1" applyAlignment="1" applyProtection="1">
      <alignment horizontal="center"/>
    </xf>
    <xf numFmtId="165" fontId="48" fillId="0" borderId="57" xfId="339" quotePrefix="1" applyNumberFormat="1" applyFont="1" applyBorder="1" applyAlignment="1" applyProtection="1">
      <alignment horizontal="center"/>
    </xf>
    <xf numFmtId="0" fontId="48" fillId="0" borderId="22" xfId="339" quotePrefix="1" applyNumberFormat="1" applyFont="1" applyBorder="1" applyAlignment="1" applyProtection="1">
      <alignment horizontal="center"/>
    </xf>
    <xf numFmtId="165" fontId="48" fillId="0" borderId="23" xfId="339" quotePrefix="1" applyFont="1" applyBorder="1" applyAlignment="1" applyProtection="1">
      <alignment horizontal="center"/>
    </xf>
    <xf numFmtId="165" fontId="50" fillId="0" borderId="58" xfId="339" applyFont="1" applyBorder="1" applyAlignment="1" applyProtection="1">
      <alignment horizontal="center" vertical="center"/>
    </xf>
    <xf numFmtId="165" fontId="50" fillId="0" borderId="40" xfId="339" applyFont="1" applyBorder="1" applyAlignment="1" applyProtection="1">
      <alignment horizontal="center" vertical="center"/>
    </xf>
    <xf numFmtId="165" fontId="50" fillId="0" borderId="26" xfId="339" applyFont="1" applyBorder="1" applyAlignment="1" applyProtection="1">
      <alignment horizontal="center" vertical="center"/>
    </xf>
    <xf numFmtId="165" fontId="50" fillId="0" borderId="22" xfId="339" applyFont="1" applyBorder="1" applyAlignment="1" applyProtection="1">
      <alignment horizontal="center" vertical="center"/>
    </xf>
    <xf numFmtId="165" fontId="50" fillId="0" borderId="0" xfId="339" applyFont="1"/>
    <xf numFmtId="165" fontId="46" fillId="0" borderId="21" xfId="339" quotePrefix="1" applyFont="1" applyBorder="1" applyAlignment="1" applyProtection="1">
      <alignment horizontal="left"/>
    </xf>
    <xf numFmtId="167" fontId="46" fillId="0" borderId="20" xfId="339" applyNumberFormat="1" applyFont="1" applyFill="1" applyBorder="1" applyProtection="1"/>
    <xf numFmtId="165" fontId="46" fillId="0" borderId="25" xfId="339" applyFont="1" applyBorder="1"/>
    <xf numFmtId="165" fontId="34" fillId="0" borderId="0" xfId="339" applyFont="1" applyBorder="1"/>
    <xf numFmtId="167" fontId="34" fillId="0" borderId="0" xfId="339" applyNumberFormat="1" applyFont="1" applyBorder="1" applyProtection="1"/>
    <xf numFmtId="10" fontId="34" fillId="0" borderId="0" xfId="339" applyNumberFormat="1" applyFont="1" applyBorder="1" applyProtection="1"/>
    <xf numFmtId="165" fontId="45" fillId="0" borderId="0" xfId="339" applyFont="1"/>
    <xf numFmtId="169" fontId="57" fillId="25" borderId="20" xfId="340" applyNumberFormat="1" applyFont="1" applyFill="1" applyBorder="1" applyAlignment="1" applyProtection="1"/>
    <xf numFmtId="169" fontId="57" fillId="25" borderId="23" xfId="340" applyNumberFormat="1" applyFont="1" applyFill="1" applyBorder="1" applyAlignment="1" applyProtection="1"/>
    <xf numFmtId="168" fontId="55" fillId="25" borderId="0" xfId="341" applyNumberFormat="1" applyFont="1" applyFill="1" applyBorder="1" applyAlignment="1" applyProtection="1"/>
    <xf numFmtId="168" fontId="57" fillId="25" borderId="18" xfId="341" applyNumberFormat="1" applyFont="1" applyFill="1" applyBorder="1" applyAlignment="1" applyProtection="1"/>
    <xf numFmtId="168" fontId="57" fillId="25" borderId="36" xfId="341" applyNumberFormat="1" applyFont="1" applyFill="1" applyBorder="1" applyAlignment="1" applyProtection="1"/>
    <xf numFmtId="172" fontId="57" fillId="0" borderId="11" xfId="342" applyNumberFormat="1" applyFont="1" applyFill="1" applyBorder="1" applyAlignment="1" applyProtection="1">
      <alignment vertical="center"/>
    </xf>
    <xf numFmtId="172" fontId="57" fillId="0" borderId="14" xfId="342" applyNumberFormat="1" applyFont="1" applyFill="1" applyBorder="1" applyAlignment="1" applyProtection="1">
      <alignment vertical="center"/>
    </xf>
    <xf numFmtId="172" fontId="57" fillId="0" borderId="11" xfId="343" applyNumberFormat="1" applyFont="1" applyFill="1" applyBorder="1" applyAlignment="1" applyProtection="1">
      <alignment vertical="center"/>
    </xf>
    <xf numFmtId="172" fontId="57" fillId="0" borderId="14" xfId="343" applyNumberFormat="1" applyFont="1" applyFill="1" applyBorder="1" applyAlignment="1" applyProtection="1">
      <alignment vertical="center"/>
    </xf>
    <xf numFmtId="172" fontId="57" fillId="0" borderId="11" xfId="345" applyNumberFormat="1" applyFont="1" applyFill="1" applyBorder="1" applyAlignment="1" applyProtection="1">
      <alignment vertical="center"/>
    </xf>
    <xf numFmtId="172" fontId="57" fillId="0" borderId="14" xfId="345" applyNumberFormat="1" applyFont="1" applyFill="1" applyBorder="1" applyAlignment="1" applyProtection="1">
      <alignment vertical="center"/>
    </xf>
    <xf numFmtId="0" fontId="82" fillId="0" borderId="0" xfId="0" applyFont="1" applyAlignment="1"/>
    <xf numFmtId="0" fontId="70" fillId="0" borderId="0" xfId="0" applyFont="1"/>
    <xf numFmtId="0" fontId="85" fillId="0" borderId="0" xfId="0" applyFont="1"/>
    <xf numFmtId="165" fontId="45" fillId="0" borderId="0" xfId="451" applyFont="1" applyAlignment="1">
      <alignment horizontal="centerContinuous"/>
    </xf>
    <xf numFmtId="165" fontId="46" fillId="0" borderId="0" xfId="451" applyFont="1" applyAlignment="1">
      <alignment horizontal="centerContinuous"/>
    </xf>
    <xf numFmtId="165" fontId="46" fillId="0" borderId="0" xfId="451" applyFont="1" applyAlignment="1"/>
    <xf numFmtId="165" fontId="46" fillId="0" borderId="0" xfId="451" applyFont="1"/>
    <xf numFmtId="165" fontId="46" fillId="0" borderId="0" xfId="451" applyFont="1" applyAlignment="1" applyProtection="1">
      <alignment horizontal="centerContinuous"/>
    </xf>
    <xf numFmtId="165" fontId="46" fillId="0" borderId="0" xfId="451" applyFont="1" applyAlignment="1">
      <alignment horizontal="right"/>
    </xf>
    <xf numFmtId="165" fontId="46" fillId="0" borderId="0" xfId="451" applyFont="1" applyAlignment="1" applyProtection="1">
      <alignment horizontal="right"/>
    </xf>
    <xf numFmtId="165" fontId="45" fillId="0" borderId="0" xfId="451" applyFont="1" applyAlignment="1" applyProtection="1">
      <alignment horizontal="left"/>
    </xf>
    <xf numFmtId="165" fontId="46" fillId="0" borderId="0" xfId="451" applyFont="1" applyAlignment="1" applyProtection="1">
      <alignment horizontal="left"/>
    </xf>
    <xf numFmtId="0" fontId="46" fillId="0" borderId="0" xfId="0" applyFont="1" applyAlignment="1" applyProtection="1">
      <alignment horizontal="right"/>
    </xf>
    <xf numFmtId="0" fontId="46" fillId="0" borderId="0" xfId="0" applyFont="1" applyAlignment="1" applyProtection="1">
      <alignment horizontal="left"/>
    </xf>
    <xf numFmtId="165" fontId="45" fillId="0" borderId="0" xfId="451" applyFont="1"/>
    <xf numFmtId="0" fontId="66" fillId="0" borderId="0" xfId="0" applyFont="1" applyAlignment="1" applyProtection="1">
      <alignment horizontal="left"/>
    </xf>
    <xf numFmtId="0" fontId="65" fillId="0" borderId="0" xfId="0" applyFont="1"/>
    <xf numFmtId="165" fontId="46" fillId="0" borderId="0" xfId="451" applyFont="1" applyFill="1"/>
    <xf numFmtId="0" fontId="46" fillId="0" borderId="0" xfId="0" applyFont="1" applyFill="1" applyAlignment="1" applyProtection="1">
      <alignment horizontal="right"/>
    </xf>
    <xf numFmtId="0" fontId="66" fillId="0" borderId="0" xfId="0" applyFont="1"/>
    <xf numFmtId="0" fontId="65" fillId="0" borderId="0" xfId="0" applyFont="1" applyAlignment="1" applyProtection="1">
      <alignment horizontal="left"/>
    </xf>
    <xf numFmtId="165" fontId="65" fillId="0" borderId="0" xfId="451" applyFont="1"/>
    <xf numFmtId="0" fontId="65" fillId="0" borderId="0" xfId="0" applyFont="1" applyAlignment="1" applyProtection="1">
      <alignment horizontal="right"/>
    </xf>
    <xf numFmtId="0" fontId="66" fillId="0" borderId="0" xfId="0" applyFont="1" applyFill="1" applyAlignment="1" applyProtection="1">
      <alignment horizontal="left"/>
    </xf>
    <xf numFmtId="0" fontId="51" fillId="0" borderId="0" xfId="0" applyFont="1" applyAlignment="1"/>
    <xf numFmtId="172" fontId="87" fillId="0" borderId="0" xfId="343" applyNumberFormat="1" applyFont="1" applyFill="1" applyBorder="1" applyAlignment="1" applyProtection="1">
      <alignment vertical="center"/>
    </xf>
    <xf numFmtId="0" fontId="51" fillId="0" borderId="0" xfId="343" applyFont="1" applyFill="1" applyAlignment="1">
      <alignment vertical="center"/>
    </xf>
    <xf numFmtId="172" fontId="55" fillId="0" borderId="10" xfId="343" applyNumberFormat="1" applyFont="1" applyFill="1" applyBorder="1" applyAlignment="1" applyProtection="1">
      <alignment vertical="center"/>
    </xf>
    <xf numFmtId="168" fontId="45" fillId="0" borderId="0" xfId="343" applyNumberFormat="1" applyFont="1" applyFill="1" applyBorder="1" applyAlignment="1" applyProtection="1">
      <alignment vertical="center"/>
    </xf>
    <xf numFmtId="168" fontId="45" fillId="0" borderId="14" xfId="343" applyNumberFormat="1" applyFont="1" applyFill="1" applyBorder="1" applyAlignment="1" applyProtection="1">
      <alignment vertical="center"/>
    </xf>
    <xf numFmtId="172" fontId="55" fillId="0" borderId="0" xfId="343" applyNumberFormat="1" applyFont="1" applyFill="1" applyBorder="1" applyAlignment="1" applyProtection="1">
      <alignment vertical="center"/>
    </xf>
    <xf numFmtId="168" fontId="45" fillId="0" borderId="35" xfId="343" applyNumberFormat="1" applyFont="1" applyFill="1" applyBorder="1" applyAlignment="1" applyProtection="1">
      <alignment vertical="center"/>
    </xf>
    <xf numFmtId="170" fontId="55" fillId="0" borderId="0" xfId="343" applyNumberFormat="1" applyFont="1" applyFill="1" applyBorder="1" applyAlignment="1" applyProtection="1">
      <alignment horizontal="right" vertical="center"/>
    </xf>
    <xf numFmtId="170" fontId="55" fillId="0" borderId="35" xfId="343" applyNumberFormat="1" applyFont="1" applyFill="1" applyBorder="1" applyAlignment="1" applyProtection="1">
      <alignment horizontal="right" vertical="center"/>
    </xf>
    <xf numFmtId="170" fontId="55" fillId="0" borderId="29" xfId="343" applyNumberFormat="1" applyFont="1" applyFill="1" applyBorder="1" applyAlignment="1" applyProtection="1">
      <alignment horizontal="right" vertical="center"/>
    </xf>
    <xf numFmtId="170" fontId="55" fillId="0" borderId="37" xfId="343" applyNumberFormat="1" applyFont="1" applyFill="1" applyBorder="1" applyAlignment="1" applyProtection="1">
      <alignment horizontal="right" vertical="center"/>
    </xf>
    <xf numFmtId="172" fontId="57" fillId="0" borderId="35" xfId="343" applyNumberFormat="1" applyFont="1" applyFill="1" applyBorder="1" applyAlignment="1" applyProtection="1">
      <alignment vertical="center"/>
    </xf>
    <xf numFmtId="170" fontId="57" fillId="0" borderId="35" xfId="343" applyNumberFormat="1" applyFont="1" applyFill="1" applyBorder="1" applyAlignment="1" applyProtection="1">
      <alignment horizontal="right" vertical="center"/>
    </xf>
    <xf numFmtId="170" fontId="57" fillId="0" borderId="37" xfId="343" applyNumberFormat="1" applyFont="1" applyFill="1" applyBorder="1" applyAlignment="1" applyProtection="1">
      <alignment horizontal="right" vertical="center"/>
    </xf>
    <xf numFmtId="170" fontId="57" fillId="0" borderId="36" xfId="343" applyNumberFormat="1" applyFont="1" applyFill="1" applyBorder="1" applyAlignment="1" applyProtection="1">
      <alignment horizontal="right" vertical="center"/>
    </xf>
    <xf numFmtId="172" fontId="57" fillId="0" borderId="10" xfId="343" applyNumberFormat="1" applyFont="1" applyFill="1" applyBorder="1" applyAlignment="1" applyProtection="1">
      <alignment vertical="center"/>
    </xf>
    <xf numFmtId="171" fontId="55" fillId="0" borderId="0" xfId="342" applyNumberFormat="1" applyFont="1" applyFill="1" applyBorder="1" applyAlignment="1" applyProtection="1">
      <alignment vertical="center"/>
    </xf>
    <xf numFmtId="171" fontId="55" fillId="0" borderId="14" xfId="342" applyNumberFormat="1" applyFont="1" applyFill="1" applyBorder="1" applyAlignment="1" applyProtection="1">
      <alignment vertical="center"/>
    </xf>
    <xf numFmtId="171" fontId="55" fillId="0" borderId="18" xfId="342" applyNumberFormat="1" applyFont="1" applyFill="1" applyBorder="1" applyAlignment="1" applyProtection="1">
      <alignment vertical="center"/>
    </xf>
    <xf numFmtId="172" fontId="55" fillId="0" borderId="0" xfId="342" applyNumberFormat="1" applyFont="1" applyFill="1" applyBorder="1" applyAlignment="1" applyProtection="1">
      <alignment vertical="center"/>
    </xf>
    <xf numFmtId="172" fontId="55" fillId="0" borderId="35" xfId="342" applyNumberFormat="1" applyFont="1" applyFill="1" applyBorder="1" applyAlignment="1" applyProtection="1">
      <alignment vertical="center"/>
    </xf>
    <xf numFmtId="172" fontId="55" fillId="0" borderId="18" xfId="342" applyNumberFormat="1" applyFont="1" applyFill="1" applyBorder="1" applyAlignment="1" applyProtection="1">
      <alignment vertical="center"/>
    </xf>
    <xf numFmtId="170" fontId="55" fillId="0" borderId="18" xfId="342" applyNumberFormat="1" applyFont="1" applyFill="1" applyBorder="1" applyAlignment="1" applyProtection="1">
      <alignment horizontal="right" vertical="center"/>
    </xf>
    <xf numFmtId="170" fontId="55" fillId="0" borderId="0" xfId="342" applyNumberFormat="1" applyFont="1" applyFill="1" applyBorder="1" applyAlignment="1" applyProtection="1">
      <alignment horizontal="right" vertical="center"/>
    </xf>
    <xf numFmtId="170" fontId="55" fillId="0" borderId="35" xfId="342" applyNumberFormat="1" applyFont="1" applyFill="1" applyBorder="1" applyAlignment="1" applyProtection="1">
      <alignment horizontal="right" vertical="center"/>
    </xf>
    <xf numFmtId="170" fontId="55" fillId="0" borderId="36" xfId="342" applyNumberFormat="1" applyFont="1" applyFill="1" applyBorder="1" applyAlignment="1" applyProtection="1">
      <alignment horizontal="right" vertical="center"/>
    </xf>
    <xf numFmtId="170" fontId="55" fillId="0" borderId="29" xfId="342" applyNumberFormat="1" applyFont="1" applyFill="1" applyBorder="1" applyAlignment="1" applyProtection="1">
      <alignment horizontal="right" vertical="center"/>
    </xf>
    <xf numFmtId="170" fontId="55" fillId="0" borderId="37" xfId="342" applyNumberFormat="1" applyFont="1" applyFill="1" applyBorder="1" applyAlignment="1" applyProtection="1">
      <alignment horizontal="right" vertical="center"/>
    </xf>
    <xf numFmtId="171" fontId="57" fillId="0" borderId="10" xfId="342" applyNumberFormat="1" applyFont="1" applyFill="1" applyBorder="1" applyAlignment="1" applyProtection="1">
      <alignment vertical="center"/>
    </xf>
    <xf numFmtId="171" fontId="57" fillId="0" borderId="18" xfId="342" applyNumberFormat="1" applyFont="1" applyFill="1" applyBorder="1" applyAlignment="1" applyProtection="1">
      <alignment vertical="center"/>
    </xf>
    <xf numFmtId="171" fontId="57" fillId="0" borderId="0" xfId="342" applyNumberFormat="1" applyFont="1" applyFill="1" applyBorder="1" applyAlignment="1" applyProtection="1">
      <alignment vertical="center"/>
    </xf>
    <xf numFmtId="171" fontId="57" fillId="0" borderId="35" xfId="342" applyNumberFormat="1" applyFont="1" applyFill="1" applyBorder="1" applyAlignment="1" applyProtection="1">
      <alignment vertical="center"/>
    </xf>
    <xf numFmtId="172" fontId="57" fillId="0" borderId="0" xfId="342" applyNumberFormat="1" applyFont="1" applyFill="1" applyBorder="1" applyAlignment="1" applyProtection="1">
      <alignment vertical="center"/>
    </xf>
    <xf numFmtId="172" fontId="57" fillId="0" borderId="35" xfId="342" applyNumberFormat="1" applyFont="1" applyFill="1" applyBorder="1" applyAlignment="1" applyProtection="1">
      <alignment vertical="center"/>
    </xf>
    <xf numFmtId="170" fontId="57" fillId="0" borderId="18" xfId="342" applyNumberFormat="1" applyFont="1" applyFill="1" applyBorder="1" applyAlignment="1" applyProtection="1">
      <alignment horizontal="right" vertical="center"/>
    </xf>
    <xf numFmtId="170" fontId="57" fillId="0" borderId="35" xfId="342" applyNumberFormat="1" applyFont="1" applyFill="1" applyBorder="1" applyAlignment="1" applyProtection="1">
      <alignment horizontal="right" vertical="center"/>
    </xf>
    <xf numFmtId="170" fontId="57" fillId="0" borderId="36" xfId="342" applyNumberFormat="1" applyFont="1" applyFill="1" applyBorder="1" applyAlignment="1" applyProtection="1">
      <alignment horizontal="right" vertical="center"/>
    </xf>
    <xf numFmtId="170" fontId="57" fillId="0" borderId="29" xfId="342" applyNumberFormat="1" applyFont="1" applyFill="1" applyBorder="1" applyAlignment="1" applyProtection="1">
      <alignment horizontal="right" vertical="center"/>
    </xf>
    <xf numFmtId="170" fontId="57" fillId="0" borderId="37" xfId="342" applyNumberFormat="1" applyFont="1" applyFill="1" applyBorder="1" applyAlignment="1" applyProtection="1">
      <alignment horizontal="right" vertical="center"/>
    </xf>
    <xf numFmtId="167" fontId="46" fillId="0" borderId="0" xfId="449" applyNumberFormat="1" applyFont="1" applyFill="1" applyBorder="1"/>
    <xf numFmtId="0" fontId="34" fillId="0" borderId="0" xfId="449" applyFont="1" applyFill="1" applyBorder="1"/>
    <xf numFmtId="172" fontId="55" fillId="0" borderId="0" xfId="345" applyNumberFormat="1" applyFont="1" applyFill="1" applyBorder="1" applyAlignment="1" applyProtection="1">
      <alignment vertical="center"/>
    </xf>
    <xf numFmtId="172" fontId="55" fillId="0" borderId="14" xfId="345" applyNumberFormat="1" applyFont="1" applyFill="1" applyBorder="1" applyAlignment="1" applyProtection="1">
      <alignment vertical="center"/>
    </xf>
    <xf numFmtId="172" fontId="55" fillId="0" borderId="0" xfId="345" applyNumberFormat="1" applyFont="1" applyFill="1" applyBorder="1" applyAlignment="1" applyProtection="1"/>
    <xf numFmtId="172" fontId="55" fillId="0" borderId="35" xfId="345" applyNumberFormat="1" applyFont="1" applyFill="1" applyBorder="1" applyAlignment="1" applyProtection="1">
      <alignment vertical="center"/>
    </xf>
    <xf numFmtId="170" fontId="66" fillId="0" borderId="0" xfId="0" applyNumberFormat="1" applyFont="1" applyFill="1" applyBorder="1" applyAlignment="1" applyProtection="1">
      <alignment horizontal="right"/>
    </xf>
    <xf numFmtId="172" fontId="57" fillId="0" borderId="0" xfId="345" applyNumberFormat="1" applyFont="1" applyFill="1" applyBorder="1" applyAlignment="1" applyProtection="1">
      <alignment vertical="center"/>
    </xf>
    <xf numFmtId="172" fontId="57" fillId="0" borderId="0" xfId="345" applyNumberFormat="1" applyFont="1" applyFill="1" applyBorder="1" applyAlignment="1" applyProtection="1"/>
    <xf numFmtId="172" fontId="57" fillId="0" borderId="35" xfId="345" applyNumberFormat="1" applyFont="1" applyFill="1" applyBorder="1" applyAlignment="1" applyProtection="1"/>
    <xf numFmtId="170" fontId="65" fillId="0" borderId="0" xfId="0" applyNumberFormat="1" applyFont="1" applyFill="1" applyBorder="1" applyAlignment="1" applyProtection="1">
      <alignment horizontal="right"/>
    </xf>
    <xf numFmtId="172" fontId="57" fillId="0" borderId="52" xfId="345" applyNumberFormat="1" applyFont="1" applyFill="1" applyBorder="1" applyAlignment="1" applyProtection="1"/>
    <xf numFmtId="172" fontId="57" fillId="0" borderId="19" xfId="345" applyNumberFormat="1" applyFont="1" applyFill="1" applyBorder="1" applyAlignment="1" applyProtection="1"/>
    <xf numFmtId="172" fontId="57" fillId="0" borderId="0" xfId="345" applyNumberFormat="1" applyFont="1" applyFill="1" applyAlignment="1" applyProtection="1"/>
    <xf numFmtId="171" fontId="55" fillId="0" borderId="10" xfId="342" applyNumberFormat="1" applyFont="1" applyFill="1" applyBorder="1" applyAlignment="1" applyProtection="1">
      <alignment vertical="center"/>
    </xf>
    <xf numFmtId="171" fontId="55" fillId="0" borderId="11" xfId="342" applyNumberFormat="1" applyFont="1" applyFill="1" applyBorder="1" applyAlignment="1" applyProtection="1">
      <alignment vertical="center"/>
    </xf>
    <xf numFmtId="169" fontId="57" fillId="0" borderId="20" xfId="340" applyNumberFormat="1" applyFont="1" applyFill="1" applyBorder="1" applyAlignment="1" applyProtection="1"/>
    <xf numFmtId="165" fontId="65" fillId="0" borderId="0" xfId="340" applyFont="1" applyFill="1" applyBorder="1"/>
    <xf numFmtId="168" fontId="55" fillId="0" borderId="0" xfId="341" applyNumberFormat="1" applyFont="1" applyFill="1" applyBorder="1" applyAlignment="1" applyProtection="1"/>
    <xf numFmtId="170" fontId="74" fillId="0" borderId="43" xfId="340" applyNumberFormat="1" applyFont="1" applyFill="1" applyBorder="1" applyAlignment="1" applyProtection="1">
      <alignment horizontal="right"/>
    </xf>
    <xf numFmtId="168" fontId="57" fillId="0" borderId="0" xfId="341" applyNumberFormat="1" applyFont="1" applyFill="1" applyBorder="1" applyAlignment="1" applyProtection="1"/>
    <xf numFmtId="170" fontId="75" fillId="0" borderId="35" xfId="340" applyNumberFormat="1" applyFont="1" applyFill="1" applyBorder="1" applyAlignment="1" applyProtection="1">
      <alignment horizontal="right"/>
    </xf>
    <xf numFmtId="168" fontId="57" fillId="0" borderId="29" xfId="341" applyNumberFormat="1" applyFont="1" applyFill="1" applyBorder="1" applyAlignment="1" applyProtection="1"/>
    <xf numFmtId="170" fontId="75" fillId="0" borderId="37" xfId="340" applyNumberFormat="1" applyFont="1" applyFill="1" applyBorder="1" applyAlignment="1" applyProtection="1">
      <alignment horizontal="right"/>
    </xf>
    <xf numFmtId="167" fontId="45" fillId="0" borderId="23" xfId="449" applyNumberFormat="1" applyFont="1" applyFill="1" applyBorder="1"/>
    <xf numFmtId="167" fontId="45" fillId="0" borderId="37" xfId="449" applyNumberFormat="1" applyFont="1" applyFill="1" applyBorder="1"/>
    <xf numFmtId="166" fontId="45" fillId="0" borderId="37" xfId="449" applyNumberFormat="1" applyFont="1" applyFill="1" applyBorder="1"/>
    <xf numFmtId="167" fontId="45" fillId="0" borderId="42" xfId="449" applyNumberFormat="1" applyFont="1" applyFill="1" applyBorder="1"/>
    <xf numFmtId="167" fontId="45" fillId="0" borderId="15" xfId="449" applyNumberFormat="1" applyFont="1" applyFill="1" applyBorder="1"/>
    <xf numFmtId="167" fontId="45" fillId="0" borderId="14" xfId="449" applyNumberFormat="1" applyFont="1" applyFill="1" applyBorder="1"/>
    <xf numFmtId="166" fontId="45" fillId="0" borderId="14" xfId="449" applyNumberFormat="1" applyFont="1" applyFill="1" applyBorder="1"/>
    <xf numFmtId="167" fontId="45" fillId="0" borderId="20" xfId="449" applyNumberFormat="1" applyFont="1" applyFill="1" applyBorder="1"/>
    <xf numFmtId="166" fontId="45" fillId="0" borderId="15" xfId="449" applyNumberFormat="1" applyFont="1" applyFill="1" applyBorder="1"/>
    <xf numFmtId="3" fontId="81" fillId="0" borderId="53" xfId="0" applyNumberFormat="1" applyFont="1" applyFill="1" applyBorder="1" applyProtection="1"/>
    <xf numFmtId="167" fontId="46" fillId="0" borderId="35" xfId="449" applyNumberFormat="1" applyFont="1" applyFill="1" applyBorder="1"/>
    <xf numFmtId="166" fontId="46" fillId="0" borderId="35" xfId="449" applyNumberFormat="1" applyFont="1" applyFill="1" applyBorder="1"/>
    <xf numFmtId="167" fontId="46" fillId="0" borderId="20" xfId="449" applyNumberFormat="1" applyFont="1" applyFill="1" applyBorder="1"/>
    <xf numFmtId="3" fontId="46" fillId="0" borderId="23" xfId="449" applyNumberFormat="1" applyFont="1" applyFill="1" applyBorder="1"/>
    <xf numFmtId="3" fontId="46" fillId="0" borderId="37" xfId="449" applyNumberFormat="1" applyFont="1" applyFill="1" applyBorder="1"/>
    <xf numFmtId="166" fontId="46" fillId="0" borderId="37" xfId="449" applyNumberFormat="1" applyFont="1" applyFill="1" applyBorder="1"/>
    <xf numFmtId="167" fontId="46" fillId="0" borderId="10" xfId="450" applyNumberFormat="1" applyFont="1" applyBorder="1" applyAlignment="1" applyProtection="1"/>
    <xf numFmtId="167" fontId="46" fillId="0" borderId="35" xfId="450" applyNumberFormat="1" applyFont="1" applyFill="1" applyBorder="1" applyProtection="1"/>
    <xf numFmtId="166" fontId="46" fillId="0" borderId="38" xfId="339" applyNumberFormat="1" applyFont="1" applyFill="1" applyBorder="1" applyProtection="1"/>
    <xf numFmtId="166" fontId="46" fillId="0" borderId="35" xfId="339" applyNumberFormat="1" applyFont="1" applyFill="1" applyBorder="1" applyProtection="1"/>
    <xf numFmtId="165" fontId="34" fillId="0" borderId="0" xfId="339" applyFont="1" applyFill="1" applyBorder="1"/>
    <xf numFmtId="167" fontId="46" fillId="0" borderId="15" xfId="450" applyNumberFormat="1" applyFont="1" applyFill="1" applyBorder="1" applyProtection="1"/>
    <xf numFmtId="167" fontId="46" fillId="0" borderId="43" xfId="450" applyNumberFormat="1" applyFont="1" applyFill="1" applyBorder="1" applyProtection="1"/>
    <xf numFmtId="167" fontId="46" fillId="0" borderId="20" xfId="450" applyNumberFormat="1" applyFont="1" applyFill="1" applyBorder="1" applyProtection="1"/>
    <xf numFmtId="167" fontId="46" fillId="0" borderId="35" xfId="339" applyNumberFormat="1" applyFont="1" applyFill="1" applyBorder="1" applyProtection="1"/>
    <xf numFmtId="167" fontId="46" fillId="0" borderId="22" xfId="0" applyNumberFormat="1" applyFont="1" applyFill="1" applyBorder="1" applyProtection="1"/>
    <xf numFmtId="167" fontId="46" fillId="0" borderId="26" xfId="339" applyNumberFormat="1" applyFont="1" applyFill="1" applyBorder="1" applyProtection="1"/>
    <xf numFmtId="167" fontId="46" fillId="0" borderId="40" xfId="339" applyNumberFormat="1" applyFont="1" applyFill="1" applyBorder="1" applyProtection="1"/>
    <xf numFmtId="10" fontId="46" fillId="0" borderId="23" xfId="339" applyNumberFormat="1" applyFont="1" applyFill="1" applyBorder="1" applyProtection="1"/>
    <xf numFmtId="10" fontId="46" fillId="0" borderId="22" xfId="339" applyNumberFormat="1" applyFont="1" applyFill="1" applyBorder="1" applyProtection="1"/>
    <xf numFmtId="10" fontId="59" fillId="0" borderId="22" xfId="339" applyNumberFormat="1" applyFont="1" applyFill="1" applyBorder="1" applyProtection="1"/>
    <xf numFmtId="166" fontId="46" fillId="0" borderId="20" xfId="339" applyNumberFormat="1" applyFont="1" applyFill="1" applyBorder="1" applyProtection="1"/>
    <xf numFmtId="0" fontId="46" fillId="0" borderId="0" xfId="0" applyFont="1" applyAlignment="1">
      <alignment horizontal="left"/>
    </xf>
    <xf numFmtId="0" fontId="46" fillId="0" borderId="0" xfId="0" quotePrefix="1" applyFont="1" applyAlignment="1">
      <alignment horizontal="left"/>
    </xf>
    <xf numFmtId="165" fontId="90" fillId="0" borderId="0" xfId="340" quotePrefix="1" applyFont="1"/>
    <xf numFmtId="166" fontId="46" fillId="0" borderId="35" xfId="339" applyNumberFormat="1" applyFont="1" applyFill="1" applyBorder="1" applyAlignment="1" applyProtection="1">
      <alignment horizontal="right"/>
    </xf>
    <xf numFmtId="167" fontId="34" fillId="0" borderId="0" xfId="449" applyNumberFormat="1" applyFont="1"/>
    <xf numFmtId="165" fontId="48" fillId="0" borderId="18" xfId="340" applyFont="1" applyBorder="1" applyAlignment="1" applyProtection="1">
      <alignment horizontal="center" vertical="center"/>
    </xf>
    <xf numFmtId="165" fontId="48" fillId="0" borderId="10" xfId="340" applyFont="1" applyBorder="1" applyAlignment="1">
      <alignment vertical="center"/>
    </xf>
    <xf numFmtId="169" fontId="55" fillId="0" borderId="0" xfId="340" applyNumberFormat="1" applyFont="1" applyFill="1" applyBorder="1" applyAlignment="1" applyProtection="1"/>
    <xf numFmtId="169" fontId="57" fillId="0" borderId="0" xfId="340" applyNumberFormat="1" applyFont="1" applyFill="1" applyBorder="1" applyAlignment="1" applyProtection="1"/>
    <xf numFmtId="168" fontId="57" fillId="0" borderId="0" xfId="340" applyNumberFormat="1" applyFont="1" applyFill="1" applyBorder="1" applyAlignment="1" applyProtection="1"/>
    <xf numFmtId="172" fontId="57" fillId="0" borderId="0" xfId="340" applyNumberFormat="1" applyFont="1" applyFill="1" applyBorder="1" applyAlignment="1" applyProtection="1"/>
    <xf numFmtId="165" fontId="48" fillId="0" borderId="18" xfId="340" applyFont="1" applyBorder="1" applyAlignment="1">
      <alignment vertical="center"/>
    </xf>
    <xf numFmtId="169" fontId="55" fillId="25" borderId="15" xfId="340" applyNumberFormat="1" applyFont="1" applyFill="1" applyBorder="1" applyAlignment="1" applyProtection="1"/>
    <xf numFmtId="169" fontId="73" fillId="0" borderId="36" xfId="340" applyNumberFormat="1" applyFont="1" applyFill="1" applyBorder="1" applyAlignment="1" applyProtection="1"/>
    <xf numFmtId="165" fontId="51" fillId="0" borderId="0" xfId="339" quotePrefix="1" applyFont="1" applyBorder="1" applyAlignment="1" applyProtection="1">
      <alignment horizontal="left"/>
    </xf>
    <xf numFmtId="165" fontId="69" fillId="0" borderId="27" xfId="340" applyFont="1" applyBorder="1" applyAlignment="1" applyProtection="1">
      <alignment horizontal="center" vertical="center"/>
    </xf>
    <xf numFmtId="166" fontId="45" fillId="0" borderId="10" xfId="449" applyNumberFormat="1" applyFont="1" applyFill="1" applyBorder="1"/>
    <xf numFmtId="166" fontId="45" fillId="0" borderId="35" xfId="449" applyNumberFormat="1" applyFont="1" applyFill="1" applyBorder="1"/>
    <xf numFmtId="166" fontId="87" fillId="0" borderId="35" xfId="339" applyNumberFormat="1" applyFont="1" applyFill="1" applyBorder="1" applyAlignment="1" applyProtection="1">
      <alignment horizontal="right"/>
    </xf>
    <xf numFmtId="170" fontId="92" fillId="0" borderId="0" xfId="342" applyNumberFormat="1" applyFont="1" applyFill="1" applyBorder="1" applyAlignment="1" applyProtection="1">
      <alignment horizontal="right" vertical="center"/>
    </xf>
    <xf numFmtId="170" fontId="92" fillId="0" borderId="0" xfId="343" applyNumberFormat="1" applyFont="1" applyFill="1" applyBorder="1" applyAlignment="1" applyProtection="1">
      <alignment horizontal="right" vertical="center"/>
    </xf>
    <xf numFmtId="1" fontId="46" fillId="0" borderId="20" xfId="340" applyNumberFormat="1" applyFont="1" applyFill="1" applyBorder="1"/>
    <xf numFmtId="165" fontId="48" fillId="0" borderId="59" xfId="340" quotePrefix="1" applyFont="1" applyBorder="1" applyAlignment="1" applyProtection="1">
      <alignment horizontal="center" vertical="center"/>
    </xf>
    <xf numFmtId="165" fontId="69" fillId="0" borderId="26" xfId="340" quotePrefix="1" applyFont="1" applyBorder="1" applyAlignment="1" applyProtection="1">
      <alignment horizontal="center" vertical="center"/>
    </xf>
    <xf numFmtId="170" fontId="55" fillId="0" borderId="17" xfId="340" applyNumberFormat="1" applyFont="1" applyFill="1" applyBorder="1" applyAlignment="1" applyProtection="1">
      <alignment horizontal="right"/>
    </xf>
    <xf numFmtId="170" fontId="57" fillId="0" borderId="20" xfId="340" applyNumberFormat="1" applyFont="1" applyFill="1" applyBorder="1" applyAlignment="1" applyProtection="1">
      <alignment horizontal="right"/>
    </xf>
    <xf numFmtId="170" fontId="92" fillId="0" borderId="20" xfId="340" applyNumberFormat="1" applyFont="1" applyFill="1" applyBorder="1" applyAlignment="1" applyProtection="1">
      <alignment horizontal="right"/>
    </xf>
    <xf numFmtId="170" fontId="74" fillId="0" borderId="23" xfId="340" applyNumberFormat="1" applyFont="1" applyFill="1" applyBorder="1" applyAlignment="1" applyProtection="1">
      <alignment horizontal="right"/>
    </xf>
    <xf numFmtId="165" fontId="48" fillId="0" borderId="60" xfId="340" applyFont="1" applyBorder="1" applyAlignment="1" applyProtection="1">
      <alignment horizontal="center" vertical="center"/>
    </xf>
    <xf numFmtId="165" fontId="48" fillId="0" borderId="44" xfId="340" applyFont="1" applyBorder="1" applyAlignment="1">
      <alignment horizontal="center" vertical="center"/>
    </xf>
    <xf numFmtId="165" fontId="45" fillId="0" borderId="0" xfId="466" applyFont="1" applyAlignment="1">
      <alignment horizontal="left"/>
    </xf>
    <xf numFmtId="165" fontId="51" fillId="0" borderId="0" xfId="467" applyFont="1"/>
    <xf numFmtId="165" fontId="51" fillId="0" borderId="0" xfId="467" applyFont="1" applyBorder="1"/>
    <xf numFmtId="165" fontId="48" fillId="0" borderId="0" xfId="467" applyFont="1" applyAlignment="1">
      <alignment horizontal="centerContinuous"/>
    </xf>
    <xf numFmtId="165" fontId="51" fillId="0" borderId="0" xfId="467" applyFont="1" applyAlignment="1">
      <alignment horizontal="centerContinuous"/>
    </xf>
    <xf numFmtId="165" fontId="45" fillId="0" borderId="0" xfId="467" applyFont="1" applyAlignment="1" applyProtection="1">
      <alignment horizontal="right"/>
    </xf>
    <xf numFmtId="165" fontId="51" fillId="0" borderId="47" xfId="467" applyFont="1" applyBorder="1"/>
    <xf numFmtId="165" fontId="48" fillId="0" borderId="12" xfId="467" applyFont="1" applyBorder="1"/>
    <xf numFmtId="165" fontId="48" fillId="0" borderId="15" xfId="467" applyFont="1" applyBorder="1" applyAlignment="1" applyProtection="1">
      <alignment horizontal="center"/>
    </xf>
    <xf numFmtId="165" fontId="48" fillId="0" borderId="17" xfId="467" applyFont="1" applyBorder="1" applyAlignment="1" applyProtection="1">
      <alignment horizontal="center"/>
    </xf>
    <xf numFmtId="165" fontId="48" fillId="0" borderId="12" xfId="467" applyFont="1" applyBorder="1" applyAlignment="1" applyProtection="1">
      <alignment horizontal="centerContinuous"/>
    </xf>
    <xf numFmtId="165" fontId="51" fillId="0" borderId="18" xfId="467" applyFont="1" applyBorder="1"/>
    <xf numFmtId="165" fontId="48" fillId="0" borderId="0" xfId="467" applyFont="1" applyBorder="1" applyAlignment="1" applyProtection="1">
      <alignment horizontal="centerContinuous"/>
    </xf>
    <xf numFmtId="165" fontId="48" fillId="0" borderId="20" xfId="467" applyFont="1" applyBorder="1" applyAlignment="1" applyProtection="1">
      <alignment horizontal="center"/>
    </xf>
    <xf numFmtId="165" fontId="51" fillId="0" borderId="61" xfId="467" applyFont="1" applyBorder="1"/>
    <xf numFmtId="165" fontId="48" fillId="0" borderId="24" xfId="467" applyFont="1" applyBorder="1"/>
    <xf numFmtId="165" fontId="48" fillId="0" borderId="24" xfId="467" applyFont="1" applyBorder="1" applyAlignment="1" applyProtection="1">
      <alignment horizontal="centerContinuous"/>
    </xf>
    <xf numFmtId="165" fontId="50" fillId="0" borderId="42" xfId="467" applyFont="1" applyBorder="1" applyAlignment="1" applyProtection="1">
      <alignment horizontal="center" vertical="center"/>
    </xf>
    <xf numFmtId="165" fontId="50" fillId="0" borderId="45" xfId="467" applyFont="1" applyBorder="1" applyAlignment="1" applyProtection="1">
      <alignment horizontal="center" vertical="center"/>
    </xf>
    <xf numFmtId="165" fontId="50" fillId="0" borderId="0" xfId="467" applyFont="1" applyBorder="1" applyAlignment="1">
      <alignment horizontal="centerContinuous"/>
    </xf>
    <xf numFmtId="167" fontId="45" fillId="0" borderId="20" xfId="467" applyNumberFormat="1" applyFont="1" applyBorder="1" applyAlignment="1" applyProtection="1">
      <alignment horizontal="right"/>
    </xf>
    <xf numFmtId="167" fontId="45" fillId="0" borderId="20" xfId="467" applyNumberFormat="1" applyFont="1" applyFill="1" applyBorder="1" applyAlignment="1" applyProtection="1">
      <alignment horizontal="right"/>
    </xf>
    <xf numFmtId="167" fontId="45" fillId="0" borderId="0" xfId="467" applyNumberFormat="1" applyFont="1" applyFill="1" applyBorder="1" applyAlignment="1" applyProtection="1">
      <alignment horizontal="right"/>
    </xf>
    <xf numFmtId="167" fontId="46" fillId="0" borderId="20" xfId="467" applyNumberFormat="1" applyFont="1" applyBorder="1" applyAlignment="1" applyProtection="1">
      <alignment horizontal="right"/>
    </xf>
    <xf numFmtId="167" fontId="46" fillId="0" borderId="20" xfId="467" applyNumberFormat="1" applyFont="1" applyFill="1" applyBorder="1" applyAlignment="1" applyProtection="1">
      <alignment horizontal="right"/>
    </xf>
    <xf numFmtId="167" fontId="46" fillId="0" borderId="0" xfId="467" applyNumberFormat="1" applyFont="1" applyFill="1" applyBorder="1" applyAlignment="1" applyProtection="1">
      <alignment horizontal="right"/>
    </xf>
    <xf numFmtId="167" fontId="95" fillId="0" borderId="20" xfId="467" applyNumberFormat="1" applyFont="1" applyFill="1" applyBorder="1" applyAlignment="1" applyProtection="1">
      <alignment horizontal="right"/>
    </xf>
    <xf numFmtId="165" fontId="46" fillId="0" borderId="19" xfId="467" quotePrefix="1" applyFont="1" applyBorder="1" applyAlignment="1" applyProtection="1">
      <alignment horizontal="left"/>
    </xf>
    <xf numFmtId="165" fontId="46" fillId="0" borderId="0" xfId="467" quotePrefix="1" applyFont="1" applyBorder="1" applyAlignment="1" applyProtection="1">
      <alignment horizontal="left"/>
    </xf>
    <xf numFmtId="167" fontId="46" fillId="25" borderId="23" xfId="467" applyNumberFormat="1" applyFont="1" applyFill="1" applyBorder="1" applyAlignment="1" applyProtection="1">
      <alignment horizontal="right"/>
    </xf>
    <xf numFmtId="167" fontId="46" fillId="0" borderId="29" xfId="467" applyNumberFormat="1" applyFont="1" applyFill="1" applyBorder="1" applyAlignment="1" applyProtection="1">
      <alignment horizontal="right"/>
    </xf>
    <xf numFmtId="167" fontId="46" fillId="0" borderId="29" xfId="467" applyNumberFormat="1" applyFont="1" applyFill="1" applyBorder="1" applyProtection="1"/>
    <xf numFmtId="167" fontId="46" fillId="0" borderId="26" xfId="467" applyNumberFormat="1" applyFont="1" applyFill="1" applyBorder="1" applyAlignment="1" applyProtection="1">
      <alignment horizontal="right"/>
    </xf>
    <xf numFmtId="165" fontId="51" fillId="0" borderId="0" xfId="467" applyFont="1" applyBorder="1" applyAlignment="1" applyProtection="1">
      <alignment horizontal="left"/>
    </xf>
    <xf numFmtId="167" fontId="51" fillId="0" borderId="0" xfId="467" applyNumberFormat="1" applyFont="1" applyBorder="1" applyAlignment="1" applyProtection="1">
      <alignment horizontal="left"/>
    </xf>
    <xf numFmtId="167" fontId="51" fillId="0" borderId="0" xfId="467" applyNumberFormat="1" applyFont="1" applyBorder="1" applyProtection="1"/>
    <xf numFmtId="165" fontId="51" fillId="0" borderId="0" xfId="467" quotePrefix="1" applyFont="1" applyBorder="1" applyAlignment="1" applyProtection="1">
      <alignment horizontal="left"/>
    </xf>
    <xf numFmtId="165" fontId="46" fillId="25" borderId="0" xfId="471" applyNumberFormat="1" applyFont="1" applyFill="1"/>
    <xf numFmtId="165" fontId="46" fillId="25" borderId="0" xfId="471" applyNumberFormat="1" applyFont="1" applyFill="1" applyBorder="1"/>
    <xf numFmtId="165" fontId="65" fillId="25" borderId="0" xfId="471" applyNumberFormat="1" applyFont="1" applyFill="1"/>
    <xf numFmtId="165" fontId="45" fillId="25" borderId="0" xfId="471" applyNumberFormat="1" applyFont="1" applyFill="1" applyAlignment="1" applyProtection="1">
      <alignment horizontal="centerContinuous"/>
    </xf>
    <xf numFmtId="165" fontId="46" fillId="25" borderId="0" xfId="471" applyNumberFormat="1" applyFont="1" applyFill="1" applyAlignment="1">
      <alignment horizontal="centerContinuous"/>
    </xf>
    <xf numFmtId="165" fontId="46" fillId="25" borderId="0" xfId="471" applyNumberFormat="1" applyFont="1" applyFill="1" applyBorder="1" applyAlignment="1">
      <alignment horizontal="centerContinuous"/>
    </xf>
    <xf numFmtId="165" fontId="46" fillId="25" borderId="29" xfId="471" applyNumberFormat="1" applyFont="1" applyFill="1" applyBorder="1"/>
    <xf numFmtId="165" fontId="48" fillId="25" borderId="29" xfId="471" applyNumberFormat="1" applyFont="1" applyFill="1" applyBorder="1" applyAlignment="1">
      <alignment horizontal="right"/>
    </xf>
    <xf numFmtId="165" fontId="46" fillId="25" borderId="10" xfId="471" applyNumberFormat="1" applyFont="1" applyFill="1" applyBorder="1"/>
    <xf numFmtId="165" fontId="46" fillId="25" borderId="14" xfId="471" applyNumberFormat="1" applyFont="1" applyFill="1" applyBorder="1"/>
    <xf numFmtId="165" fontId="46" fillId="25" borderId="18" xfId="471" applyNumberFormat="1" applyFont="1" applyFill="1" applyBorder="1"/>
    <xf numFmtId="165" fontId="45" fillId="25" borderId="35" xfId="471" applyNumberFormat="1" applyFont="1" applyFill="1" applyBorder="1" applyAlignment="1" applyProtection="1">
      <alignment horizontal="centerContinuous"/>
    </xf>
    <xf numFmtId="165" fontId="65" fillId="25" borderId="0" xfId="471" applyNumberFormat="1" applyFont="1" applyFill="1" applyAlignment="1" applyProtection="1">
      <alignment horizontal="center"/>
    </xf>
    <xf numFmtId="165" fontId="45" fillId="25" borderId="35" xfId="471" applyNumberFormat="1" applyFont="1" applyFill="1" applyBorder="1" applyAlignment="1" applyProtection="1">
      <alignment horizontal="center"/>
    </xf>
    <xf numFmtId="165" fontId="48" fillId="25" borderId="18" xfId="471" applyNumberFormat="1" applyFont="1" applyFill="1" applyBorder="1" applyAlignment="1">
      <alignment horizontal="centerContinuous"/>
    </xf>
    <xf numFmtId="165" fontId="48" fillId="25" borderId="11" xfId="471" applyNumberFormat="1" applyFont="1" applyFill="1" applyBorder="1" applyAlignment="1">
      <alignment horizontal="centerContinuous"/>
    </xf>
    <xf numFmtId="165" fontId="97" fillId="25" borderId="28" xfId="471" applyNumberFormat="1" applyFont="1" applyFill="1" applyBorder="1" applyAlignment="1">
      <alignment horizontal="left"/>
    </xf>
    <xf numFmtId="165" fontId="97" fillId="25" borderId="37" xfId="471" applyNumberFormat="1" applyFont="1" applyFill="1" applyBorder="1" applyAlignment="1">
      <alignment horizontal="left"/>
    </xf>
    <xf numFmtId="165" fontId="98" fillId="25" borderId="0" xfId="471" applyNumberFormat="1" applyFont="1" applyFill="1" applyBorder="1" applyAlignment="1" applyProtection="1">
      <alignment horizontal="center"/>
      <protection locked="0"/>
    </xf>
    <xf numFmtId="165" fontId="52" fillId="25" borderId="15" xfId="471" applyNumberFormat="1" applyFont="1" applyFill="1" applyBorder="1" applyAlignment="1">
      <alignment horizontal="center"/>
    </xf>
    <xf numFmtId="165" fontId="45" fillId="25" borderId="35" xfId="471" applyNumberFormat="1" applyFont="1" applyFill="1" applyBorder="1" applyAlignment="1" applyProtection="1">
      <alignment horizontal="left"/>
    </xf>
    <xf numFmtId="165" fontId="45" fillId="25" borderId="18" xfId="471" applyNumberFormat="1" applyFont="1" applyFill="1" applyBorder="1" applyAlignment="1" applyProtection="1">
      <alignment horizontal="center"/>
    </xf>
    <xf numFmtId="165" fontId="48" fillId="25" borderId="10" xfId="471" applyNumberFormat="1" applyFont="1" applyFill="1" applyBorder="1" applyAlignment="1"/>
    <xf numFmtId="165" fontId="97" fillId="25" borderId="29" xfId="471" applyNumberFormat="1" applyFont="1" applyFill="1" applyBorder="1" applyAlignment="1">
      <alignment horizontal="left"/>
    </xf>
    <xf numFmtId="165" fontId="52" fillId="25" borderId="18" xfId="471" applyNumberFormat="1" applyFont="1" applyFill="1" applyBorder="1" applyAlignment="1" applyProtection="1">
      <alignment horizontal="center"/>
    </xf>
    <xf numFmtId="165" fontId="52" fillId="25" borderId="20" xfId="471" applyNumberFormat="1" applyFont="1" applyFill="1" applyBorder="1" applyAlignment="1">
      <alignment horizontal="center"/>
    </xf>
    <xf numFmtId="165" fontId="34" fillId="25" borderId="35" xfId="471" applyNumberFormat="1" applyFont="1" applyFill="1" applyBorder="1" applyAlignment="1" applyProtection="1">
      <alignment horizontal="left"/>
      <protection locked="0"/>
    </xf>
    <xf numFmtId="165" fontId="45" fillId="25" borderId="0" xfId="471" applyNumberFormat="1" applyFont="1" applyFill="1" applyBorder="1" applyAlignment="1" applyProtection="1">
      <alignment horizontal="center"/>
    </xf>
    <xf numFmtId="165" fontId="45" fillId="25" borderId="20" xfId="471" applyNumberFormat="1" applyFont="1" applyFill="1" applyBorder="1" applyAlignment="1" applyProtection="1">
      <alignment horizontal="center"/>
    </xf>
    <xf numFmtId="165" fontId="52" fillId="25" borderId="35" xfId="471" applyNumberFormat="1" applyFont="1" applyFill="1" applyBorder="1" applyAlignment="1" applyProtection="1">
      <alignment horizontal="center"/>
    </xf>
    <xf numFmtId="165" fontId="46" fillId="25" borderId="36" xfId="471" applyNumberFormat="1" applyFont="1" applyFill="1" applyBorder="1"/>
    <xf numFmtId="165" fontId="34" fillId="25" borderId="22" xfId="471" applyNumberFormat="1" applyFont="1" applyFill="1" applyBorder="1" applyAlignment="1">
      <alignment horizontal="left"/>
    </xf>
    <xf numFmtId="165" fontId="53" fillId="25" borderId="61" xfId="471" quotePrefix="1" applyNumberFormat="1" applyFont="1" applyFill="1" applyBorder="1" applyAlignment="1" applyProtection="1">
      <alignment horizontal="center"/>
    </xf>
    <xf numFmtId="165" fontId="53" fillId="25" borderId="22" xfId="471" quotePrefix="1" applyNumberFormat="1" applyFont="1" applyFill="1" applyBorder="1" applyAlignment="1" applyProtection="1">
      <alignment horizontal="center"/>
    </xf>
    <xf numFmtId="165" fontId="53" fillId="25" borderId="26" xfId="471" quotePrefix="1" applyNumberFormat="1" applyFont="1" applyFill="1" applyBorder="1" applyAlignment="1" applyProtection="1">
      <alignment horizontal="center"/>
    </xf>
    <xf numFmtId="165" fontId="52" fillId="25" borderId="36" xfId="471" applyNumberFormat="1" applyFont="1" applyFill="1" applyBorder="1" applyAlignment="1" applyProtection="1">
      <alignment horizontal="centerContinuous"/>
    </xf>
    <xf numFmtId="165" fontId="97" fillId="25" borderId="23" xfId="471" applyNumberFormat="1" applyFont="1" applyFill="1" applyBorder="1" applyAlignment="1" applyProtection="1">
      <alignment horizontal="center"/>
    </xf>
    <xf numFmtId="165" fontId="46" fillId="25" borderId="27" xfId="471" applyNumberFormat="1" applyFont="1" applyFill="1" applyBorder="1"/>
    <xf numFmtId="165" fontId="46" fillId="25" borderId="28" xfId="471" applyNumberFormat="1" applyFont="1" applyFill="1" applyBorder="1"/>
    <xf numFmtId="165" fontId="99" fillId="25" borderId="33" xfId="471" applyNumberFormat="1" applyFont="1" applyFill="1" applyBorder="1" applyAlignment="1" applyProtection="1">
      <alignment horizontal="centerContinuous" vertical="center"/>
    </xf>
    <xf numFmtId="165" fontId="99" fillId="25" borderId="36" xfId="471" applyNumberFormat="1" applyFont="1" applyFill="1" applyBorder="1" applyAlignment="1" applyProtection="1">
      <alignment horizontal="center"/>
    </xf>
    <xf numFmtId="165" fontId="99" fillId="25" borderId="29" xfId="471" applyNumberFormat="1" applyFont="1" applyFill="1" applyBorder="1" applyAlignment="1" applyProtection="1">
      <alignment horizontal="center"/>
    </xf>
    <xf numFmtId="165" fontId="99" fillId="25" borderId="33" xfId="471" applyNumberFormat="1" applyFont="1" applyFill="1" applyBorder="1" applyAlignment="1" applyProtection="1">
      <alignment horizontal="center"/>
    </xf>
    <xf numFmtId="165" fontId="99" fillId="25" borderId="27" xfId="471" applyNumberFormat="1" applyFont="1" applyFill="1" applyBorder="1" applyAlignment="1" applyProtection="1">
      <alignment horizontal="center"/>
    </xf>
    <xf numFmtId="165" fontId="99" fillId="25" borderId="42" xfId="471" applyNumberFormat="1" applyFont="1" applyFill="1" applyBorder="1" applyAlignment="1" applyProtection="1">
      <alignment horizontal="center"/>
    </xf>
    <xf numFmtId="165" fontId="46" fillId="25" borderId="11" xfId="471" applyNumberFormat="1" applyFont="1" applyFill="1" applyBorder="1"/>
    <xf numFmtId="165" fontId="55" fillId="25" borderId="14" xfId="471" applyNumberFormat="1" applyFont="1" applyFill="1" applyBorder="1" applyAlignment="1" applyProtection="1">
      <alignment horizontal="center"/>
    </xf>
    <xf numFmtId="174" fontId="55" fillId="25" borderId="0" xfId="471" applyNumberFormat="1" applyFont="1" applyFill="1" applyBorder="1"/>
    <xf numFmtId="174" fontId="55" fillId="25" borderId="14" xfId="471" applyNumberFormat="1" applyFont="1" applyFill="1" applyBorder="1"/>
    <xf numFmtId="174" fontId="55" fillId="25" borderId="15" xfId="471" applyNumberFormat="1" applyFont="1" applyFill="1" applyBorder="1"/>
    <xf numFmtId="174" fontId="55" fillId="25" borderId="0" xfId="471" applyNumberFormat="1" applyFont="1" applyFill="1" applyBorder="1" applyProtection="1"/>
    <xf numFmtId="174" fontId="55" fillId="25" borderId="35" xfId="471" applyNumberFormat="1" applyFont="1" applyFill="1" applyBorder="1" applyProtection="1"/>
    <xf numFmtId="174" fontId="55" fillId="0" borderId="0" xfId="471" applyNumberFormat="1" applyFont="1" applyFill="1" applyBorder="1"/>
    <xf numFmtId="174" fontId="55" fillId="0" borderId="20" xfId="471" applyNumberFormat="1" applyFont="1" applyFill="1" applyBorder="1"/>
    <xf numFmtId="175" fontId="55" fillId="0" borderId="35" xfId="471" applyNumberFormat="1" applyFont="1" applyFill="1" applyBorder="1"/>
    <xf numFmtId="49" fontId="46" fillId="25" borderId="18" xfId="471" applyNumberFormat="1" applyFont="1" applyFill="1" applyBorder="1" applyAlignment="1" applyProtection="1">
      <alignment horizontal="left"/>
    </xf>
    <xf numFmtId="165" fontId="46" fillId="25" borderId="0" xfId="471" quotePrefix="1" applyNumberFormat="1" applyFont="1" applyFill="1" applyBorder="1" applyAlignment="1" applyProtection="1">
      <alignment horizontal="center"/>
    </xf>
    <xf numFmtId="165" fontId="46" fillId="25" borderId="35" xfId="471" applyNumberFormat="1" applyFont="1" applyFill="1" applyBorder="1" applyAlignment="1" applyProtection="1">
      <alignment horizontal="left"/>
    </xf>
    <xf numFmtId="3" fontId="100" fillId="0" borderId="0" xfId="326" applyNumberFormat="1" applyFont="1" applyFill="1"/>
    <xf numFmtId="169" fontId="100" fillId="0" borderId="0" xfId="326" applyNumberFormat="1" applyFont="1" applyFill="1"/>
    <xf numFmtId="169" fontId="100" fillId="0" borderId="35" xfId="326" applyNumberFormat="1" applyFont="1" applyFill="1" applyBorder="1"/>
    <xf numFmtId="174" fontId="46" fillId="0" borderId="35" xfId="471" applyNumberFormat="1" applyFont="1" applyFill="1" applyBorder="1"/>
    <xf numFmtId="174" fontId="57" fillId="0" borderId="18" xfId="471" applyNumberFormat="1" applyFont="1" applyFill="1" applyBorder="1" applyProtection="1"/>
    <xf numFmtId="165" fontId="66" fillId="25" borderId="0" xfId="471" applyNumberFormat="1" applyFont="1" applyFill="1"/>
    <xf numFmtId="49" fontId="46" fillId="25" borderId="18" xfId="471" applyNumberFormat="1" applyFont="1" applyFill="1" applyBorder="1"/>
    <xf numFmtId="165" fontId="46" fillId="25" borderId="35" xfId="471" applyNumberFormat="1" applyFont="1" applyFill="1" applyBorder="1"/>
    <xf numFmtId="49" fontId="46" fillId="25" borderId="18" xfId="471" quotePrefix="1" applyNumberFormat="1" applyFont="1" applyFill="1" applyBorder="1"/>
    <xf numFmtId="165" fontId="66" fillId="25" borderId="0" xfId="471" applyNumberFormat="1" applyFont="1" applyFill="1" applyBorder="1"/>
    <xf numFmtId="49" fontId="46" fillId="25" borderId="18" xfId="471" applyNumberFormat="1" applyFont="1" applyFill="1" applyBorder="1" applyAlignment="1">
      <alignment vertical="center"/>
    </xf>
    <xf numFmtId="165" fontId="46" fillId="25" borderId="0" xfId="471" quotePrefix="1" applyNumberFormat="1" applyFont="1" applyFill="1" applyBorder="1" applyAlignment="1" applyProtection="1">
      <alignment horizontal="center" vertical="center"/>
    </xf>
    <xf numFmtId="165" fontId="46" fillId="25" borderId="35" xfId="471" applyNumberFormat="1" applyFont="1" applyFill="1" applyBorder="1" applyAlignment="1" applyProtection="1">
      <alignment horizontal="left" vertical="center" wrapText="1"/>
    </xf>
    <xf numFmtId="169" fontId="100" fillId="0" borderId="0" xfId="326" applyNumberFormat="1" applyFont="1" applyFill="1" applyAlignment="1">
      <alignment vertical="center"/>
    </xf>
    <xf numFmtId="174" fontId="46" fillId="0" borderId="35" xfId="471" applyNumberFormat="1" applyFont="1" applyFill="1" applyBorder="1" applyAlignment="1">
      <alignment vertical="center"/>
    </xf>
    <xf numFmtId="174" fontId="57" fillId="0" borderId="18" xfId="471" applyNumberFormat="1" applyFont="1" applyFill="1" applyBorder="1" applyAlignment="1" applyProtection="1">
      <alignment vertical="center"/>
    </xf>
    <xf numFmtId="169" fontId="100" fillId="0" borderId="35" xfId="326" applyNumberFormat="1" applyFont="1" applyFill="1" applyBorder="1" applyAlignment="1">
      <alignment vertical="center"/>
    </xf>
    <xf numFmtId="165" fontId="65" fillId="25" borderId="0" xfId="471" applyNumberFormat="1" applyFont="1" applyFill="1" applyBorder="1"/>
    <xf numFmtId="3" fontId="46" fillId="0" borderId="35" xfId="471" applyNumberFormat="1" applyFont="1" applyFill="1" applyBorder="1"/>
    <xf numFmtId="165" fontId="46" fillId="25" borderId="35" xfId="471" applyNumberFormat="1" applyFont="1" applyFill="1" applyBorder="1" applyAlignment="1">
      <alignment vertical="center" wrapText="1"/>
    </xf>
    <xf numFmtId="175" fontId="57" fillId="0" borderId="18" xfId="471" applyNumberFormat="1" applyFont="1" applyFill="1" applyBorder="1" applyProtection="1"/>
    <xf numFmtId="175" fontId="46" fillId="0" borderId="35" xfId="471" applyNumberFormat="1" applyFont="1" applyFill="1" applyBorder="1"/>
    <xf numFmtId="165" fontId="101" fillId="25" borderId="18" xfId="471" applyNumberFormat="1" applyFont="1" applyFill="1" applyBorder="1"/>
    <xf numFmtId="165" fontId="101" fillId="25" borderId="0" xfId="471" applyNumberFormat="1" applyFont="1" applyFill="1"/>
    <xf numFmtId="174" fontId="46" fillId="0" borderId="18" xfId="471" applyNumberFormat="1" applyFont="1" applyFill="1" applyBorder="1"/>
    <xf numFmtId="165" fontId="66" fillId="0" borderId="0" xfId="471" applyNumberFormat="1" applyFont="1" applyFill="1" applyBorder="1"/>
    <xf numFmtId="165" fontId="46" fillId="25" borderId="35" xfId="471" applyNumberFormat="1" applyFont="1" applyFill="1" applyBorder="1" applyAlignment="1">
      <alignment wrapText="1"/>
    </xf>
    <xf numFmtId="49" fontId="46" fillId="25" borderId="64" xfId="471" applyNumberFormat="1" applyFont="1" applyFill="1" applyBorder="1" applyAlignment="1">
      <alignment vertical="center"/>
    </xf>
    <xf numFmtId="165" fontId="46" fillId="25" borderId="65" xfId="471" applyNumberFormat="1" applyFont="1" applyFill="1" applyBorder="1" applyAlignment="1">
      <alignment horizontal="center"/>
    </xf>
    <xf numFmtId="165" fontId="51" fillId="25" borderId="66" xfId="471" applyNumberFormat="1" applyFont="1" applyFill="1" applyBorder="1"/>
    <xf numFmtId="174" fontId="46" fillId="0" borderId="64" xfId="471" applyNumberFormat="1" applyFont="1" applyFill="1" applyBorder="1"/>
    <xf numFmtId="174" fontId="46" fillId="0" borderId="65" xfId="471" applyNumberFormat="1" applyFont="1" applyFill="1" applyBorder="1"/>
    <xf numFmtId="174" fontId="46" fillId="0" borderId="66" xfId="471" applyNumberFormat="1" applyFont="1" applyFill="1" applyBorder="1"/>
    <xf numFmtId="174" fontId="57" fillId="0" borderId="65" xfId="471" applyNumberFormat="1" applyFont="1" applyFill="1" applyBorder="1" applyProtection="1"/>
    <xf numFmtId="169" fontId="100" fillId="0" borderId="66" xfId="326" applyNumberFormat="1" applyFont="1" applyFill="1" applyBorder="1"/>
    <xf numFmtId="49" fontId="46" fillId="25" borderId="36" xfId="471" applyNumberFormat="1" applyFont="1" applyFill="1" applyBorder="1" applyAlignment="1">
      <alignment vertical="center"/>
    </xf>
    <xf numFmtId="165" fontId="46" fillId="25" borderId="29" xfId="471" quotePrefix="1" applyNumberFormat="1" applyFont="1" applyFill="1" applyBorder="1" applyAlignment="1" applyProtection="1">
      <alignment horizontal="center" vertical="center"/>
    </xf>
    <xf numFmtId="165" fontId="46" fillId="25" borderId="37" xfId="471" applyNumberFormat="1" applyFont="1" applyFill="1" applyBorder="1" applyAlignment="1">
      <alignment vertical="center"/>
    </xf>
    <xf numFmtId="3" fontId="57" fillId="0" borderId="36" xfId="472" applyNumberFormat="1" applyFont="1" applyFill="1" applyBorder="1" applyAlignment="1">
      <alignment horizontal="right" wrapText="1"/>
    </xf>
    <xf numFmtId="169" fontId="102" fillId="0" borderId="29" xfId="326" applyNumberFormat="1" applyFont="1" applyFill="1" applyBorder="1"/>
    <xf numFmtId="174" fontId="46" fillId="0" borderId="37" xfId="471" applyNumberFormat="1" applyFont="1" applyFill="1" applyBorder="1" applyAlignment="1">
      <alignment vertical="center"/>
    </xf>
    <xf numFmtId="174" fontId="57" fillId="0" borderId="29" xfId="471" applyNumberFormat="1" applyFont="1" applyFill="1" applyBorder="1" applyAlignment="1" applyProtection="1">
      <alignment vertical="center"/>
    </xf>
    <xf numFmtId="169" fontId="100" fillId="0" borderId="37" xfId="326" applyNumberFormat="1" applyFont="1" applyFill="1" applyBorder="1" applyAlignment="1">
      <alignment vertical="center"/>
    </xf>
    <xf numFmtId="49" fontId="87" fillId="25" borderId="0" xfId="471" applyNumberFormat="1" applyFont="1" applyFill="1"/>
    <xf numFmtId="165" fontId="51" fillId="25" borderId="0" xfId="471" applyNumberFormat="1" applyFont="1" applyFill="1"/>
    <xf numFmtId="165" fontId="51" fillId="0" borderId="0" xfId="471" quotePrefix="1" applyNumberFormat="1" applyFont="1" applyFill="1"/>
    <xf numFmtId="165" fontId="45" fillId="0" borderId="0" xfId="471" applyNumberFormat="1" applyFont="1" applyFill="1" applyAlignment="1">
      <alignment horizontal="center"/>
    </xf>
    <xf numFmtId="165" fontId="46" fillId="0" borderId="0" xfId="471" applyNumberFormat="1" applyFont="1" applyFill="1"/>
    <xf numFmtId="165" fontId="65" fillId="0" borderId="0" xfId="471" applyNumberFormat="1" applyFont="1" applyFill="1" applyAlignment="1" applyProtection="1">
      <alignment horizontal="center"/>
    </xf>
    <xf numFmtId="165" fontId="65" fillId="0" borderId="0" xfId="471" applyNumberFormat="1" applyFont="1" applyFill="1"/>
    <xf numFmtId="165" fontId="45" fillId="0" borderId="0" xfId="473" applyNumberFormat="1" applyFont="1"/>
    <xf numFmtId="165" fontId="46" fillId="0" borderId="0" xfId="473" applyNumberFormat="1" applyFont="1"/>
    <xf numFmtId="165" fontId="46" fillId="0" borderId="0" xfId="473" applyNumberFormat="1" applyFont="1" applyBorder="1"/>
    <xf numFmtId="165" fontId="65" fillId="0" borderId="0" xfId="473" applyNumberFormat="1" applyFont="1"/>
    <xf numFmtId="165" fontId="45" fillId="0" borderId="0" xfId="473" applyNumberFormat="1" applyFont="1" applyAlignment="1" applyProtection="1">
      <alignment horizontal="centerContinuous"/>
    </xf>
    <xf numFmtId="165" fontId="46" fillId="0" borderId="0" xfId="473" applyNumberFormat="1" applyFont="1" applyAlignment="1">
      <alignment horizontal="centerContinuous"/>
    </xf>
    <xf numFmtId="165" fontId="46" fillId="0" borderId="0" xfId="473" applyNumberFormat="1" applyFont="1" applyBorder="1" applyAlignment="1">
      <alignment horizontal="centerContinuous"/>
    </xf>
    <xf numFmtId="165" fontId="48" fillId="0" borderId="29" xfId="473" applyNumberFormat="1" applyFont="1" applyBorder="1" applyAlignment="1">
      <alignment horizontal="right"/>
    </xf>
    <xf numFmtId="165" fontId="46" fillId="0" borderId="15" xfId="473" applyNumberFormat="1" applyFont="1" applyBorder="1"/>
    <xf numFmtId="165" fontId="45" fillId="0" borderId="20" xfId="473" applyNumberFormat="1" applyFont="1" applyBorder="1" applyAlignment="1" applyProtection="1">
      <alignment horizontal="centerContinuous"/>
    </xf>
    <xf numFmtId="165" fontId="65" fillId="0" borderId="0" xfId="473" applyNumberFormat="1" applyFont="1" applyAlignment="1" applyProtection="1">
      <alignment horizontal="center"/>
    </xf>
    <xf numFmtId="165" fontId="45" fillId="0" borderId="20" xfId="473" applyNumberFormat="1" applyFont="1" applyBorder="1" applyAlignment="1" applyProtection="1">
      <alignment horizontal="center"/>
    </xf>
    <xf numFmtId="165" fontId="48" fillId="0" borderId="18" xfId="473" applyNumberFormat="1" applyFont="1" applyBorder="1" applyAlignment="1">
      <alignment horizontal="centerContinuous"/>
    </xf>
    <xf numFmtId="165" fontId="48" fillId="0" borderId="11" xfId="473" applyNumberFormat="1" applyFont="1" applyBorder="1" applyAlignment="1">
      <alignment horizontal="centerContinuous"/>
    </xf>
    <xf numFmtId="165" fontId="97" fillId="0" borderId="28" xfId="473" applyNumberFormat="1" applyFont="1" applyBorder="1" applyAlignment="1">
      <alignment horizontal="left"/>
    </xf>
    <xf numFmtId="165" fontId="97" fillId="0" borderId="37" xfId="473" applyNumberFormat="1" applyFont="1" applyBorder="1" applyAlignment="1">
      <alignment horizontal="left"/>
    </xf>
    <xf numFmtId="165" fontId="98" fillId="0" borderId="35" xfId="473" applyNumberFormat="1" applyFont="1" applyBorder="1" applyAlignment="1" applyProtection="1">
      <alignment horizontal="center"/>
      <protection locked="0"/>
    </xf>
    <xf numFmtId="165" fontId="52" fillId="0" borderId="35" xfId="473" applyNumberFormat="1" applyFont="1" applyBorder="1" applyAlignment="1">
      <alignment horizontal="center"/>
    </xf>
    <xf numFmtId="165" fontId="45" fillId="0" borderId="20" xfId="473" applyNumberFormat="1" applyFont="1" applyBorder="1" applyAlignment="1" applyProtection="1">
      <alignment horizontal="left"/>
    </xf>
    <xf numFmtId="165" fontId="45" fillId="0" borderId="18" xfId="473" applyNumberFormat="1" applyFont="1" applyBorder="1" applyAlignment="1" applyProtection="1">
      <alignment horizontal="center"/>
    </xf>
    <xf numFmtId="165" fontId="45" fillId="0" borderId="0" xfId="473" applyNumberFormat="1" applyFont="1" applyBorder="1" applyAlignment="1" applyProtection="1">
      <alignment horizontal="center"/>
    </xf>
    <xf numFmtId="165" fontId="48" fillId="0" borderId="10" xfId="473" applyNumberFormat="1" applyFont="1" applyBorder="1" applyAlignment="1"/>
    <xf numFmtId="165" fontId="97" fillId="0" borderId="29" xfId="473" applyNumberFormat="1" applyFont="1" applyBorder="1" applyAlignment="1">
      <alignment horizontal="left"/>
    </xf>
    <xf numFmtId="165" fontId="52" fillId="0" borderId="20" xfId="473" applyNumberFormat="1" applyFont="1" applyBorder="1" applyAlignment="1" applyProtection="1">
      <alignment horizontal="center"/>
    </xf>
    <xf numFmtId="165" fontId="66" fillId="0" borderId="0" xfId="473" applyNumberFormat="1" applyFont="1" applyBorder="1" applyAlignment="1" applyProtection="1">
      <alignment horizontal="centerContinuous"/>
      <protection locked="0"/>
    </xf>
    <xf numFmtId="165" fontId="34" fillId="0" borderId="20" xfId="473" applyNumberFormat="1" applyFont="1" applyBorder="1" applyAlignment="1" applyProtection="1">
      <alignment horizontal="left"/>
      <protection locked="0"/>
    </xf>
    <xf numFmtId="165" fontId="52" fillId="0" borderId="35" xfId="473" applyNumberFormat="1" applyFont="1" applyBorder="1" applyAlignment="1" applyProtection="1">
      <alignment horizontal="center"/>
    </xf>
    <xf numFmtId="165" fontId="34" fillId="0" borderId="26" xfId="473" applyNumberFormat="1" applyFont="1" applyBorder="1" applyAlignment="1">
      <alignment horizontal="left"/>
    </xf>
    <xf numFmtId="165" fontId="53" fillId="0" borderId="61" xfId="473" quotePrefix="1" applyNumberFormat="1" applyFont="1" applyBorder="1" applyAlignment="1" applyProtection="1">
      <alignment horizontal="center"/>
    </xf>
    <xf numFmtId="165" fontId="53" fillId="0" borderId="22" xfId="473" quotePrefix="1" applyNumberFormat="1" applyFont="1" applyBorder="1" applyAlignment="1" applyProtection="1">
      <alignment horizontal="center"/>
    </xf>
    <xf numFmtId="165" fontId="53" fillId="0" borderId="26" xfId="473" quotePrefix="1" applyNumberFormat="1" applyFont="1" applyBorder="1" applyAlignment="1" applyProtection="1">
      <alignment horizontal="center"/>
    </xf>
    <xf numFmtId="165" fontId="52" fillId="0" borderId="23" xfId="473" applyNumberFormat="1" applyFont="1" applyBorder="1" applyAlignment="1" applyProtection="1">
      <alignment horizontal="centerContinuous"/>
    </xf>
    <xf numFmtId="165" fontId="97" fillId="0" borderId="37" xfId="473" applyNumberFormat="1" applyFont="1" applyBorder="1" applyAlignment="1" applyProtection="1">
      <alignment horizontal="center"/>
    </xf>
    <xf numFmtId="165" fontId="103" fillId="0" borderId="0" xfId="473" applyNumberFormat="1" applyFont="1" applyBorder="1" applyAlignment="1">
      <alignment horizontal="left"/>
    </xf>
    <xf numFmtId="165" fontId="99" fillId="0" borderId="34" xfId="473" applyNumberFormat="1" applyFont="1" applyBorder="1" applyAlignment="1" applyProtection="1">
      <alignment horizontal="centerContinuous" vertical="center"/>
    </xf>
    <xf numFmtId="165" fontId="99" fillId="0" borderId="36" xfId="473" applyNumberFormat="1" applyFont="1" applyBorder="1" applyAlignment="1" applyProtection="1">
      <alignment horizontal="center"/>
    </xf>
    <xf numFmtId="165" fontId="99" fillId="0" borderId="29" xfId="473" applyNumberFormat="1" applyFont="1" applyBorder="1" applyAlignment="1" applyProtection="1">
      <alignment horizontal="center"/>
    </xf>
    <xf numFmtId="165" fontId="99" fillId="0" borderId="33" xfId="473" applyNumberFormat="1" applyFont="1" applyBorder="1" applyAlignment="1" applyProtection="1">
      <alignment horizontal="center"/>
    </xf>
    <xf numFmtId="165" fontId="99" fillId="0" borderId="42" xfId="473" applyNumberFormat="1" applyFont="1" applyBorder="1" applyAlignment="1" applyProtection="1">
      <alignment horizontal="center"/>
    </xf>
    <xf numFmtId="165" fontId="99" fillId="0" borderId="45" xfId="473" applyNumberFormat="1" applyFont="1" applyBorder="1" applyAlignment="1" applyProtection="1">
      <alignment horizontal="center"/>
    </xf>
    <xf numFmtId="165" fontId="55" fillId="0" borderId="20" xfId="473" applyNumberFormat="1" applyFont="1" applyBorder="1" applyAlignment="1" applyProtection="1">
      <alignment horizontal="center"/>
    </xf>
    <xf numFmtId="174" fontId="55" fillId="0" borderId="0" xfId="473" applyNumberFormat="1" applyFont="1" applyBorder="1"/>
    <xf numFmtId="174" fontId="55" fillId="0" borderId="14" xfId="473" applyNumberFormat="1" applyFont="1" applyBorder="1"/>
    <xf numFmtId="174" fontId="55" fillId="0" borderId="15" xfId="473" applyNumberFormat="1" applyFont="1" applyBorder="1"/>
    <xf numFmtId="174" fontId="55" fillId="0" borderId="0" xfId="473" applyNumberFormat="1" applyFont="1" applyBorder="1" applyProtection="1"/>
    <xf numFmtId="174" fontId="55" fillId="0" borderId="35" xfId="473" applyNumberFormat="1" applyFont="1" applyBorder="1" applyProtection="1"/>
    <xf numFmtId="174" fontId="55" fillId="0" borderId="0" xfId="473" applyNumberFormat="1" applyFont="1" applyFill="1" applyBorder="1"/>
    <xf numFmtId="174" fontId="55" fillId="0" borderId="35" xfId="473" applyNumberFormat="1" applyFont="1" applyFill="1" applyBorder="1"/>
    <xf numFmtId="175" fontId="55" fillId="0" borderId="35" xfId="473" applyNumberFormat="1" applyFont="1" applyFill="1" applyBorder="1"/>
    <xf numFmtId="1" fontId="46" fillId="0" borderId="20" xfId="473" applyNumberFormat="1" applyFont="1" applyBorder="1"/>
    <xf numFmtId="175" fontId="46" fillId="0" borderId="35" xfId="473" applyNumberFormat="1" applyFont="1" applyFill="1" applyBorder="1"/>
    <xf numFmtId="175" fontId="57" fillId="0" borderId="18" xfId="473" applyNumberFormat="1" applyFont="1" applyFill="1" applyBorder="1" applyProtection="1"/>
    <xf numFmtId="165" fontId="66" fillId="0" borderId="0" xfId="473" applyNumberFormat="1" applyFont="1"/>
    <xf numFmtId="174" fontId="46" fillId="0" borderId="35" xfId="473" applyNumberFormat="1" applyFont="1" applyFill="1" applyBorder="1"/>
    <xf numFmtId="174" fontId="46" fillId="0" borderId="20" xfId="473" applyNumberFormat="1" applyFont="1" applyFill="1" applyBorder="1"/>
    <xf numFmtId="1" fontId="46" fillId="0" borderId="20" xfId="473" applyNumberFormat="1" applyFont="1" applyBorder="1" applyAlignment="1">
      <alignment vertical="center" wrapText="1"/>
    </xf>
    <xf numFmtId="174" fontId="46" fillId="0" borderId="35" xfId="473" applyNumberFormat="1" applyFont="1" applyFill="1" applyBorder="1" applyAlignment="1">
      <alignment vertical="center"/>
    </xf>
    <xf numFmtId="174" fontId="46" fillId="0" borderId="20" xfId="473" applyNumberFormat="1" applyFont="1" applyFill="1" applyBorder="1" applyAlignment="1">
      <alignment vertical="center"/>
    </xf>
    <xf numFmtId="175" fontId="57" fillId="0" borderId="18" xfId="473" applyNumberFormat="1" applyFont="1" applyFill="1" applyBorder="1" applyAlignment="1" applyProtection="1">
      <alignment vertical="center"/>
    </xf>
    <xf numFmtId="165" fontId="66" fillId="0" borderId="0" xfId="473" applyNumberFormat="1" applyFont="1" applyBorder="1"/>
    <xf numFmtId="165" fontId="65" fillId="0" borderId="0" xfId="473" applyNumberFormat="1" applyFont="1" applyBorder="1"/>
    <xf numFmtId="0" fontId="6" fillId="0" borderId="0" xfId="326"/>
    <xf numFmtId="169" fontId="100" fillId="0" borderId="0" xfId="326" applyNumberFormat="1" applyFont="1" applyFill="1" applyAlignment="1"/>
    <xf numFmtId="174" fontId="46" fillId="0" borderId="35" xfId="473" applyNumberFormat="1" applyFont="1" applyFill="1" applyBorder="1" applyAlignment="1"/>
    <xf numFmtId="174" fontId="46" fillId="0" borderId="20" xfId="473" applyNumberFormat="1" applyFont="1" applyFill="1" applyBorder="1" applyAlignment="1"/>
    <xf numFmtId="165" fontId="101" fillId="0" borderId="20" xfId="473" applyNumberFormat="1" applyFont="1" applyBorder="1"/>
    <xf numFmtId="175" fontId="104" fillId="0" borderId="35" xfId="326" applyNumberFormat="1" applyFont="1" applyFill="1" applyBorder="1"/>
    <xf numFmtId="1" fontId="46" fillId="0" borderId="20" xfId="473" applyNumberFormat="1" applyFont="1" applyBorder="1" applyAlignment="1">
      <alignment wrapText="1"/>
    </xf>
    <xf numFmtId="175" fontId="46" fillId="0" borderId="20" xfId="473" applyNumberFormat="1" applyFont="1" applyFill="1" applyBorder="1"/>
    <xf numFmtId="1" fontId="46" fillId="0" borderId="20" xfId="474" applyNumberFormat="1" applyFont="1" applyBorder="1"/>
    <xf numFmtId="175" fontId="46" fillId="0" borderId="18" xfId="473" applyNumberFormat="1" applyFont="1" applyFill="1" applyBorder="1"/>
    <xf numFmtId="3" fontId="46" fillId="0" borderId="20" xfId="473" applyNumberFormat="1" applyFont="1" applyFill="1" applyBorder="1"/>
    <xf numFmtId="175" fontId="104" fillId="0" borderId="18" xfId="326" applyNumberFormat="1" applyFont="1" applyFill="1" applyBorder="1"/>
    <xf numFmtId="175" fontId="104" fillId="0" borderId="0" xfId="326" applyNumberFormat="1" applyFont="1" applyFill="1" applyBorder="1"/>
    <xf numFmtId="49" fontId="46" fillId="0" borderId="64" xfId="473" applyNumberFormat="1" applyFont="1" applyBorder="1"/>
    <xf numFmtId="174" fontId="46" fillId="0" borderId="64" xfId="473" applyNumberFormat="1" applyFont="1" applyFill="1" applyBorder="1"/>
    <xf numFmtId="174" fontId="46" fillId="0" borderId="65" xfId="473" applyNumberFormat="1" applyFont="1" applyFill="1" applyBorder="1"/>
    <xf numFmtId="174" fontId="46" fillId="0" borderId="66" xfId="473" applyNumberFormat="1" applyFont="1" applyFill="1" applyBorder="1"/>
    <xf numFmtId="174" fontId="57" fillId="0" borderId="65" xfId="473" applyNumberFormat="1" applyFont="1" applyFill="1" applyBorder="1" applyProtection="1"/>
    <xf numFmtId="1" fontId="46" fillId="0" borderId="23" xfId="473" applyNumberFormat="1" applyFont="1" applyBorder="1" applyAlignment="1">
      <alignment vertical="center"/>
    </xf>
    <xf numFmtId="3" fontId="57" fillId="0" borderId="36" xfId="475" applyNumberFormat="1" applyFont="1" applyFill="1" applyBorder="1" applyAlignment="1">
      <alignment horizontal="right" wrapText="1"/>
    </xf>
    <xf numFmtId="174" fontId="46" fillId="0" borderId="37" xfId="473" applyNumberFormat="1" applyFont="1" applyFill="1" applyBorder="1" applyAlignment="1">
      <alignment vertical="center"/>
    </xf>
    <xf numFmtId="174" fontId="57" fillId="0" borderId="36" xfId="473" applyNumberFormat="1" applyFont="1" applyFill="1" applyBorder="1" applyAlignment="1" applyProtection="1">
      <alignment vertical="center"/>
    </xf>
    <xf numFmtId="165" fontId="46" fillId="25" borderId="0" xfId="471" quotePrefix="1" applyNumberFormat="1" applyFont="1" applyFill="1"/>
    <xf numFmtId="165" fontId="65" fillId="0" borderId="0" xfId="473" applyNumberFormat="1" applyFont="1" applyFill="1" applyBorder="1"/>
    <xf numFmtId="4" fontId="65" fillId="0" borderId="0" xfId="473" applyNumberFormat="1" applyFont="1"/>
    <xf numFmtId="3" fontId="65" fillId="0" borderId="0" xfId="473" applyNumberFormat="1" applyFont="1"/>
    <xf numFmtId="165" fontId="46" fillId="25" borderId="0" xfId="310" applyNumberFormat="1" applyFont="1" applyFill="1"/>
    <xf numFmtId="165" fontId="46" fillId="25" borderId="0" xfId="310" applyNumberFormat="1" applyFont="1" applyFill="1" applyBorder="1"/>
    <xf numFmtId="165" fontId="65" fillId="25" borderId="0" xfId="310" applyNumberFormat="1" applyFont="1" applyFill="1"/>
    <xf numFmtId="165" fontId="45" fillId="25" borderId="0" xfId="310" applyNumberFormat="1" applyFont="1" applyFill="1" applyAlignment="1" applyProtection="1">
      <alignment horizontal="centerContinuous"/>
    </xf>
    <xf numFmtId="165" fontId="46" fillId="25" borderId="0" xfId="310" applyNumberFormat="1" applyFont="1" applyFill="1" applyAlignment="1">
      <alignment horizontal="centerContinuous"/>
    </xf>
    <xf numFmtId="165" fontId="46" fillId="25" borderId="0" xfId="310" applyNumberFormat="1" applyFont="1" applyFill="1" applyBorder="1" applyAlignment="1">
      <alignment horizontal="centerContinuous"/>
    </xf>
    <xf numFmtId="165" fontId="46" fillId="25" borderId="29" xfId="310" applyNumberFormat="1" applyFont="1" applyFill="1" applyBorder="1"/>
    <xf numFmtId="165" fontId="48" fillId="25" borderId="29" xfId="310" applyNumberFormat="1" applyFont="1" applyFill="1" applyBorder="1" applyAlignment="1">
      <alignment horizontal="right"/>
    </xf>
    <xf numFmtId="165" fontId="46" fillId="25" borderId="10" xfId="310" applyNumberFormat="1" applyFont="1" applyFill="1" applyBorder="1"/>
    <xf numFmtId="165" fontId="46" fillId="25" borderId="14" xfId="310" applyNumberFormat="1" applyFont="1" applyFill="1" applyBorder="1"/>
    <xf numFmtId="165" fontId="46" fillId="25" borderId="18" xfId="310" applyNumberFormat="1" applyFont="1" applyFill="1" applyBorder="1"/>
    <xf numFmtId="165" fontId="45" fillId="25" borderId="35" xfId="310" applyNumberFormat="1" applyFont="1" applyFill="1" applyBorder="1" applyAlignment="1" applyProtection="1">
      <alignment horizontal="centerContinuous"/>
    </xf>
    <xf numFmtId="165" fontId="45" fillId="25" borderId="35" xfId="310" applyNumberFormat="1" applyFont="1" applyFill="1" applyBorder="1" applyAlignment="1" applyProtection="1">
      <alignment horizontal="center"/>
    </xf>
    <xf numFmtId="165" fontId="48" fillId="25" borderId="18" xfId="310" applyNumberFormat="1" applyFont="1" applyFill="1" applyBorder="1" applyAlignment="1">
      <alignment horizontal="centerContinuous"/>
    </xf>
    <xf numFmtId="165" fontId="97" fillId="25" borderId="28" xfId="310" applyNumberFormat="1" applyFont="1" applyFill="1" applyBorder="1" applyAlignment="1">
      <alignment horizontal="left"/>
    </xf>
    <xf numFmtId="165" fontId="97" fillId="25" borderId="37" xfId="310" applyNumberFormat="1" applyFont="1" applyFill="1" applyBorder="1" applyAlignment="1">
      <alignment horizontal="left"/>
    </xf>
    <xf numFmtId="165" fontId="98" fillId="25" borderId="35" xfId="310" applyNumberFormat="1" applyFont="1" applyFill="1" applyBorder="1" applyAlignment="1" applyProtection="1">
      <alignment horizontal="center"/>
      <protection locked="0"/>
    </xf>
    <xf numFmtId="165" fontId="52" fillId="25" borderId="35" xfId="310" applyNumberFormat="1" applyFont="1" applyFill="1" applyBorder="1" applyAlignment="1">
      <alignment horizontal="center"/>
    </xf>
    <xf numFmtId="165" fontId="45" fillId="25" borderId="35" xfId="310" applyNumberFormat="1" applyFont="1" applyFill="1" applyBorder="1" applyAlignment="1" applyProtection="1">
      <alignment horizontal="left"/>
    </xf>
    <xf numFmtId="165" fontId="45" fillId="25" borderId="18" xfId="310" applyNumberFormat="1" applyFont="1" applyFill="1" applyBorder="1" applyAlignment="1" applyProtection="1">
      <alignment horizontal="center"/>
    </xf>
    <xf numFmtId="165" fontId="48" fillId="25" borderId="10" xfId="310" applyNumberFormat="1" applyFont="1" applyFill="1" applyBorder="1" applyAlignment="1"/>
    <xf numFmtId="165" fontId="97" fillId="25" borderId="29" xfId="310" applyNumberFormat="1" applyFont="1" applyFill="1" applyBorder="1" applyAlignment="1">
      <alignment horizontal="left"/>
    </xf>
    <xf numFmtId="165" fontId="52" fillId="25" borderId="20" xfId="310" applyNumberFormat="1" applyFont="1" applyFill="1" applyBorder="1" applyAlignment="1" applyProtection="1">
      <alignment horizontal="center"/>
    </xf>
    <xf numFmtId="165" fontId="34" fillId="25" borderId="35" xfId="310" applyNumberFormat="1" applyFont="1" applyFill="1" applyBorder="1" applyAlignment="1" applyProtection="1">
      <alignment horizontal="left"/>
      <protection locked="0"/>
    </xf>
    <xf numFmtId="165" fontId="45" fillId="25" borderId="0" xfId="310" applyNumberFormat="1" applyFont="1" applyFill="1" applyBorder="1" applyAlignment="1" applyProtection="1">
      <alignment horizontal="center"/>
    </xf>
    <xf numFmtId="165" fontId="45" fillId="25" borderId="20" xfId="310" applyNumberFormat="1" applyFont="1" applyFill="1" applyBorder="1" applyAlignment="1" applyProtection="1">
      <alignment horizontal="center"/>
    </xf>
    <xf numFmtId="165" fontId="52" fillId="25" borderId="35" xfId="310" applyNumberFormat="1" applyFont="1" applyFill="1" applyBorder="1" applyAlignment="1" applyProtection="1">
      <alignment horizontal="center"/>
    </xf>
    <xf numFmtId="165" fontId="46" fillId="25" borderId="36" xfId="310" applyNumberFormat="1" applyFont="1" applyFill="1" applyBorder="1"/>
    <xf numFmtId="165" fontId="34" fillId="25" borderId="22" xfId="310" applyNumberFormat="1" applyFont="1" applyFill="1" applyBorder="1" applyAlignment="1">
      <alignment horizontal="left"/>
    </xf>
    <xf numFmtId="165" fontId="53" fillId="25" borderId="61" xfId="310" quotePrefix="1" applyNumberFormat="1" applyFont="1" applyFill="1" applyBorder="1" applyAlignment="1" applyProtection="1">
      <alignment horizontal="center"/>
    </xf>
    <xf numFmtId="165" fontId="53" fillId="25" borderId="26" xfId="310" quotePrefix="1" applyNumberFormat="1" applyFont="1" applyFill="1" applyBorder="1" applyAlignment="1" applyProtection="1">
      <alignment horizontal="center"/>
    </xf>
    <xf numFmtId="165" fontId="52" fillId="25" borderId="23" xfId="310" applyNumberFormat="1" applyFont="1" applyFill="1" applyBorder="1" applyAlignment="1" applyProtection="1">
      <alignment horizontal="centerContinuous"/>
    </xf>
    <xf numFmtId="165" fontId="97" fillId="25" borderId="37" xfId="310" applyNumberFormat="1" applyFont="1" applyFill="1" applyBorder="1" applyAlignment="1" applyProtection="1">
      <alignment horizontal="center"/>
    </xf>
    <xf numFmtId="165" fontId="46" fillId="25" borderId="27" xfId="310" applyNumberFormat="1" applyFont="1" applyFill="1" applyBorder="1"/>
    <xf numFmtId="165" fontId="46" fillId="25" borderId="28" xfId="310" applyNumberFormat="1" applyFont="1" applyFill="1" applyBorder="1"/>
    <xf numFmtId="165" fontId="99" fillId="25" borderId="33" xfId="310" applyNumberFormat="1" applyFont="1" applyFill="1" applyBorder="1" applyAlignment="1" applyProtection="1">
      <alignment horizontal="centerContinuous" vertical="center"/>
    </xf>
    <xf numFmtId="165" fontId="99" fillId="25" borderId="36" xfId="310" applyNumberFormat="1" applyFont="1" applyFill="1" applyBorder="1" applyAlignment="1" applyProtection="1">
      <alignment horizontal="center"/>
    </xf>
    <xf numFmtId="165" fontId="99" fillId="25" borderId="33" xfId="310" applyNumberFormat="1" applyFont="1" applyFill="1" applyBorder="1" applyAlignment="1" applyProtection="1">
      <alignment horizontal="center"/>
    </xf>
    <xf numFmtId="165" fontId="99" fillId="25" borderId="42" xfId="310" applyNumberFormat="1" applyFont="1" applyFill="1" applyBorder="1" applyAlignment="1" applyProtection="1">
      <alignment horizontal="center"/>
    </xf>
    <xf numFmtId="165" fontId="99" fillId="25" borderId="45" xfId="310" applyNumberFormat="1" applyFont="1" applyFill="1" applyBorder="1" applyAlignment="1" applyProtection="1">
      <alignment horizontal="center"/>
    </xf>
    <xf numFmtId="165" fontId="46" fillId="25" borderId="11" xfId="310" applyNumberFormat="1" applyFont="1" applyFill="1" applyBorder="1"/>
    <xf numFmtId="165" fontId="55" fillId="25" borderId="14" xfId="310" applyNumberFormat="1" applyFont="1" applyFill="1" applyBorder="1" applyAlignment="1" applyProtection="1">
      <alignment horizontal="center"/>
    </xf>
    <xf numFmtId="174" fontId="55" fillId="0" borderId="0" xfId="310" applyNumberFormat="1" applyFont="1" applyFill="1" applyBorder="1"/>
    <xf numFmtId="174" fontId="55" fillId="0" borderId="14" xfId="310" applyNumberFormat="1" applyFont="1" applyFill="1" applyBorder="1"/>
    <xf numFmtId="174" fontId="55" fillId="0" borderId="15" xfId="310" applyNumberFormat="1" applyFont="1" applyFill="1" applyBorder="1"/>
    <xf numFmtId="174" fontId="55" fillId="25" borderId="0" xfId="310" applyNumberFormat="1" applyFont="1" applyFill="1" applyBorder="1" applyProtection="1"/>
    <xf numFmtId="174" fontId="55" fillId="25" borderId="35" xfId="310" applyNumberFormat="1" applyFont="1" applyFill="1" applyBorder="1" applyProtection="1"/>
    <xf numFmtId="174" fontId="55" fillId="0" borderId="35" xfId="310" applyNumberFormat="1" applyFont="1" applyFill="1" applyBorder="1"/>
    <xf numFmtId="3" fontId="55" fillId="0" borderId="35" xfId="310" applyNumberFormat="1" applyFont="1" applyFill="1" applyBorder="1"/>
    <xf numFmtId="165" fontId="46" fillId="25" borderId="18" xfId="310" quotePrefix="1" applyNumberFormat="1" applyFont="1" applyFill="1" applyBorder="1" applyAlignment="1" applyProtection="1">
      <alignment horizontal="left"/>
    </xf>
    <xf numFmtId="165" fontId="46" fillId="25" borderId="0" xfId="310" quotePrefix="1" applyNumberFormat="1" applyFont="1" applyFill="1" applyBorder="1" applyAlignment="1" applyProtection="1">
      <alignment horizontal="center"/>
    </xf>
    <xf numFmtId="165" fontId="46" fillId="25" borderId="35" xfId="310" applyNumberFormat="1" applyFont="1" applyFill="1" applyBorder="1" applyAlignment="1" applyProtection="1">
      <alignment horizontal="left"/>
    </xf>
    <xf numFmtId="176" fontId="104" fillId="0" borderId="0" xfId="310" applyNumberFormat="1" applyFont="1" applyFill="1"/>
    <xf numFmtId="177" fontId="104" fillId="0" borderId="35" xfId="310" applyNumberFormat="1" applyFont="1" applyFill="1" applyBorder="1"/>
    <xf numFmtId="177" fontId="104" fillId="0" borderId="18" xfId="310" applyNumberFormat="1" applyFont="1" applyFill="1" applyBorder="1"/>
    <xf numFmtId="169" fontId="100" fillId="25" borderId="35" xfId="326" applyNumberFormat="1" applyFont="1" applyFill="1" applyBorder="1"/>
    <xf numFmtId="165" fontId="66" fillId="25" borderId="0" xfId="310" applyNumberFormat="1" applyFont="1" applyFill="1"/>
    <xf numFmtId="174" fontId="46" fillId="0" borderId="35" xfId="310" applyNumberFormat="1" applyFont="1" applyFill="1" applyBorder="1"/>
    <xf numFmtId="177" fontId="57" fillId="25" borderId="18" xfId="310" applyNumberFormat="1" applyFont="1" applyFill="1" applyBorder="1" applyProtection="1"/>
    <xf numFmtId="165" fontId="46" fillId="0" borderId="18" xfId="310" quotePrefix="1" applyNumberFormat="1" applyFont="1" applyFill="1" applyBorder="1" applyAlignment="1" applyProtection="1">
      <alignment horizontal="left"/>
    </xf>
    <xf numFmtId="165" fontId="46" fillId="0" borderId="0" xfId="310" applyNumberFormat="1" applyFont="1" applyFill="1" applyBorder="1" applyAlignment="1" applyProtection="1">
      <alignment horizontal="center"/>
    </xf>
    <xf numFmtId="165" fontId="46" fillId="0" borderId="35" xfId="310" applyNumberFormat="1" applyFont="1" applyFill="1" applyBorder="1" applyAlignment="1" applyProtection="1">
      <alignment horizontal="left"/>
    </xf>
    <xf numFmtId="177" fontId="57" fillId="0" borderId="18" xfId="310" applyNumberFormat="1" applyFont="1" applyFill="1" applyBorder="1" applyProtection="1"/>
    <xf numFmtId="165" fontId="65" fillId="0" borderId="0" xfId="310" applyNumberFormat="1" applyFont="1" applyFill="1"/>
    <xf numFmtId="165" fontId="66" fillId="0" borderId="0" xfId="310" applyNumberFormat="1" applyFont="1" applyFill="1"/>
    <xf numFmtId="165" fontId="46" fillId="0" borderId="0" xfId="310" quotePrefix="1" applyNumberFormat="1" applyFont="1" applyFill="1" applyBorder="1" applyAlignment="1" applyProtection="1">
      <alignment horizontal="center"/>
    </xf>
    <xf numFmtId="174" fontId="57" fillId="0" borderId="18" xfId="310" applyNumberFormat="1" applyFont="1" applyFill="1" applyBorder="1" applyProtection="1"/>
    <xf numFmtId="3" fontId="46" fillId="0" borderId="35" xfId="310" applyNumberFormat="1" applyFont="1" applyFill="1" applyBorder="1"/>
    <xf numFmtId="165" fontId="66" fillId="0" borderId="0" xfId="310" applyNumberFormat="1" applyFont="1" applyFill="1" applyBorder="1"/>
    <xf numFmtId="165" fontId="65" fillId="0" borderId="0" xfId="310" applyNumberFormat="1" applyFont="1" applyFill="1" applyBorder="1"/>
    <xf numFmtId="165" fontId="65" fillId="25" borderId="0" xfId="310" applyNumberFormat="1" applyFont="1" applyFill="1" applyBorder="1"/>
    <xf numFmtId="165" fontId="65" fillId="25" borderId="29" xfId="310" applyNumberFormat="1" applyFont="1" applyFill="1" applyBorder="1"/>
    <xf numFmtId="177" fontId="57" fillId="0" borderId="35" xfId="310" applyNumberFormat="1" applyFont="1" applyFill="1" applyBorder="1" applyProtection="1"/>
    <xf numFmtId="174" fontId="46" fillId="0" borderId="18" xfId="310" applyNumberFormat="1" applyFont="1" applyFill="1" applyBorder="1"/>
    <xf numFmtId="165" fontId="46" fillId="25" borderId="0" xfId="310" applyNumberFormat="1" applyFont="1" applyFill="1" applyBorder="1" applyAlignment="1" applyProtection="1">
      <alignment horizontal="center"/>
    </xf>
    <xf numFmtId="165" fontId="46" fillId="25" borderId="36" xfId="310" quotePrefix="1" applyNumberFormat="1" applyFont="1" applyFill="1" applyBorder="1" applyAlignment="1" applyProtection="1">
      <alignment horizontal="left" vertical="center"/>
    </xf>
    <xf numFmtId="165" fontId="46" fillId="25" borderId="29" xfId="310" applyNumberFormat="1" applyFont="1" applyFill="1" applyBorder="1" applyAlignment="1" applyProtection="1">
      <alignment horizontal="center" vertical="center"/>
    </xf>
    <xf numFmtId="165" fontId="46" fillId="25" borderId="37" xfId="310" applyNumberFormat="1" applyFont="1" applyFill="1" applyBorder="1" applyAlignment="1" applyProtection="1">
      <alignment horizontal="left" wrapText="1"/>
    </xf>
    <xf numFmtId="177" fontId="46" fillId="0" borderId="29" xfId="310" applyNumberFormat="1" applyFont="1" applyFill="1" applyBorder="1" applyAlignment="1">
      <alignment vertical="center"/>
    </xf>
    <xf numFmtId="174" fontId="46" fillId="0" borderId="37" xfId="310" applyNumberFormat="1" applyFont="1" applyFill="1" applyBorder="1" applyAlignment="1">
      <alignment vertical="center"/>
    </xf>
    <xf numFmtId="177" fontId="57" fillId="25" borderId="36" xfId="310" applyNumberFormat="1" applyFont="1" applyFill="1" applyBorder="1" applyAlignment="1" applyProtection="1">
      <alignment vertical="center"/>
    </xf>
    <xf numFmtId="177" fontId="57" fillId="25" borderId="37" xfId="310" applyNumberFormat="1" applyFont="1" applyFill="1" applyBorder="1" applyAlignment="1" applyProtection="1">
      <alignment vertical="center"/>
    </xf>
    <xf numFmtId="165" fontId="46" fillId="25" borderId="11" xfId="310" applyNumberFormat="1" applyFont="1" applyFill="1" applyBorder="1" applyAlignment="1" applyProtection="1">
      <alignment horizontal="left"/>
    </xf>
    <xf numFmtId="165" fontId="46" fillId="25" borderId="11" xfId="310" applyNumberFormat="1" applyFont="1" applyFill="1" applyBorder="1" applyAlignment="1" applyProtection="1">
      <alignment horizontal="center"/>
    </xf>
    <xf numFmtId="174" fontId="46" fillId="25" borderId="11" xfId="310" applyNumberFormat="1" applyFont="1" applyFill="1" applyBorder="1"/>
    <xf numFmtId="174" fontId="57" fillId="25" borderId="11" xfId="310" applyNumberFormat="1" applyFont="1" applyFill="1" applyBorder="1" applyProtection="1"/>
    <xf numFmtId="165" fontId="46" fillId="25" borderId="0" xfId="310" quotePrefix="1" applyNumberFormat="1" applyFont="1" applyFill="1" applyBorder="1" applyAlignment="1" applyProtection="1">
      <alignment horizontal="left"/>
    </xf>
    <xf numFmtId="165" fontId="46" fillId="25" borderId="0" xfId="310" applyNumberFormat="1" applyFont="1" applyFill="1" applyBorder="1" applyAlignment="1" applyProtection="1">
      <alignment horizontal="left"/>
    </xf>
    <xf numFmtId="177" fontId="46" fillId="25" borderId="0" xfId="310" applyNumberFormat="1" applyFont="1" applyFill="1" applyBorder="1"/>
    <xf numFmtId="174" fontId="46" fillId="25" borderId="0" xfId="310" applyNumberFormat="1" applyFont="1" applyFill="1" applyBorder="1"/>
    <xf numFmtId="177" fontId="57" fillId="25" borderId="0" xfId="310" applyNumberFormat="1" applyFont="1" applyFill="1" applyBorder="1" applyProtection="1"/>
    <xf numFmtId="169" fontId="100" fillId="25" borderId="0" xfId="326" applyNumberFormat="1" applyFont="1" applyFill="1" applyBorder="1"/>
    <xf numFmtId="165" fontId="90" fillId="25" borderId="0" xfId="310" applyNumberFormat="1" applyFont="1" applyFill="1"/>
    <xf numFmtId="165" fontId="66" fillId="25" borderId="0" xfId="310" applyNumberFormat="1" applyFont="1" applyFill="1" applyAlignment="1">
      <alignment horizontal="center"/>
    </xf>
    <xf numFmtId="167" fontId="65" fillId="25" borderId="0" xfId="310" applyNumberFormat="1" applyFont="1" applyFill="1"/>
    <xf numFmtId="3" fontId="65" fillId="25" borderId="0" xfId="310" applyNumberFormat="1" applyFont="1" applyFill="1"/>
    <xf numFmtId="165" fontId="46" fillId="25" borderId="0" xfId="315" applyNumberFormat="1" applyFont="1" applyFill="1"/>
    <xf numFmtId="165" fontId="46" fillId="25" borderId="0" xfId="315" applyNumberFormat="1" applyFont="1" applyFill="1" applyBorder="1"/>
    <xf numFmtId="165" fontId="65" fillId="25" borderId="0" xfId="315" applyNumberFormat="1" applyFont="1" applyFill="1"/>
    <xf numFmtId="165" fontId="45" fillId="25" borderId="0" xfId="315" applyNumberFormat="1" applyFont="1" applyFill="1" applyAlignment="1" applyProtection="1">
      <alignment horizontal="centerContinuous"/>
    </xf>
    <xf numFmtId="165" fontId="46" fillId="25" borderId="0" xfId="315" applyNumberFormat="1" applyFont="1" applyFill="1" applyAlignment="1">
      <alignment horizontal="centerContinuous"/>
    </xf>
    <xf numFmtId="165" fontId="46" fillId="25" borderId="0" xfId="315" applyNumberFormat="1" applyFont="1" applyFill="1" applyBorder="1" applyAlignment="1">
      <alignment horizontal="centerContinuous"/>
    </xf>
    <xf numFmtId="165" fontId="46" fillId="25" borderId="29" xfId="315" applyNumberFormat="1" applyFont="1" applyFill="1" applyBorder="1"/>
    <xf numFmtId="165" fontId="48" fillId="25" borderId="29" xfId="315" applyNumberFormat="1" applyFont="1" applyFill="1" applyBorder="1" applyAlignment="1">
      <alignment horizontal="right"/>
    </xf>
    <xf numFmtId="165" fontId="46" fillId="25" borderId="10" xfId="315" applyNumberFormat="1" applyFont="1" applyFill="1" applyBorder="1"/>
    <xf numFmtId="165" fontId="46" fillId="25" borderId="14" xfId="315" applyNumberFormat="1" applyFont="1" applyFill="1" applyBorder="1"/>
    <xf numFmtId="165" fontId="46" fillId="25" borderId="18" xfId="315" applyNumberFormat="1" applyFont="1" applyFill="1" applyBorder="1"/>
    <xf numFmtId="165" fontId="45" fillId="25" borderId="35" xfId="315" applyNumberFormat="1" applyFont="1" applyFill="1" applyBorder="1" applyAlignment="1" applyProtection="1">
      <alignment horizontal="centerContinuous"/>
    </xf>
    <xf numFmtId="165" fontId="65" fillId="25" borderId="0" xfId="315" applyNumberFormat="1" applyFont="1" applyFill="1" applyAlignment="1" applyProtection="1">
      <alignment horizontal="center"/>
    </xf>
    <xf numFmtId="165" fontId="45" fillId="25" borderId="35" xfId="315" applyNumberFormat="1" applyFont="1" applyFill="1" applyBorder="1" applyAlignment="1" applyProtection="1">
      <alignment horizontal="center"/>
    </xf>
    <xf numFmtId="165" fontId="48" fillId="25" borderId="18" xfId="315" applyNumberFormat="1" applyFont="1" applyFill="1" applyBorder="1" applyAlignment="1">
      <alignment horizontal="centerContinuous"/>
    </xf>
    <xf numFmtId="165" fontId="97" fillId="25" borderId="28" xfId="315" applyNumberFormat="1" applyFont="1" applyFill="1" applyBorder="1" applyAlignment="1">
      <alignment horizontal="left"/>
    </xf>
    <xf numFmtId="165" fontId="97" fillId="25" borderId="45" xfId="315" applyNumberFormat="1" applyFont="1" applyFill="1" applyBorder="1" applyAlignment="1">
      <alignment horizontal="left"/>
    </xf>
    <xf numFmtId="165" fontId="98" fillId="25" borderId="20" xfId="315" applyNumberFormat="1" applyFont="1" applyFill="1" applyBorder="1" applyAlignment="1" applyProtection="1">
      <alignment horizontal="center"/>
      <protection locked="0"/>
    </xf>
    <xf numFmtId="165" fontId="52" fillId="25" borderId="35" xfId="315" applyNumberFormat="1" applyFont="1" applyFill="1" applyBorder="1" applyAlignment="1">
      <alignment horizontal="center"/>
    </xf>
    <xf numFmtId="165" fontId="45" fillId="25" borderId="35" xfId="315" applyNumberFormat="1" applyFont="1" applyFill="1" applyBorder="1" applyAlignment="1" applyProtection="1">
      <alignment horizontal="left"/>
    </xf>
    <xf numFmtId="165" fontId="45" fillId="25" borderId="18" xfId="315" applyNumberFormat="1" applyFont="1" applyFill="1" applyBorder="1" applyAlignment="1" applyProtection="1">
      <alignment horizontal="center"/>
    </xf>
    <xf numFmtId="165" fontId="48" fillId="25" borderId="10" xfId="315" applyNumberFormat="1" applyFont="1" applyFill="1" applyBorder="1" applyAlignment="1"/>
    <xf numFmtId="165" fontId="97" fillId="25" borderId="29" xfId="315" applyNumberFormat="1" applyFont="1" applyFill="1" applyBorder="1" applyAlignment="1">
      <alignment horizontal="left"/>
    </xf>
    <xf numFmtId="165" fontId="52" fillId="25" borderId="20" xfId="315" applyNumberFormat="1" applyFont="1" applyFill="1" applyBorder="1" applyAlignment="1" applyProtection="1">
      <alignment horizontal="center"/>
    </xf>
    <xf numFmtId="165" fontId="34" fillId="25" borderId="35" xfId="315" applyNumberFormat="1" applyFont="1" applyFill="1" applyBorder="1" applyAlignment="1" applyProtection="1">
      <alignment horizontal="left"/>
      <protection locked="0"/>
    </xf>
    <xf numFmtId="165" fontId="45" fillId="25" borderId="0" xfId="315" applyNumberFormat="1" applyFont="1" applyFill="1" applyBorder="1" applyAlignment="1" applyProtection="1">
      <alignment horizontal="center"/>
    </xf>
    <xf numFmtId="165" fontId="45" fillId="25" borderId="20" xfId="315" applyNumberFormat="1" applyFont="1" applyFill="1" applyBorder="1" applyAlignment="1" applyProtection="1">
      <alignment horizontal="center"/>
    </xf>
    <xf numFmtId="165" fontId="52" fillId="25" borderId="35" xfId="315" applyNumberFormat="1" applyFont="1" applyFill="1" applyBorder="1" applyAlignment="1" applyProtection="1">
      <alignment horizontal="center"/>
    </xf>
    <xf numFmtId="165" fontId="46" fillId="25" borderId="36" xfId="315" applyNumberFormat="1" applyFont="1" applyFill="1" applyBorder="1"/>
    <xf numFmtId="165" fontId="34" fillId="25" borderId="22" xfId="315" applyNumberFormat="1" applyFont="1" applyFill="1" applyBorder="1" applyAlignment="1">
      <alignment horizontal="left"/>
    </xf>
    <xf numFmtId="165" fontId="53" fillId="25" borderId="61" xfId="315" quotePrefix="1" applyNumberFormat="1" applyFont="1" applyFill="1" applyBorder="1" applyAlignment="1" applyProtection="1">
      <alignment horizontal="center"/>
    </xf>
    <xf numFmtId="165" fontId="53" fillId="25" borderId="26" xfId="315" quotePrefix="1" applyNumberFormat="1" applyFont="1" applyFill="1" applyBorder="1" applyAlignment="1" applyProtection="1">
      <alignment horizontal="center"/>
    </xf>
    <xf numFmtId="165" fontId="52" fillId="25" borderId="23" xfId="315" applyNumberFormat="1" applyFont="1" applyFill="1" applyBorder="1" applyAlignment="1" applyProtection="1">
      <alignment horizontal="centerContinuous"/>
    </xf>
    <xf numFmtId="165" fontId="97" fillId="25" borderId="37" xfId="315" applyNumberFormat="1" applyFont="1" applyFill="1" applyBorder="1" applyAlignment="1" applyProtection="1">
      <alignment horizontal="center"/>
    </xf>
    <xf numFmtId="165" fontId="46" fillId="25" borderId="27" xfId="315" applyNumberFormat="1" applyFont="1" applyFill="1" applyBorder="1"/>
    <xf numFmtId="165" fontId="46" fillId="25" borderId="28" xfId="315" applyNumberFormat="1" applyFont="1" applyFill="1" applyBorder="1"/>
    <xf numFmtId="165" fontId="99" fillId="25" borderId="33" xfId="315" applyNumberFormat="1" applyFont="1" applyFill="1" applyBorder="1" applyAlignment="1" applyProtection="1">
      <alignment horizontal="centerContinuous" vertical="center"/>
    </xf>
    <xf numFmtId="165" fontId="99" fillId="25" borderId="36" xfId="315" applyNumberFormat="1" applyFont="1" applyFill="1" applyBorder="1" applyAlignment="1" applyProtection="1">
      <alignment horizontal="center"/>
    </xf>
    <xf numFmtId="165" fontId="99" fillId="25" borderId="33" xfId="315" applyNumberFormat="1" applyFont="1" applyFill="1" applyBorder="1" applyAlignment="1" applyProtection="1">
      <alignment horizontal="center"/>
    </xf>
    <xf numFmtId="165" fontId="99" fillId="25" borderId="42" xfId="315" applyNumberFormat="1" applyFont="1" applyFill="1" applyBorder="1" applyAlignment="1" applyProtection="1">
      <alignment horizontal="center"/>
    </xf>
    <xf numFmtId="165" fontId="99" fillId="25" borderId="45" xfId="315" applyNumberFormat="1" applyFont="1" applyFill="1" applyBorder="1" applyAlignment="1" applyProtection="1">
      <alignment horizontal="center"/>
    </xf>
    <xf numFmtId="165" fontId="46" fillId="25" borderId="11" xfId="315" applyNumberFormat="1" applyFont="1" applyFill="1" applyBorder="1"/>
    <xf numFmtId="165" fontId="55" fillId="25" borderId="14" xfId="315" applyNumberFormat="1" applyFont="1" applyFill="1" applyBorder="1" applyAlignment="1" applyProtection="1">
      <alignment horizontal="center"/>
    </xf>
    <xf numFmtId="174" fontId="55" fillId="25" borderId="0" xfId="315" applyNumberFormat="1" applyFont="1" applyFill="1" applyBorder="1"/>
    <xf numFmtId="174" fontId="55" fillId="25" borderId="14" xfId="315" applyNumberFormat="1" applyFont="1" applyFill="1" applyBorder="1"/>
    <xf numFmtId="174" fontId="55" fillId="25" borderId="15" xfId="315" applyNumberFormat="1" applyFont="1" applyFill="1" applyBorder="1"/>
    <xf numFmtId="174" fontId="55" fillId="25" borderId="18" xfId="315" applyNumberFormat="1" applyFont="1" applyFill="1" applyBorder="1" applyProtection="1"/>
    <xf numFmtId="174" fontId="55" fillId="25" borderId="14" xfId="315" applyNumberFormat="1" applyFont="1" applyFill="1" applyBorder="1" applyProtection="1"/>
    <xf numFmtId="178" fontId="106" fillId="0" borderId="0" xfId="315" applyNumberFormat="1" applyFont="1" applyFill="1"/>
    <xf numFmtId="178" fontId="55" fillId="0" borderId="35" xfId="315" applyNumberFormat="1" applyFont="1" applyFill="1" applyBorder="1"/>
    <xf numFmtId="3" fontId="55" fillId="0" borderId="35" xfId="315" applyNumberFormat="1" applyFont="1" applyFill="1" applyBorder="1"/>
    <xf numFmtId="169" fontId="107" fillId="25" borderId="35" xfId="326" applyNumberFormat="1" applyFont="1" applyFill="1" applyBorder="1" applyAlignment="1"/>
    <xf numFmtId="1" fontId="46" fillId="25" borderId="18" xfId="315" quotePrefix="1" applyNumberFormat="1" applyFont="1" applyFill="1" applyBorder="1" applyAlignment="1">
      <alignment horizontal="center"/>
    </xf>
    <xf numFmtId="165" fontId="51" fillId="25" borderId="0" xfId="315" quotePrefix="1" applyNumberFormat="1" applyFont="1" applyFill="1" applyBorder="1" applyAlignment="1" applyProtection="1">
      <alignment horizontal="left"/>
    </xf>
    <xf numFmtId="1" fontId="46" fillId="25" borderId="35" xfId="315" applyNumberFormat="1" applyFont="1" applyFill="1" applyBorder="1" applyAlignment="1">
      <alignment horizontal="left"/>
    </xf>
    <xf numFmtId="178" fontId="104" fillId="0" borderId="0" xfId="315" applyNumberFormat="1" applyFont="1" applyFill="1"/>
    <xf numFmtId="174" fontId="46" fillId="0" borderId="35" xfId="315" applyNumberFormat="1" applyFont="1" applyFill="1" applyBorder="1"/>
    <xf numFmtId="174" fontId="57" fillId="25" borderId="18" xfId="315" applyNumberFormat="1" applyFont="1" applyFill="1" applyBorder="1" applyProtection="1"/>
    <xf numFmtId="165" fontId="66" fillId="25" borderId="0" xfId="315" applyNumberFormat="1" applyFont="1" applyFill="1"/>
    <xf numFmtId="175" fontId="57" fillId="25" borderId="18" xfId="315" applyNumberFormat="1" applyFont="1" applyFill="1" applyBorder="1" applyProtection="1"/>
    <xf numFmtId="3" fontId="46" fillId="0" borderId="35" xfId="315" applyNumberFormat="1" applyFont="1" applyFill="1" applyBorder="1"/>
    <xf numFmtId="169" fontId="100" fillId="25" borderId="35" xfId="326" applyNumberFormat="1" applyFont="1" applyFill="1" applyBorder="1" applyAlignment="1"/>
    <xf numFmtId="169" fontId="57" fillId="0" borderId="35" xfId="476" applyNumberFormat="1" applyFont="1" applyFill="1" applyBorder="1" applyAlignment="1">
      <alignment horizontal="right" wrapText="1"/>
    </xf>
    <xf numFmtId="165" fontId="66" fillId="25" borderId="0" xfId="315" applyNumberFormat="1" applyFont="1" applyFill="1" applyBorder="1"/>
    <xf numFmtId="165" fontId="65" fillId="25" borderId="0" xfId="315" applyNumberFormat="1" applyFont="1" applyFill="1" applyBorder="1"/>
    <xf numFmtId="165" fontId="46" fillId="25" borderId="11" xfId="315" applyNumberFormat="1" applyFont="1" applyFill="1" applyBorder="1" applyAlignment="1" applyProtection="1">
      <alignment horizontal="left"/>
    </xf>
    <xf numFmtId="165" fontId="46" fillId="25" borderId="11" xfId="315" applyNumberFormat="1" applyFont="1" applyFill="1" applyBorder="1" applyAlignment="1" applyProtection="1">
      <alignment horizontal="center"/>
    </xf>
    <xf numFmtId="174" fontId="46" fillId="25" borderId="11" xfId="315" applyNumberFormat="1" applyFont="1" applyFill="1" applyBorder="1"/>
    <xf numFmtId="174" fontId="57" fillId="25" borderId="11" xfId="315" applyNumberFormat="1" applyFont="1" applyFill="1" applyBorder="1" applyProtection="1"/>
    <xf numFmtId="167" fontId="65" fillId="25" borderId="0" xfId="315" applyNumberFormat="1" applyFont="1" applyFill="1"/>
    <xf numFmtId="3" fontId="65" fillId="25" borderId="0" xfId="315" applyNumberFormat="1" applyFont="1" applyFill="1"/>
    <xf numFmtId="0" fontId="108" fillId="0" borderId="0" xfId="0" applyFont="1" applyProtection="1">
      <protection locked="0" hidden="1"/>
    </xf>
    <xf numFmtId="0" fontId="109" fillId="0" borderId="0" xfId="0" applyFont="1" applyProtection="1">
      <protection locked="0" hidden="1"/>
    </xf>
    <xf numFmtId="0" fontId="108" fillId="0" borderId="0" xfId="0" applyFont="1" applyBorder="1" applyProtection="1">
      <protection locked="0" hidden="1"/>
    </xf>
    <xf numFmtId="0" fontId="49" fillId="0" borderId="0" xfId="0" applyFont="1" applyAlignment="1" applyProtection="1">
      <alignment horizontal="center"/>
      <protection locked="0" hidden="1"/>
    </xf>
    <xf numFmtId="0" fontId="109" fillId="0" borderId="29" xfId="0" applyFont="1" applyBorder="1" applyAlignment="1" applyProtection="1">
      <protection locked="0" hidden="1"/>
    </xf>
    <xf numFmtId="0" fontId="108" fillId="0" borderId="10" xfId="0" applyFont="1" applyBorder="1" applyProtection="1">
      <protection locked="0" hidden="1"/>
    </xf>
    <xf numFmtId="0" fontId="108" fillId="0" borderId="11" xfId="0" applyFont="1" applyBorder="1" applyProtection="1">
      <protection locked="0" hidden="1"/>
    </xf>
    <xf numFmtId="0" fontId="108" fillId="0" borderId="14" xfId="0" applyFont="1" applyBorder="1" applyProtection="1">
      <protection locked="0" hidden="1"/>
    </xf>
    <xf numFmtId="0" fontId="66" fillId="0" borderId="11" xfId="477" applyFont="1" applyFill="1" applyBorder="1" applyAlignment="1">
      <alignment horizontal="centerContinuous" vertical="center"/>
    </xf>
    <xf numFmtId="0" fontId="109" fillId="0" borderId="15" xfId="0" applyFont="1" applyBorder="1" applyAlignment="1" applyProtection="1">
      <alignment horizontal="center" vertical="center"/>
      <protection locked="0" hidden="1"/>
    </xf>
    <xf numFmtId="0" fontId="109" fillId="0" borderId="28" xfId="0" applyFont="1" applyBorder="1" applyAlignment="1" applyProtection="1">
      <alignment horizontal="centerContinuous" vertical="center"/>
      <protection locked="0" hidden="1"/>
    </xf>
    <xf numFmtId="0" fontId="109" fillId="0" borderId="45" xfId="0" applyFont="1" applyBorder="1" applyAlignment="1" applyProtection="1">
      <alignment horizontal="centerContinuous" vertical="center"/>
      <protection locked="0" hidden="1"/>
    </xf>
    <xf numFmtId="0" fontId="109" fillId="0" borderId="14" xfId="0" applyFont="1" applyBorder="1" applyAlignment="1" applyProtection="1">
      <alignment horizontal="centerContinuous" vertical="center"/>
      <protection locked="0" hidden="1"/>
    </xf>
    <xf numFmtId="0" fontId="109" fillId="0" borderId="18" xfId="0" applyFont="1" applyBorder="1" applyAlignment="1" applyProtection="1">
      <alignment horizontal="centerContinuous"/>
      <protection locked="0" hidden="1"/>
    </xf>
    <xf numFmtId="0" fontId="109" fillId="0" borderId="0" xfId="0" applyFont="1" applyBorder="1" applyAlignment="1" applyProtection="1">
      <alignment horizontal="centerContinuous"/>
      <protection locked="0" hidden="1"/>
    </xf>
    <xf numFmtId="0" fontId="110" fillId="0" borderId="35" xfId="0" applyFont="1" applyBorder="1" applyAlignment="1" applyProtection="1">
      <alignment horizontal="centerContinuous"/>
      <protection locked="0" hidden="1"/>
    </xf>
    <xf numFmtId="0" fontId="66" fillId="0" borderId="0" xfId="477" applyFont="1" applyFill="1" applyBorder="1" applyAlignment="1">
      <alignment horizontal="centerContinuous" vertical="center"/>
    </xf>
    <xf numFmtId="0" fontId="109" fillId="0" borderId="20" xfId="0" applyFont="1" applyBorder="1" applyAlignment="1" applyProtection="1">
      <alignment horizontal="center" vertical="center"/>
      <protection locked="0" hidden="1"/>
    </xf>
    <xf numFmtId="0" fontId="109" fillId="0" borderId="15" xfId="0" applyFont="1" applyBorder="1" applyAlignment="1" applyProtection="1">
      <alignment horizontal="center"/>
      <protection locked="0" hidden="1"/>
    </xf>
    <xf numFmtId="0" fontId="109" fillId="0" borderId="35" xfId="0" applyFont="1" applyBorder="1" applyAlignment="1" applyProtection="1">
      <alignment horizontal="center"/>
      <protection locked="0" hidden="1"/>
    </xf>
    <xf numFmtId="0" fontId="109" fillId="0" borderId="35" xfId="0" applyFont="1" applyBorder="1" applyAlignment="1" applyProtection="1">
      <alignment horizontal="centerContinuous"/>
      <protection locked="0" hidden="1"/>
    </xf>
    <xf numFmtId="0" fontId="109" fillId="0" borderId="14" xfId="0" applyFont="1" applyBorder="1" applyAlignment="1" applyProtection="1">
      <alignment horizontal="centerContinuous"/>
      <protection locked="0" hidden="1"/>
    </xf>
    <xf numFmtId="0" fontId="108" fillId="0" borderId="18" xfId="0" applyFont="1" applyBorder="1" applyProtection="1">
      <protection locked="0" hidden="1"/>
    </xf>
    <xf numFmtId="0" fontId="108" fillId="0" borderId="35" xfId="0" applyFont="1" applyBorder="1" applyProtection="1">
      <protection locked="0" hidden="1"/>
    </xf>
    <xf numFmtId="0" fontId="66" fillId="0" borderId="36" xfId="477" applyFont="1" applyFill="1" applyBorder="1" applyAlignment="1">
      <alignment horizontal="centerContinuous" vertical="center"/>
    </xf>
    <xf numFmtId="0" fontId="109" fillId="0" borderId="20" xfId="0" quotePrefix="1" applyFont="1" applyBorder="1" applyAlignment="1" applyProtection="1">
      <alignment horizontal="centerContinuous" vertical="center"/>
      <protection locked="0" hidden="1"/>
    </xf>
    <xf numFmtId="0" fontId="109" fillId="0" borderId="20" xfId="0" applyFont="1" applyBorder="1" applyAlignment="1" applyProtection="1">
      <alignment horizontal="centerContinuous" vertical="center"/>
      <protection locked="0" hidden="1"/>
    </xf>
    <xf numFmtId="0" fontId="109" fillId="0" borderId="35" xfId="0" quotePrefix="1" applyFont="1" applyBorder="1" applyAlignment="1" applyProtection="1">
      <alignment horizontal="center" vertical="center"/>
      <protection locked="0" hidden="1"/>
    </xf>
    <xf numFmtId="20" fontId="109" fillId="0" borderId="35" xfId="0" quotePrefix="1" applyNumberFormat="1" applyFont="1" applyBorder="1" applyAlignment="1" applyProtection="1">
      <alignment horizontal="center" vertical="center"/>
      <protection locked="0" hidden="1"/>
    </xf>
    <xf numFmtId="0" fontId="111" fillId="0" borderId="0" xfId="0" applyFont="1" applyProtection="1">
      <protection locked="0" hidden="1"/>
    </xf>
    <xf numFmtId="0" fontId="112" fillId="0" borderId="18" xfId="0" applyFont="1" applyBorder="1" applyAlignment="1" applyProtection="1">
      <alignment horizontal="center" vertical="center"/>
      <protection locked="0" hidden="1"/>
    </xf>
    <xf numFmtId="0" fontId="112" fillId="0" borderId="0" xfId="0" applyFont="1" applyBorder="1" applyAlignment="1" applyProtection="1">
      <alignment horizontal="center" vertical="center"/>
      <protection locked="0" hidden="1"/>
    </xf>
    <xf numFmtId="0" fontId="112" fillId="0" borderId="37" xfId="0" applyFont="1" applyBorder="1" applyAlignment="1" applyProtection="1">
      <alignment horizontal="center" vertical="center"/>
      <protection locked="0" hidden="1"/>
    </xf>
    <xf numFmtId="0" fontId="112" fillId="0" borderId="27" xfId="0" applyFont="1" applyBorder="1" applyAlignment="1" applyProtection="1">
      <alignment horizontal="center" vertical="center"/>
      <protection locked="0" hidden="1"/>
    </xf>
    <xf numFmtId="0" fontId="112" fillId="0" borderId="42" xfId="0" applyFont="1" applyBorder="1" applyAlignment="1" applyProtection="1">
      <alignment horizontal="center" vertical="center"/>
      <protection locked="0" hidden="1"/>
    </xf>
    <xf numFmtId="0" fontId="112" fillId="0" borderId="42" xfId="0" applyFont="1" applyBorder="1" applyAlignment="1" applyProtection="1">
      <alignment horizontal="centerContinuous" vertical="center"/>
      <protection locked="0" hidden="1"/>
    </xf>
    <xf numFmtId="0" fontId="112" fillId="0" borderId="45" xfId="0" applyFont="1" applyBorder="1" applyAlignment="1" applyProtection="1">
      <alignment horizontal="center" vertical="center"/>
      <protection locked="0" hidden="1"/>
    </xf>
    <xf numFmtId="0" fontId="108" fillId="0" borderId="0" xfId="0" applyFont="1" applyAlignment="1" applyProtection="1">
      <alignment horizontal="center" vertical="top"/>
      <protection locked="0" hidden="1"/>
    </xf>
    <xf numFmtId="0" fontId="109" fillId="0" borderId="18" xfId="0" applyFont="1" applyBorder="1" applyAlignment="1" applyProtection="1">
      <alignment vertical="center"/>
      <protection locked="0" hidden="1"/>
    </xf>
    <xf numFmtId="0" fontId="109" fillId="0" borderId="0" xfId="0" applyFont="1" applyBorder="1" applyAlignment="1" applyProtection="1">
      <alignment vertical="center"/>
      <protection locked="0" hidden="1"/>
    </xf>
    <xf numFmtId="0" fontId="109" fillId="0" borderId="35" xfId="0" applyFont="1" applyBorder="1" applyAlignment="1" applyProtection="1">
      <alignment vertical="center"/>
      <protection locked="0" hidden="1"/>
    </xf>
    <xf numFmtId="167" fontId="109" fillId="0" borderId="15" xfId="0" applyNumberFormat="1" applyFont="1" applyBorder="1" applyAlignment="1" applyProtection="1">
      <alignment vertical="center"/>
      <protection locked="0" hidden="1"/>
    </xf>
    <xf numFmtId="167" fontId="109" fillId="0" borderId="15" xfId="0" applyNumberFormat="1" applyFont="1" applyFill="1" applyBorder="1" applyAlignment="1" applyProtection="1">
      <alignment vertical="center"/>
      <protection locked="0" hidden="1"/>
    </xf>
    <xf numFmtId="167" fontId="109" fillId="0" borderId="10" xfId="0" applyNumberFormat="1" applyFont="1" applyBorder="1" applyAlignment="1" applyProtection="1">
      <alignment vertical="center"/>
      <protection locked="0" hidden="1"/>
    </xf>
    <xf numFmtId="166" fontId="45" fillId="0" borderId="20" xfId="0" applyNumberFormat="1" applyFont="1" applyFill="1" applyBorder="1" applyAlignment="1" applyProtection="1">
      <alignment vertical="center"/>
      <protection locked="0" hidden="1"/>
    </xf>
    <xf numFmtId="0" fontId="114" fillId="0" borderId="18" xfId="0" applyFont="1" applyBorder="1" applyAlignment="1" applyProtection="1">
      <alignment vertical="center"/>
      <protection locked="0" hidden="1"/>
    </xf>
    <xf numFmtId="0" fontId="114" fillId="0" borderId="0" xfId="0" applyFont="1" applyBorder="1" applyAlignment="1" applyProtection="1">
      <alignment vertical="center"/>
      <protection locked="0" hidden="1"/>
    </xf>
    <xf numFmtId="167" fontId="109" fillId="0" borderId="0" xfId="0" applyNumberFormat="1" applyFont="1" applyFill="1" applyBorder="1" applyAlignment="1" applyProtection="1">
      <alignment vertical="center"/>
      <protection locked="0" hidden="1"/>
    </xf>
    <xf numFmtId="167" fontId="109" fillId="0" borderId="20" xfId="0" applyNumberFormat="1" applyFont="1" applyFill="1" applyBorder="1" applyAlignment="1" applyProtection="1">
      <alignment vertical="center"/>
      <protection locked="0" hidden="1"/>
    </xf>
    <xf numFmtId="167" fontId="109" fillId="0" borderId="20" xfId="0" applyNumberFormat="1" applyFont="1" applyBorder="1" applyAlignment="1" applyProtection="1">
      <alignment vertical="center"/>
      <protection locked="0" hidden="1"/>
    </xf>
    <xf numFmtId="167" fontId="109" fillId="0" borderId="18" xfId="0" applyNumberFormat="1" applyFont="1" applyBorder="1" applyAlignment="1" applyProtection="1">
      <alignment vertical="center"/>
      <protection locked="0" hidden="1"/>
    </xf>
    <xf numFmtId="166" fontId="46" fillId="0" borderId="20" xfId="0" applyNumberFormat="1" applyFont="1" applyFill="1" applyBorder="1" applyAlignment="1" applyProtection="1">
      <alignment vertical="center"/>
      <protection locked="0" hidden="1"/>
    </xf>
    <xf numFmtId="0" fontId="109" fillId="0" borderId="18" xfId="0" quotePrefix="1" applyFont="1" applyBorder="1" applyAlignment="1" applyProtection="1">
      <alignment horizontal="center"/>
      <protection locked="0" hidden="1"/>
    </xf>
    <xf numFmtId="0" fontId="109" fillId="0" borderId="0" xfId="0" applyFont="1" applyBorder="1" applyAlignment="1" applyProtection="1">
      <alignment horizontal="left"/>
      <protection locked="0" hidden="1"/>
    </xf>
    <xf numFmtId="0" fontId="109" fillId="0" borderId="35" xfId="0" quotePrefix="1" applyFont="1" applyBorder="1" applyAlignment="1" applyProtection="1">
      <alignment horizontal="center"/>
      <protection locked="0" hidden="1"/>
    </xf>
    <xf numFmtId="167" fontId="109" fillId="0" borderId="18" xfId="0" applyNumberFormat="1" applyFont="1" applyFill="1" applyBorder="1" applyAlignment="1" applyProtection="1">
      <alignment vertical="center"/>
      <protection locked="0" hidden="1"/>
    </xf>
    <xf numFmtId="0" fontId="108" fillId="0" borderId="18" xfId="0" applyFont="1" applyBorder="1" applyAlignment="1" applyProtection="1">
      <alignment vertical="center"/>
      <protection locked="0" hidden="1"/>
    </xf>
    <xf numFmtId="0" fontId="113" fillId="0" borderId="0" xfId="0" applyFont="1" applyBorder="1" applyAlignment="1" applyProtection="1">
      <alignment vertical="center"/>
      <protection locked="0" hidden="1"/>
    </xf>
    <xf numFmtId="0" fontId="108" fillId="0" borderId="35" xfId="0" applyFont="1" applyBorder="1" applyAlignment="1" applyProtection="1">
      <alignment vertical="center"/>
      <protection locked="0" hidden="1"/>
    </xf>
    <xf numFmtId="167" fontId="108" fillId="0" borderId="18" xfId="0" applyNumberFormat="1" applyFont="1" applyFill="1" applyBorder="1" applyAlignment="1" applyProtection="1">
      <alignment vertical="center"/>
      <protection locked="0" hidden="1"/>
    </xf>
    <xf numFmtId="167" fontId="108" fillId="0" borderId="20" xfId="0" applyNumberFormat="1" applyFont="1" applyFill="1" applyBorder="1" applyAlignment="1" applyProtection="1">
      <alignment vertical="center"/>
      <protection locked="0" hidden="1"/>
    </xf>
    <xf numFmtId="167" fontId="108" fillId="0" borderId="20" xfId="0" applyNumberFormat="1" applyFont="1" applyBorder="1" applyAlignment="1" applyProtection="1">
      <alignment vertical="center"/>
      <protection locked="0" hidden="1"/>
    </xf>
    <xf numFmtId="167" fontId="108" fillId="0" borderId="18" xfId="0" applyNumberFormat="1" applyFont="1" applyBorder="1" applyAlignment="1" applyProtection="1">
      <alignment vertical="center"/>
      <protection locked="0" hidden="1"/>
    </xf>
    <xf numFmtId="0" fontId="108" fillId="0" borderId="0" xfId="0" applyFont="1" applyBorder="1" applyAlignment="1" applyProtection="1">
      <alignment vertical="center"/>
      <protection locked="0" hidden="1"/>
    </xf>
    <xf numFmtId="0" fontId="108" fillId="0" borderId="18" xfId="0" applyFont="1" applyBorder="1" applyAlignment="1" applyProtection="1">
      <alignment horizontal="left" vertical="center"/>
      <protection locked="0" hidden="1"/>
    </xf>
    <xf numFmtId="0" fontId="108" fillId="0" borderId="35" xfId="0" applyFont="1" applyBorder="1" applyAlignment="1" applyProtection="1">
      <alignment horizontal="left" vertical="center"/>
      <protection locked="0" hidden="1"/>
    </xf>
    <xf numFmtId="2" fontId="108" fillId="0" borderId="0" xfId="0" applyNumberFormat="1" applyFont="1" applyBorder="1" applyAlignment="1" applyProtection="1">
      <alignment horizontal="center" vertical="top" wrapText="1"/>
      <protection locked="0" hidden="1"/>
    </xf>
    <xf numFmtId="2" fontId="108" fillId="0" borderId="0" xfId="0" applyNumberFormat="1" applyFont="1" applyBorder="1" applyAlignment="1" applyProtection="1">
      <alignment vertical="top" wrapText="1"/>
      <protection locked="0" hidden="1"/>
    </xf>
    <xf numFmtId="2" fontId="108" fillId="0" borderId="35" xfId="0" applyNumberFormat="1" applyFont="1" applyBorder="1" applyAlignment="1" applyProtection="1">
      <alignment vertical="center" wrapText="1"/>
      <protection locked="0" hidden="1"/>
    </xf>
    <xf numFmtId="0" fontId="109" fillId="0" borderId="35" xfId="0" applyFont="1" applyBorder="1" applyAlignment="1" applyProtection="1">
      <alignment horizontal="center" vertical="center"/>
      <protection locked="0" hidden="1"/>
    </xf>
    <xf numFmtId="0" fontId="109" fillId="0" borderId="18" xfId="0" applyFont="1" applyBorder="1" applyAlignment="1" applyProtection="1">
      <alignment horizontal="center" vertical="center"/>
      <protection locked="0" hidden="1"/>
    </xf>
    <xf numFmtId="2" fontId="108" fillId="0" borderId="35" xfId="0" applyNumberFormat="1" applyFont="1" applyBorder="1" applyAlignment="1" applyProtection="1">
      <alignment vertical="top" wrapText="1"/>
      <protection locked="0" hidden="1"/>
    </xf>
    <xf numFmtId="0" fontId="108" fillId="0" borderId="0" xfId="0" applyFont="1" applyAlignment="1" applyProtection="1">
      <alignment vertical="center"/>
      <protection locked="0" hidden="1"/>
    </xf>
    <xf numFmtId="167" fontId="108" fillId="0" borderId="35" xfId="0" applyNumberFormat="1" applyFont="1" applyFill="1" applyBorder="1" applyAlignment="1" applyProtection="1">
      <alignment horizontal="right" vertical="center"/>
      <protection locked="0" hidden="1"/>
    </xf>
    <xf numFmtId="167" fontId="116" fillId="0" borderId="20" xfId="0" applyNumberFormat="1" applyFont="1" applyBorder="1" applyAlignment="1" applyProtection="1">
      <alignment vertical="center"/>
      <protection locked="0" hidden="1"/>
    </xf>
    <xf numFmtId="0" fontId="109" fillId="0" borderId="18" xfId="0" applyFont="1" applyBorder="1" applyAlignment="1" applyProtection="1">
      <alignment horizontal="center"/>
      <protection locked="0" hidden="1"/>
    </xf>
    <xf numFmtId="0" fontId="109" fillId="0" borderId="0" xfId="0" applyFont="1" applyBorder="1" applyAlignment="1" applyProtection="1">
      <protection locked="0" hidden="1"/>
    </xf>
    <xf numFmtId="0" fontId="109" fillId="0" borderId="35" xfId="0" applyFont="1" applyBorder="1" applyAlignment="1" applyProtection="1">
      <protection locked="0" hidden="1"/>
    </xf>
    <xf numFmtId="0" fontId="109" fillId="0" borderId="36" xfId="0" applyFont="1" applyBorder="1" applyAlignment="1" applyProtection="1">
      <alignment horizontal="center" vertical="center"/>
      <protection locked="0" hidden="1"/>
    </xf>
    <xf numFmtId="0" fontId="109" fillId="0" borderId="29" xfId="0" applyFont="1" applyBorder="1" applyAlignment="1" applyProtection="1">
      <alignment vertical="center"/>
      <protection locked="0" hidden="1"/>
    </xf>
    <xf numFmtId="0" fontId="109" fillId="0" borderId="37" xfId="0" applyFont="1" applyBorder="1" applyAlignment="1" applyProtection="1">
      <alignment vertical="center"/>
      <protection locked="0" hidden="1"/>
    </xf>
    <xf numFmtId="167" fontId="109" fillId="0" borderId="23" xfId="0" applyNumberFormat="1" applyFont="1" applyFill="1" applyBorder="1" applyAlignment="1" applyProtection="1">
      <alignment vertical="center"/>
      <protection locked="0" hidden="1"/>
    </xf>
    <xf numFmtId="167" fontId="109" fillId="0" borderId="37" xfId="0" applyNumberFormat="1" applyFont="1" applyBorder="1" applyAlignment="1" applyProtection="1">
      <alignment vertical="center"/>
      <protection locked="0" hidden="1"/>
    </xf>
    <xf numFmtId="167" fontId="109" fillId="0" borderId="29" xfId="0" applyNumberFormat="1" applyFont="1" applyBorder="1" applyAlignment="1" applyProtection="1">
      <alignment vertical="center"/>
      <protection locked="0" hidden="1"/>
    </xf>
    <xf numFmtId="166" fontId="45" fillId="0" borderId="23" xfId="0" applyNumberFormat="1" applyFont="1" applyFill="1" applyBorder="1" applyAlignment="1" applyProtection="1">
      <alignment vertical="center"/>
      <protection locked="0" hidden="1"/>
    </xf>
    <xf numFmtId="2" fontId="115" fillId="0" borderId="0" xfId="0" applyNumberFormat="1" applyFont="1" applyBorder="1" applyAlignment="1" applyProtection="1">
      <alignment vertical="top" wrapText="1"/>
      <protection locked="0" hidden="1"/>
    </xf>
    <xf numFmtId="3" fontId="45" fillId="0" borderId="0" xfId="449" applyNumberFormat="1" applyFont="1" applyAlignment="1">
      <alignment horizontal="right"/>
    </xf>
    <xf numFmtId="0" fontId="46" fillId="0" borderId="15" xfId="449" applyFont="1" applyBorder="1"/>
    <xf numFmtId="0" fontId="46" fillId="0" borderId="14" xfId="449" applyFont="1" applyBorder="1"/>
    <xf numFmtId="165" fontId="45" fillId="0" borderId="17" xfId="341" applyFont="1" applyBorder="1" applyAlignment="1">
      <alignment horizontal="center"/>
    </xf>
    <xf numFmtId="3" fontId="45" fillId="0" borderId="15" xfId="449" applyNumberFormat="1" applyFont="1" applyBorder="1" applyAlignment="1">
      <alignment horizontal="center"/>
    </xf>
    <xf numFmtId="0" fontId="45" fillId="0" borderId="35" xfId="449" applyFont="1" applyBorder="1" applyAlignment="1">
      <alignment horizontal="center"/>
    </xf>
    <xf numFmtId="165" fontId="45" fillId="0" borderId="20" xfId="341" applyFont="1" applyBorder="1" applyAlignment="1" applyProtection="1">
      <alignment horizontal="center" vertical="center"/>
    </xf>
    <xf numFmtId="3" fontId="45" fillId="0" borderId="20" xfId="449" applyNumberFormat="1" applyFont="1" applyBorder="1" applyAlignment="1">
      <alignment horizontal="center"/>
    </xf>
    <xf numFmtId="0" fontId="46" fillId="0" borderId="20" xfId="449" applyFont="1" applyBorder="1"/>
    <xf numFmtId="0" fontId="45" fillId="0" borderId="37" xfId="449" applyFont="1" applyBorder="1"/>
    <xf numFmtId="165" fontId="45" fillId="0" borderId="23" xfId="341" applyFont="1" applyBorder="1" applyAlignment="1">
      <alignment horizontal="center"/>
    </xf>
    <xf numFmtId="3" fontId="45" fillId="0" borderId="35" xfId="449" quotePrefix="1" applyNumberFormat="1" applyFont="1" applyBorder="1" applyAlignment="1">
      <alignment horizontal="center"/>
    </xf>
    <xf numFmtId="0" fontId="50" fillId="0" borderId="27" xfId="449" quotePrefix="1" applyFont="1" applyBorder="1" applyAlignment="1">
      <alignment horizontal="center" vertical="center"/>
    </xf>
    <xf numFmtId="3" fontId="50" fillId="0" borderId="42" xfId="449" quotePrefix="1" applyNumberFormat="1" applyFont="1" applyBorder="1" applyAlignment="1">
      <alignment horizontal="center" vertical="center"/>
    </xf>
    <xf numFmtId="0" fontId="45" fillId="0" borderId="15" xfId="449" applyFont="1" applyBorder="1" applyAlignment="1">
      <alignment horizontal="center"/>
    </xf>
    <xf numFmtId="0" fontId="45" fillId="0" borderId="15" xfId="449" quotePrefix="1" applyFont="1" applyBorder="1"/>
    <xf numFmtId="179" fontId="45" fillId="0" borderId="15" xfId="478" applyNumberFormat="1" applyFont="1" applyFill="1" applyBorder="1" applyAlignment="1"/>
    <xf numFmtId="166" fontId="45" fillId="0" borderId="14" xfId="449" applyNumberFormat="1" applyFont="1" applyBorder="1" applyAlignment="1"/>
    <xf numFmtId="4" fontId="34" fillId="0" borderId="0" xfId="449" applyNumberFormat="1" applyFont="1"/>
    <xf numFmtId="0" fontId="34" fillId="0" borderId="20" xfId="449" applyFont="1" applyBorder="1"/>
    <xf numFmtId="0" fontId="51" fillId="0" borderId="20" xfId="478" applyFont="1" applyBorder="1" applyAlignment="1">
      <alignment vertical="center"/>
    </xf>
    <xf numFmtId="179" fontId="45" fillId="0" borderId="18" xfId="449" applyNumberFormat="1" applyFont="1" applyBorder="1"/>
    <xf numFmtId="179" fontId="45" fillId="0" borderId="20" xfId="449" applyNumberFormat="1" applyFont="1" applyFill="1" applyBorder="1"/>
    <xf numFmtId="166" fontId="45" fillId="0" borderId="35" xfId="449" applyNumberFormat="1" applyFont="1" applyBorder="1"/>
    <xf numFmtId="0" fontId="52" fillId="0" borderId="20" xfId="449" applyFont="1" applyBorder="1"/>
    <xf numFmtId="0" fontId="45" fillId="0" borderId="20" xfId="478" quotePrefix="1" applyFont="1" applyBorder="1" applyAlignment="1">
      <alignment vertical="center"/>
    </xf>
    <xf numFmtId="179" fontId="45" fillId="0" borderId="0" xfId="449" applyNumberFormat="1" applyFont="1"/>
    <xf numFmtId="179" fontId="45" fillId="0" borderId="20" xfId="449" applyNumberFormat="1" applyFont="1" applyFill="1" applyBorder="1" applyAlignment="1"/>
    <xf numFmtId="166" fontId="45" fillId="0" borderId="35" xfId="449" applyNumberFormat="1" applyFont="1" applyBorder="1" applyAlignment="1"/>
    <xf numFmtId="4" fontId="52" fillId="0" borderId="0" xfId="449" applyNumberFormat="1" applyFont="1"/>
    <xf numFmtId="179" fontId="46" fillId="0" borderId="0" xfId="449" applyNumberFormat="1" applyFont="1"/>
    <xf numFmtId="179" fontId="46" fillId="0" borderId="20" xfId="449" applyNumberFormat="1" applyFont="1" applyFill="1" applyBorder="1" applyAlignment="1"/>
    <xf numFmtId="166" fontId="46" fillId="0" borderId="35" xfId="449" applyNumberFormat="1" applyFont="1" applyBorder="1" applyAlignment="1"/>
    <xf numFmtId="0" fontId="46" fillId="0" borderId="20" xfId="478" quotePrefix="1" applyFont="1" applyBorder="1" applyAlignment="1"/>
    <xf numFmtId="2" fontId="34" fillId="0" borderId="0" xfId="449" applyNumberFormat="1" applyFont="1"/>
    <xf numFmtId="0" fontId="46" fillId="0" borderId="20" xfId="478" quotePrefix="1" applyFont="1" applyBorder="1" applyAlignment="1">
      <alignment vertical="center"/>
    </xf>
    <xf numFmtId="4" fontId="121" fillId="0" borderId="0" xfId="449" applyNumberFormat="1" applyFont="1"/>
    <xf numFmtId="179" fontId="34" fillId="0" borderId="0" xfId="449" applyNumberFormat="1" applyFont="1"/>
    <xf numFmtId="0" fontId="45" fillId="0" borderId="20" xfId="449" applyFont="1" applyBorder="1" applyAlignment="1">
      <alignment horizontal="center"/>
    </xf>
    <xf numFmtId="0" fontId="45" fillId="0" borderId="20" xfId="449" quotePrefix="1" applyFont="1" applyBorder="1"/>
    <xf numFmtId="179" fontId="46" fillId="0" borderId="0" xfId="449" applyNumberFormat="1" applyFont="1" applyFill="1"/>
    <xf numFmtId="0" fontId="46" fillId="0" borderId="20" xfId="479" quotePrefix="1" applyFont="1" applyBorder="1" applyAlignment="1" applyProtection="1">
      <alignment horizontal="left" vertical="center"/>
      <protection locked="0" hidden="1"/>
    </xf>
    <xf numFmtId="0" fontId="46" fillId="0" borderId="20" xfId="479" quotePrefix="1" applyFont="1" applyBorder="1" applyAlignment="1" applyProtection="1">
      <alignment vertical="center"/>
      <protection locked="0" hidden="1"/>
    </xf>
    <xf numFmtId="0" fontId="34" fillId="0" borderId="23" xfId="449" applyFont="1" applyBorder="1"/>
    <xf numFmtId="0" fontId="46" fillId="0" borderId="23" xfId="479" quotePrefix="1" applyFont="1" applyBorder="1" applyAlignment="1" applyProtection="1">
      <alignment vertical="center"/>
      <protection locked="0" hidden="1"/>
    </xf>
    <xf numFmtId="179" fontId="46" fillId="0" borderId="29" xfId="449" applyNumberFormat="1" applyFont="1" applyFill="1" applyBorder="1"/>
    <xf numFmtId="179" fontId="46" fillId="0" borderId="23" xfId="449" applyNumberFormat="1" applyFont="1" applyFill="1" applyBorder="1" applyAlignment="1"/>
    <xf numFmtId="166" fontId="46" fillId="0" borderId="37" xfId="449" applyNumberFormat="1" applyFont="1" applyBorder="1" applyAlignment="1"/>
    <xf numFmtId="2" fontId="0" fillId="0" borderId="0" xfId="0" applyNumberFormat="1"/>
    <xf numFmtId="0" fontId="45" fillId="0" borderId="0" xfId="313" applyFont="1" applyFill="1"/>
    <xf numFmtId="0" fontId="46" fillId="0" borderId="0" xfId="313" applyFont="1" applyFill="1" applyBorder="1"/>
    <xf numFmtId="0" fontId="46" fillId="0" borderId="0" xfId="313" applyFont="1" applyFill="1"/>
    <xf numFmtId="0" fontId="20" fillId="0" borderId="0" xfId="313" applyFill="1"/>
    <xf numFmtId="0" fontId="34" fillId="0" borderId="0" xfId="313" applyFont="1" applyFill="1"/>
    <xf numFmtId="0" fontId="45" fillId="0" borderId="0" xfId="313" applyFont="1" applyFill="1" applyAlignment="1">
      <alignment horizontal="center"/>
    </xf>
    <xf numFmtId="0" fontId="46" fillId="0" borderId="0" xfId="313" applyFont="1" applyFill="1" applyBorder="1" applyAlignment="1">
      <alignment horizontal="center"/>
    </xf>
    <xf numFmtId="0" fontId="46" fillId="0" borderId="0" xfId="313" applyFont="1" applyFill="1" applyAlignment="1">
      <alignment horizontal="center"/>
    </xf>
    <xf numFmtId="0" fontId="34" fillId="0" borderId="0" xfId="313" applyFont="1" applyFill="1" applyBorder="1" applyAlignment="1">
      <alignment horizontal="center"/>
    </xf>
    <xf numFmtId="0" fontId="34" fillId="0" borderId="29" xfId="313" applyFont="1" applyFill="1" applyBorder="1"/>
    <xf numFmtId="3" fontId="122" fillId="0" borderId="0" xfId="313" applyNumberFormat="1" applyFont="1" applyFill="1" applyBorder="1" applyAlignment="1">
      <alignment vertical="center"/>
    </xf>
    <xf numFmtId="0" fontId="45" fillId="0" borderId="0" xfId="313" applyFont="1" applyFill="1" applyAlignment="1">
      <alignment horizontal="right" vertical="center"/>
    </xf>
    <xf numFmtId="0" fontId="46" fillId="0" borderId="15" xfId="313" applyFont="1" applyFill="1" applyBorder="1"/>
    <xf numFmtId="0" fontId="45" fillId="0" borderId="10" xfId="313" applyFont="1" applyFill="1" applyBorder="1" applyAlignment="1">
      <alignment horizontal="center"/>
    </xf>
    <xf numFmtId="0" fontId="45" fillId="0" borderId="35" xfId="313" applyFont="1" applyFill="1" applyBorder="1" applyAlignment="1">
      <alignment horizontal="center" vertical="center"/>
    </xf>
    <xf numFmtId="0" fontId="45" fillId="0" borderId="20" xfId="313" applyFont="1" applyFill="1" applyBorder="1" applyAlignment="1">
      <alignment horizontal="center"/>
    </xf>
    <xf numFmtId="0" fontId="45" fillId="0" borderId="18" xfId="313" applyFont="1" applyFill="1" applyBorder="1" applyAlignment="1">
      <alignment horizontal="center" vertical="center"/>
    </xf>
    <xf numFmtId="0" fontId="45" fillId="0" borderId="0" xfId="313" applyFont="1" applyFill="1" applyBorder="1" applyAlignment="1">
      <alignment horizontal="center"/>
    </xf>
    <xf numFmtId="0" fontId="45" fillId="0" borderId="35" xfId="313" applyFont="1" applyFill="1" applyBorder="1" applyAlignment="1">
      <alignment horizontal="center"/>
    </xf>
    <xf numFmtId="0" fontId="45" fillId="0" borderId="15" xfId="313" applyFont="1" applyFill="1" applyBorder="1" applyAlignment="1">
      <alignment horizontal="center"/>
    </xf>
    <xf numFmtId="0" fontId="45" fillId="0" borderId="14" xfId="313" applyFont="1" applyFill="1" applyBorder="1" applyAlignment="1">
      <alignment horizontal="center"/>
    </xf>
    <xf numFmtId="0" fontId="46" fillId="0" borderId="20" xfId="313" applyFont="1" applyFill="1" applyBorder="1"/>
    <xf numFmtId="0" fontId="45" fillId="0" borderId="36" xfId="313" applyFont="1" applyFill="1" applyBorder="1" applyAlignment="1">
      <alignment horizontal="center" vertical="center"/>
    </xf>
    <xf numFmtId="0" fontId="120" fillId="0" borderId="35" xfId="313" applyFont="1" applyFill="1" applyBorder="1" applyAlignment="1">
      <alignment horizontal="left" vertical="center"/>
    </xf>
    <xf numFmtId="0" fontId="45" fillId="0" borderId="36" xfId="313" quotePrefix="1" applyFont="1" applyFill="1" applyBorder="1" applyAlignment="1">
      <alignment horizontal="center" vertical="center"/>
    </xf>
    <xf numFmtId="0" fontId="45" fillId="0" borderId="37" xfId="313" quotePrefix="1" applyFont="1" applyFill="1" applyBorder="1" applyAlignment="1">
      <alignment horizontal="center" vertical="center"/>
    </xf>
    <xf numFmtId="0" fontId="45" fillId="0" borderId="37" xfId="313" applyFont="1" applyFill="1" applyBorder="1" applyAlignment="1">
      <alignment horizontal="center" vertical="center"/>
    </xf>
    <xf numFmtId="0" fontId="45" fillId="0" borderId="23" xfId="313" quotePrefix="1" applyFont="1" applyFill="1" applyBorder="1" applyAlignment="1">
      <alignment horizontal="center" vertical="center"/>
    </xf>
    <xf numFmtId="20" fontId="45" fillId="0" borderId="37" xfId="313" quotePrefix="1" applyNumberFormat="1" applyFont="1" applyFill="1" applyBorder="1" applyAlignment="1">
      <alignment horizontal="center" vertical="center"/>
    </xf>
    <xf numFmtId="0" fontId="50" fillId="0" borderId="42" xfId="313" applyFont="1" applyFill="1" applyBorder="1" applyAlignment="1">
      <alignment horizontal="center" vertical="center"/>
    </xf>
    <xf numFmtId="0" fontId="50" fillId="0" borderId="27" xfId="313" applyFont="1" applyFill="1" applyBorder="1" applyAlignment="1">
      <alignment horizontal="center" vertical="center"/>
    </xf>
    <xf numFmtId="0" fontId="50" fillId="0" borderId="45" xfId="313" applyFont="1" applyFill="1" applyBorder="1" applyAlignment="1">
      <alignment horizontal="center" vertical="center"/>
    </xf>
    <xf numFmtId="0" fontId="50" fillId="0" borderId="11" xfId="313" applyFont="1" applyFill="1" applyBorder="1" applyAlignment="1">
      <alignment horizontal="center" vertical="center"/>
    </xf>
    <xf numFmtId="0" fontId="34" fillId="0" borderId="0" xfId="313" applyFont="1" applyFill="1" applyAlignment="1">
      <alignment vertical="center"/>
    </xf>
    <xf numFmtId="0" fontId="46" fillId="0" borderId="0" xfId="313" applyFont="1" applyFill="1" applyAlignment="1">
      <alignment vertical="center"/>
    </xf>
    <xf numFmtId="0" fontId="45" fillId="0" borderId="20" xfId="313" applyFont="1" applyFill="1" applyBorder="1" applyAlignment="1">
      <alignment vertical="center"/>
    </xf>
    <xf numFmtId="3" fontId="45" fillId="0" borderId="10" xfId="313" applyNumberFormat="1" applyFont="1" applyFill="1" applyBorder="1" applyAlignment="1">
      <alignment vertical="center"/>
    </xf>
    <xf numFmtId="3" fontId="45" fillId="0" borderId="0" xfId="313" applyNumberFormat="1" applyFont="1" applyFill="1" applyBorder="1" applyAlignment="1">
      <alignment vertical="center"/>
    </xf>
    <xf numFmtId="3" fontId="45" fillId="0" borderId="14" xfId="313" applyNumberFormat="1" applyFont="1" applyFill="1" applyBorder="1" applyAlignment="1">
      <alignment vertical="center"/>
    </xf>
    <xf numFmtId="166" fontId="45" fillId="0" borderId="35" xfId="233" applyNumberFormat="1" applyFont="1" applyFill="1" applyBorder="1" applyAlignment="1">
      <alignment vertical="center"/>
    </xf>
    <xf numFmtId="0" fontId="20" fillId="0" borderId="0" xfId="313" applyFill="1" applyAlignment="1">
      <alignment vertical="center"/>
    </xf>
    <xf numFmtId="0" fontId="52" fillId="0" borderId="20" xfId="313" applyFont="1" applyFill="1" applyBorder="1" applyAlignment="1">
      <alignment vertical="center"/>
    </xf>
    <xf numFmtId="3" fontId="45" fillId="0" borderId="18" xfId="313" applyNumberFormat="1" applyFont="1" applyFill="1" applyBorder="1" applyAlignment="1">
      <alignment vertical="center"/>
    </xf>
    <xf numFmtId="3" fontId="45" fillId="0" borderId="35" xfId="313" applyNumberFormat="1" applyFont="1" applyFill="1" applyBorder="1" applyAlignment="1">
      <alignment vertical="center"/>
    </xf>
    <xf numFmtId="3" fontId="46" fillId="0" borderId="18" xfId="313" applyNumberFormat="1" applyFont="1" applyFill="1" applyBorder="1" applyAlignment="1">
      <alignment vertical="center"/>
    </xf>
    <xf numFmtId="180" fontId="45" fillId="0" borderId="35" xfId="313" applyNumberFormat="1" applyFont="1" applyFill="1" applyBorder="1" applyAlignment="1">
      <alignment vertical="center"/>
    </xf>
    <xf numFmtId="166" fontId="45" fillId="0" borderId="35" xfId="313" applyNumberFormat="1" applyFont="1" applyFill="1" applyBorder="1" applyAlignment="1">
      <alignment vertical="center"/>
    </xf>
    <xf numFmtId="0" fontId="46" fillId="0" borderId="20" xfId="313" applyFont="1" applyFill="1" applyBorder="1" applyAlignment="1">
      <alignment vertical="center"/>
    </xf>
    <xf numFmtId="3" fontId="46" fillId="0" borderId="35" xfId="313" applyNumberFormat="1" applyFont="1" applyFill="1" applyBorder="1" applyAlignment="1">
      <alignment vertical="center"/>
    </xf>
    <xf numFmtId="3" fontId="46" fillId="0" borderId="0" xfId="313" applyNumberFormat="1" applyFont="1" applyFill="1" applyBorder="1" applyAlignment="1">
      <alignment vertical="center"/>
    </xf>
    <xf numFmtId="180" fontId="46" fillId="0" borderId="35" xfId="313" applyNumberFormat="1" applyFont="1" applyFill="1" applyBorder="1" applyAlignment="1">
      <alignment vertical="center"/>
    </xf>
    <xf numFmtId="166" fontId="46" fillId="0" borderId="35" xfId="233" applyNumberFormat="1" applyFont="1" applyFill="1" applyBorder="1" applyAlignment="1">
      <alignment vertical="center"/>
    </xf>
    <xf numFmtId="0" fontId="34" fillId="0" borderId="20" xfId="313" applyFont="1" applyFill="1" applyBorder="1" applyAlignment="1">
      <alignment vertical="center"/>
    </xf>
    <xf numFmtId="166" fontId="46" fillId="0" borderId="35" xfId="313" applyNumberFormat="1" applyFont="1" applyFill="1" applyBorder="1" applyAlignment="1">
      <alignment vertical="center"/>
    </xf>
    <xf numFmtId="3" fontId="46" fillId="0" borderId="18" xfId="313" applyNumberFormat="1" applyFont="1" applyFill="1" applyBorder="1" applyAlignment="1">
      <alignment horizontal="right" vertical="center"/>
    </xf>
    <xf numFmtId="0" fontId="46" fillId="0" borderId="20" xfId="313" applyFont="1" applyFill="1" applyBorder="1" applyAlignment="1">
      <alignment horizontal="left" vertical="center"/>
    </xf>
    <xf numFmtId="3" fontId="47" fillId="0" borderId="35" xfId="313" applyNumberFormat="1" applyFont="1" applyFill="1" applyBorder="1" applyAlignment="1">
      <alignment vertical="center"/>
    </xf>
    <xf numFmtId="180" fontId="47" fillId="0" borderId="35" xfId="313" applyNumberFormat="1" applyFont="1" applyFill="1" applyBorder="1" applyAlignment="1">
      <alignment vertical="center"/>
    </xf>
    <xf numFmtId="0" fontId="46" fillId="0" borderId="20" xfId="313" quotePrefix="1" applyFont="1" applyFill="1" applyBorder="1" applyAlignment="1">
      <alignment vertical="center"/>
    </xf>
    <xf numFmtId="0" fontId="45" fillId="0" borderId="23" xfId="313" applyFont="1" applyFill="1" applyBorder="1" applyAlignment="1">
      <alignment vertical="center"/>
    </xf>
    <xf numFmtId="3" fontId="45" fillId="0" borderId="36" xfId="313" applyNumberFormat="1" applyFont="1" applyFill="1" applyBorder="1" applyAlignment="1">
      <alignment vertical="center"/>
    </xf>
    <xf numFmtId="0" fontId="45" fillId="0" borderId="37" xfId="313" applyFont="1" applyFill="1" applyBorder="1" applyAlignment="1">
      <alignment vertical="center"/>
    </xf>
    <xf numFmtId="2" fontId="45" fillId="0" borderId="37" xfId="313" applyNumberFormat="1" applyFont="1" applyFill="1" applyBorder="1" applyAlignment="1">
      <alignment vertical="center"/>
    </xf>
    <xf numFmtId="3" fontId="45" fillId="0" borderId="29" xfId="313" applyNumberFormat="1" applyFont="1" applyFill="1" applyBorder="1" applyAlignment="1">
      <alignment vertical="center"/>
    </xf>
    <xf numFmtId="2" fontId="45" fillId="0" borderId="29" xfId="313" applyNumberFormat="1" applyFont="1" applyFill="1" applyBorder="1" applyAlignment="1">
      <alignment vertical="center"/>
    </xf>
    <xf numFmtId="166" fontId="45" fillId="0" borderId="23" xfId="233" applyNumberFormat="1" applyFont="1" applyFill="1" applyBorder="1" applyAlignment="1">
      <alignment vertical="center"/>
    </xf>
    <xf numFmtId="0" fontId="45" fillId="0" borderId="0" xfId="449" applyFont="1" applyFill="1" applyAlignment="1"/>
    <xf numFmtId="3" fontId="46" fillId="0" borderId="0" xfId="449" applyNumberFormat="1" applyFont="1" applyFill="1" applyAlignment="1"/>
    <xf numFmtId="0" fontId="34" fillId="0" borderId="0" xfId="449" applyFont="1" applyFill="1"/>
    <xf numFmtId="0" fontId="46" fillId="0" borderId="0" xfId="449" quotePrefix="1" applyFont="1" applyFill="1" applyAlignment="1"/>
    <xf numFmtId="0" fontId="45" fillId="0" borderId="0" xfId="449" applyFont="1" applyFill="1" applyAlignment="1">
      <alignment horizontal="centerContinuous" vertical="center"/>
    </xf>
    <xf numFmtId="0" fontId="46" fillId="0" borderId="0" xfId="449" quotePrefix="1" applyFont="1" applyFill="1" applyAlignment="1">
      <alignment horizontal="centerContinuous"/>
    </xf>
    <xf numFmtId="3" fontId="46" fillId="0" borderId="0" xfId="449" applyNumberFormat="1" applyFont="1" applyFill="1" applyAlignment="1">
      <alignment horizontal="centerContinuous"/>
    </xf>
    <xf numFmtId="0" fontId="46" fillId="0" borderId="0" xfId="449" applyFont="1" applyFill="1"/>
    <xf numFmtId="3" fontId="46" fillId="0" borderId="29" xfId="449" applyNumberFormat="1" applyFont="1" applyFill="1" applyBorder="1"/>
    <xf numFmtId="3" fontId="46" fillId="0" borderId="0" xfId="449" applyNumberFormat="1" applyFont="1" applyFill="1"/>
    <xf numFmtId="3" fontId="45" fillId="0" borderId="0" xfId="449" applyNumberFormat="1" applyFont="1" applyFill="1" applyAlignment="1">
      <alignment horizontal="centerContinuous"/>
    </xf>
    <xf numFmtId="3" fontId="48" fillId="0" borderId="0" xfId="449" applyNumberFormat="1" applyFont="1" applyFill="1" applyAlignment="1">
      <alignment horizontal="centerContinuous"/>
    </xf>
    <xf numFmtId="0" fontId="51" fillId="0" borderId="15" xfId="449" applyFont="1" applyFill="1" applyBorder="1"/>
    <xf numFmtId="0" fontId="48" fillId="0" borderId="15" xfId="449" applyFont="1" applyFill="1" applyBorder="1" applyAlignment="1">
      <alignment horizontal="centerContinuous" vertical="top"/>
    </xf>
    <xf numFmtId="3" fontId="48" fillId="0" borderId="29" xfId="449" applyNumberFormat="1" applyFont="1" applyFill="1" applyBorder="1" applyAlignment="1">
      <alignment horizontal="centerContinuous" vertical="top"/>
    </xf>
    <xf numFmtId="3" fontId="48" fillId="0" borderId="28" xfId="449" applyNumberFormat="1" applyFont="1" applyFill="1" applyBorder="1" applyAlignment="1">
      <alignment horizontal="centerContinuous"/>
    </xf>
    <xf numFmtId="3" fontId="48" fillId="0" borderId="45" xfId="449" applyNumberFormat="1" applyFont="1" applyFill="1" applyBorder="1" applyAlignment="1">
      <alignment horizontal="centerContinuous"/>
    </xf>
    <xf numFmtId="3" fontId="48" fillId="0" borderId="28" xfId="449" applyNumberFormat="1" applyFont="1" applyFill="1" applyBorder="1" applyAlignment="1">
      <alignment horizontal="centerContinuous" vertical="top"/>
    </xf>
    <xf numFmtId="0" fontId="48" fillId="0" borderId="20" xfId="449" applyFont="1" applyFill="1" applyBorder="1" applyAlignment="1">
      <alignment horizontal="center"/>
    </xf>
    <xf numFmtId="0" fontId="48" fillId="0" borderId="20" xfId="449" applyFont="1" applyFill="1" applyBorder="1" applyAlignment="1">
      <alignment horizontal="centerContinuous"/>
    </xf>
    <xf numFmtId="3" fontId="48" fillId="0" borderId="35" xfId="449" applyNumberFormat="1" applyFont="1" applyFill="1" applyBorder="1" applyAlignment="1">
      <alignment horizontal="center"/>
    </xf>
    <xf numFmtId="3" fontId="48" fillId="0" borderId="15" xfId="449" quotePrefix="1" applyNumberFormat="1" applyFont="1" applyFill="1" applyBorder="1" applyAlignment="1">
      <alignment horizontal="center"/>
    </xf>
    <xf numFmtId="0" fontId="48" fillId="0" borderId="23" xfId="449" applyFont="1" applyFill="1" applyBorder="1"/>
    <xf numFmtId="0" fontId="48" fillId="0" borderId="23" xfId="449" applyFont="1" applyFill="1" applyBorder="1" applyAlignment="1">
      <alignment horizontal="centerContinuous"/>
    </xf>
    <xf numFmtId="3" fontId="48" fillId="0" borderId="35" xfId="449" quotePrefix="1" applyNumberFormat="1" applyFont="1" applyFill="1" applyBorder="1" applyAlignment="1">
      <alignment horizontal="center"/>
    </xf>
    <xf numFmtId="3" fontId="48" fillId="0" borderId="20" xfId="449" quotePrefix="1" applyNumberFormat="1" applyFont="1" applyFill="1" applyBorder="1" applyAlignment="1">
      <alignment horizontal="center"/>
    </xf>
    <xf numFmtId="0" fontId="50" fillId="0" borderId="23" xfId="449" quotePrefix="1" applyFont="1" applyFill="1" applyBorder="1" applyAlignment="1">
      <alignment horizontal="center" vertical="center"/>
    </xf>
    <xf numFmtId="0" fontId="50" fillId="0" borderId="42" xfId="449" quotePrefix="1" applyFont="1" applyFill="1" applyBorder="1" applyAlignment="1">
      <alignment horizontal="center" vertical="center"/>
    </xf>
    <xf numFmtId="3" fontId="50" fillId="0" borderId="45" xfId="449" quotePrefix="1" applyNumberFormat="1" applyFont="1" applyFill="1" applyBorder="1" applyAlignment="1">
      <alignment horizontal="center" vertical="center"/>
    </xf>
    <xf numFmtId="3" fontId="50" fillId="0" borderId="42" xfId="449" quotePrefix="1" applyNumberFormat="1" applyFont="1" applyFill="1" applyBorder="1" applyAlignment="1">
      <alignment horizontal="center" vertical="center"/>
    </xf>
    <xf numFmtId="0" fontId="34" fillId="0" borderId="0" xfId="449" applyFont="1" applyFill="1" applyAlignment="1">
      <alignment horizontal="center" vertical="center"/>
    </xf>
    <xf numFmtId="0" fontId="45" fillId="0" borderId="15" xfId="449" applyFont="1" applyFill="1" applyBorder="1"/>
    <xf numFmtId="167" fontId="46" fillId="0" borderId="20" xfId="449" applyNumberFormat="1" applyFont="1" applyFill="1" applyBorder="1" applyAlignment="1">
      <alignment horizontal="right"/>
    </xf>
    <xf numFmtId="166" fontId="46" fillId="0" borderId="15" xfId="449" applyNumberFormat="1" applyFont="1" applyFill="1" applyBorder="1"/>
    <xf numFmtId="0" fontId="45" fillId="0" borderId="20" xfId="449" applyFont="1" applyFill="1" applyBorder="1"/>
    <xf numFmtId="166" fontId="46" fillId="0" borderId="18" xfId="449" applyNumberFormat="1" applyFont="1" applyFill="1" applyBorder="1"/>
    <xf numFmtId="166" fontId="46" fillId="0" borderId="20" xfId="449" applyNumberFormat="1" applyFont="1" applyFill="1" applyBorder="1"/>
    <xf numFmtId="0" fontId="45" fillId="0" borderId="23" xfId="449" applyFont="1" applyFill="1" applyBorder="1"/>
    <xf numFmtId="167" fontId="46" fillId="0" borderId="23" xfId="449" applyNumberFormat="1" applyFont="1" applyFill="1" applyBorder="1"/>
    <xf numFmtId="167" fontId="46" fillId="0" borderId="37" xfId="449" applyNumberFormat="1" applyFont="1" applyFill="1" applyBorder="1"/>
    <xf numFmtId="166" fontId="46" fillId="0" borderId="23" xfId="449" applyNumberFormat="1" applyFont="1" applyFill="1" applyBorder="1"/>
    <xf numFmtId="166" fontId="46" fillId="0" borderId="36" xfId="449" applyNumberFormat="1" applyFont="1" applyFill="1" applyBorder="1"/>
    <xf numFmtId="0" fontId="45" fillId="0" borderId="0" xfId="449" applyFont="1" applyFill="1" applyBorder="1"/>
    <xf numFmtId="166" fontId="46" fillId="0" borderId="0" xfId="449" applyNumberFormat="1" applyFont="1" applyFill="1" applyBorder="1"/>
    <xf numFmtId="0" fontId="88" fillId="0" borderId="0" xfId="452"/>
    <xf numFmtId="10" fontId="46" fillId="0" borderId="36" xfId="449" applyNumberFormat="1" applyFont="1" applyFill="1" applyBorder="1"/>
    <xf numFmtId="3" fontId="45" fillId="0" borderId="0" xfId="452" applyNumberFormat="1" applyFont="1" applyAlignment="1">
      <alignment vertical="top" wrapText="1"/>
    </xf>
    <xf numFmtId="3" fontId="46" fillId="0" borderId="0" xfId="452" applyNumberFormat="1" applyFont="1" applyAlignment="1">
      <alignment horizontal="right" vertical="top" wrapText="1"/>
    </xf>
    <xf numFmtId="3" fontId="78" fillId="0" borderId="29" xfId="452" applyNumberFormat="1" applyFont="1" applyBorder="1" applyAlignment="1">
      <alignment horizontal="center" vertical="top" wrapText="1"/>
    </xf>
    <xf numFmtId="3" fontId="45" fillId="0" borderId="29" xfId="452" applyNumberFormat="1" applyFont="1" applyBorder="1" applyAlignment="1">
      <alignment vertical="top" wrapText="1"/>
    </xf>
    <xf numFmtId="3" fontId="46" fillId="0" borderId="0" xfId="452" applyNumberFormat="1" applyFont="1" applyAlignment="1">
      <alignment horizontal="center" vertical="top" wrapText="1"/>
    </xf>
    <xf numFmtId="4" fontId="45" fillId="0" borderId="42" xfId="452" applyNumberFormat="1" applyFont="1" applyFill="1" applyBorder="1" applyAlignment="1">
      <alignment horizontal="center" vertical="center" wrapText="1"/>
    </xf>
    <xf numFmtId="3" fontId="45" fillId="0" borderId="42" xfId="452" applyNumberFormat="1" applyFont="1" applyBorder="1" applyAlignment="1">
      <alignment horizontal="center" vertical="center" wrapText="1"/>
    </xf>
    <xf numFmtId="3" fontId="45" fillId="0" borderId="0" xfId="452" applyNumberFormat="1" applyFont="1" applyAlignment="1">
      <alignment horizontal="center" vertical="top" wrapText="1"/>
    </xf>
    <xf numFmtId="4" fontId="46" fillId="25" borderId="42" xfId="452" applyNumberFormat="1" applyFont="1" applyFill="1" applyBorder="1" applyAlignment="1">
      <alignment horizontal="center" vertical="center" wrapText="1"/>
    </xf>
    <xf numFmtId="49" fontId="46" fillId="0" borderId="42" xfId="452" applyNumberFormat="1" applyFont="1" applyBorder="1" applyAlignment="1">
      <alignment horizontal="center" vertical="center" wrapText="1"/>
    </xf>
    <xf numFmtId="0" fontId="46" fillId="0" borderId="42" xfId="452" applyFont="1" applyBorder="1" applyAlignment="1">
      <alignment horizontal="center" vertical="center" wrapText="1"/>
    </xf>
    <xf numFmtId="3" fontId="46" fillId="0" borderId="42" xfId="452" applyNumberFormat="1" applyFont="1" applyFill="1" applyBorder="1" applyAlignment="1">
      <alignment horizontal="center" vertical="center" wrapText="1"/>
    </xf>
    <xf numFmtId="3" fontId="46" fillId="25" borderId="42" xfId="452" applyNumberFormat="1" applyFont="1" applyFill="1" applyBorder="1" applyAlignment="1">
      <alignment horizontal="center" vertical="center" wrapText="1"/>
    </xf>
    <xf numFmtId="0" fontId="46" fillId="0" borderId="42" xfId="452" applyFont="1" applyFill="1" applyBorder="1" applyAlignment="1">
      <alignment horizontal="left" vertical="center" wrapText="1" indent="1"/>
    </xf>
    <xf numFmtId="182" fontId="46" fillId="0" borderId="15" xfId="452" applyNumberFormat="1" applyFont="1" applyBorder="1" applyAlignment="1">
      <alignment horizontal="center" vertical="center"/>
    </xf>
    <xf numFmtId="182" fontId="46" fillId="25" borderId="42" xfId="452" applyNumberFormat="1" applyFont="1" applyFill="1" applyBorder="1" applyAlignment="1">
      <alignment horizontal="center" vertical="center" wrapText="1"/>
    </xf>
    <xf numFmtId="166" fontId="46" fillId="0" borderId="42" xfId="453" applyNumberFormat="1" applyFont="1" applyBorder="1" applyAlignment="1">
      <alignment horizontal="center" vertical="center"/>
    </xf>
    <xf numFmtId="3" fontId="46" fillId="0" borderId="0" xfId="452" applyNumberFormat="1" applyFont="1" applyFill="1" applyBorder="1" applyAlignment="1">
      <alignment vertical="center" wrapText="1"/>
    </xf>
    <xf numFmtId="3" fontId="46" fillId="0" borderId="0" xfId="452" applyNumberFormat="1" applyFont="1" applyFill="1" applyAlignment="1">
      <alignment vertical="center" wrapText="1"/>
    </xf>
    <xf numFmtId="182" fontId="46" fillId="0" borderId="42" xfId="452" applyNumberFormat="1" applyFont="1" applyBorder="1" applyAlignment="1">
      <alignment horizontal="center" vertical="center"/>
    </xf>
    <xf numFmtId="0" fontId="45" fillId="0" borderId="68" xfId="452" applyFont="1" applyFill="1" applyBorder="1" applyAlignment="1">
      <alignment horizontal="center" vertical="center" wrapText="1"/>
    </xf>
    <xf numFmtId="182" fontId="45" fillId="0" borderId="68" xfId="452" applyNumberFormat="1" applyFont="1" applyBorder="1" applyAlignment="1">
      <alignment horizontal="center" vertical="center"/>
    </xf>
    <xf numFmtId="182" fontId="45" fillId="25" borderId="68" xfId="452" applyNumberFormat="1" applyFont="1" applyFill="1" applyBorder="1" applyAlignment="1">
      <alignment horizontal="center" vertical="center"/>
    </xf>
    <xf numFmtId="166" fontId="45" fillId="0" borderId="68" xfId="453" applyNumberFormat="1" applyFont="1" applyBorder="1" applyAlignment="1">
      <alignment horizontal="center" vertical="center"/>
    </xf>
    <xf numFmtId="0" fontId="76" fillId="0" borderId="42" xfId="481" applyFont="1" applyFill="1" applyBorder="1" applyAlignment="1">
      <alignment horizontal="left" vertical="center" wrapText="1" indent="1"/>
    </xf>
    <xf numFmtId="181" fontId="46" fillId="0" borderId="42" xfId="481" applyNumberFormat="1" applyFont="1" applyBorder="1" applyAlignment="1">
      <alignment horizontal="center" vertical="center"/>
    </xf>
    <xf numFmtId="182" fontId="46" fillId="25" borderId="23" xfId="452" applyNumberFormat="1" applyFont="1" applyFill="1" applyBorder="1" applyAlignment="1">
      <alignment horizontal="center" vertical="center" wrapText="1"/>
    </xf>
    <xf numFmtId="0" fontId="76" fillId="0" borderId="69" xfId="481" applyFont="1" applyFill="1" applyBorder="1" applyAlignment="1">
      <alignment horizontal="left" vertical="center" wrapText="1" indent="1"/>
    </xf>
    <xf numFmtId="181" fontId="46" fillId="0" borderId="69" xfId="481" applyNumberFormat="1" applyFont="1" applyBorder="1" applyAlignment="1">
      <alignment horizontal="center" vertical="center"/>
    </xf>
    <xf numFmtId="182" fontId="46" fillId="25" borderId="69" xfId="452" applyNumberFormat="1" applyFont="1" applyFill="1" applyBorder="1" applyAlignment="1">
      <alignment horizontal="center" vertical="center" wrapText="1"/>
    </xf>
    <xf numFmtId="166" fontId="46" fillId="0" borderId="69" xfId="453" applyNumberFormat="1" applyFont="1" applyBorder="1" applyAlignment="1">
      <alignment horizontal="center" vertical="center"/>
    </xf>
    <xf numFmtId="0" fontId="45" fillId="0" borderId="70" xfId="452" applyFont="1" applyFill="1" applyBorder="1" applyAlignment="1">
      <alignment horizontal="center" vertical="center" wrapText="1"/>
    </xf>
    <xf numFmtId="182" fontId="45" fillId="0" borderId="70" xfId="452" applyNumberFormat="1" applyFont="1" applyBorder="1" applyAlignment="1">
      <alignment horizontal="center" vertical="center"/>
    </xf>
    <xf numFmtId="182" fontId="45" fillId="25" borderId="70" xfId="452" applyNumberFormat="1" applyFont="1" applyFill="1" applyBorder="1" applyAlignment="1">
      <alignment horizontal="center" vertical="center"/>
    </xf>
    <xf numFmtId="166" fontId="45" fillId="25" borderId="70" xfId="452" applyNumberFormat="1" applyFont="1" applyFill="1" applyBorder="1" applyAlignment="1">
      <alignment horizontal="center" vertical="center"/>
    </xf>
    <xf numFmtId="0" fontId="46" fillId="25" borderId="23" xfId="480" applyFont="1" applyFill="1" applyBorder="1" applyAlignment="1">
      <alignment horizontal="left" vertical="center" wrapText="1" indent="1"/>
    </xf>
    <xf numFmtId="182" fontId="45" fillId="0" borderId="23" xfId="452" applyNumberFormat="1" applyFont="1" applyBorder="1" applyAlignment="1">
      <alignment horizontal="center" vertical="center"/>
    </xf>
    <xf numFmtId="166" fontId="45" fillId="25" borderId="23" xfId="452" applyNumberFormat="1" applyFont="1" applyFill="1" applyBorder="1" applyAlignment="1">
      <alignment horizontal="center" vertical="center"/>
    </xf>
    <xf numFmtId="0" fontId="46" fillId="25" borderId="42" xfId="481" applyFont="1" applyFill="1" applyBorder="1" applyAlignment="1">
      <alignment horizontal="left" vertical="center" wrapText="1" indent="1"/>
    </xf>
    <xf numFmtId="182" fontId="45" fillId="0" borderId="42" xfId="452" applyNumberFormat="1" applyFont="1" applyBorder="1" applyAlignment="1">
      <alignment horizontal="center" vertical="center"/>
    </xf>
    <xf numFmtId="166" fontId="46" fillId="25" borderId="42" xfId="453" applyNumberFormat="1" applyFont="1" applyFill="1" applyBorder="1" applyAlignment="1">
      <alignment horizontal="center" vertical="center"/>
    </xf>
    <xf numFmtId="0" fontId="46" fillId="25" borderId="42" xfId="480" applyFont="1" applyFill="1" applyBorder="1" applyAlignment="1">
      <alignment horizontal="left" vertical="center" wrapText="1" indent="1"/>
    </xf>
    <xf numFmtId="0" fontId="46" fillId="25" borderId="69" xfId="452" applyFont="1" applyFill="1" applyBorder="1" applyAlignment="1">
      <alignment horizontal="left" vertical="center" wrapText="1" indent="1"/>
    </xf>
    <xf numFmtId="182" fontId="45" fillId="0" borderId="69" xfId="452" applyNumberFormat="1" applyFont="1" applyBorder="1" applyAlignment="1">
      <alignment horizontal="center" vertical="center"/>
    </xf>
    <xf numFmtId="166" fontId="46" fillId="25" borderId="69" xfId="453" applyNumberFormat="1" applyFont="1" applyFill="1" applyBorder="1" applyAlignment="1">
      <alignment horizontal="center" vertical="center"/>
    </xf>
    <xf numFmtId="0" fontId="45" fillId="25" borderId="70" xfId="452" applyFont="1" applyFill="1" applyBorder="1" applyAlignment="1">
      <alignment horizontal="center" vertical="center" wrapText="1"/>
    </xf>
    <xf numFmtId="182" fontId="45" fillId="25" borderId="70" xfId="452" applyNumberFormat="1" applyFont="1" applyFill="1" applyBorder="1" applyAlignment="1">
      <alignment horizontal="center" vertical="center" wrapText="1"/>
    </xf>
    <xf numFmtId="166" fontId="46" fillId="25" borderId="70" xfId="453" applyNumberFormat="1" applyFont="1" applyFill="1" applyBorder="1" applyAlignment="1">
      <alignment horizontal="center" vertical="center"/>
    </xf>
    <xf numFmtId="0" fontId="46" fillId="0" borderId="23" xfId="452" applyFont="1" applyFill="1" applyBorder="1" applyAlignment="1">
      <alignment horizontal="left" vertical="center" wrapText="1" indent="1"/>
    </xf>
    <xf numFmtId="182" fontId="46" fillId="0" borderId="20" xfId="452" applyNumberFormat="1" applyFont="1" applyBorder="1" applyAlignment="1">
      <alignment horizontal="center" vertical="center"/>
    </xf>
    <xf numFmtId="166" fontId="46" fillId="0" borderId="23" xfId="453" applyNumberFormat="1" applyFont="1" applyBorder="1" applyAlignment="1">
      <alignment horizontal="center" vertical="center"/>
    </xf>
    <xf numFmtId="181" fontId="46" fillId="0" borderId="23" xfId="453" applyNumberFormat="1" applyFont="1" applyBorder="1" applyAlignment="1">
      <alignment horizontal="center" vertical="center"/>
    </xf>
    <xf numFmtId="3" fontId="45" fillId="0" borderId="68" xfId="452" applyNumberFormat="1" applyFont="1" applyFill="1" applyBorder="1" applyAlignment="1">
      <alignment horizontal="center" vertical="center" wrapText="1"/>
    </xf>
    <xf numFmtId="166" fontId="45" fillId="0" borderId="68" xfId="452" applyNumberFormat="1" applyFont="1" applyBorder="1" applyAlignment="1">
      <alignment horizontal="center" vertical="center"/>
    </xf>
    <xf numFmtId="3" fontId="46" fillId="0" borderId="0" xfId="452" applyNumberFormat="1" applyFont="1" applyFill="1" applyBorder="1" applyAlignment="1">
      <alignment horizontal="right" vertical="center" wrapText="1"/>
    </xf>
    <xf numFmtId="3" fontId="46" fillId="0" borderId="0" xfId="452" applyNumberFormat="1" applyFont="1" applyFill="1" applyAlignment="1">
      <alignment horizontal="right" vertical="center" wrapText="1"/>
    </xf>
    <xf numFmtId="3" fontId="46" fillId="0" borderId="0" xfId="452" applyNumberFormat="1" applyFont="1" applyFill="1" applyBorder="1" applyAlignment="1">
      <alignment horizontal="right" vertical="top" wrapText="1"/>
    </xf>
    <xf numFmtId="3" fontId="46" fillId="0" borderId="0" xfId="452" applyNumberFormat="1" applyFont="1" applyBorder="1" applyAlignment="1">
      <alignment horizontal="right" vertical="top" wrapText="1"/>
    </xf>
    <xf numFmtId="3" fontId="46" fillId="0" borderId="0" xfId="452" applyNumberFormat="1" applyFont="1" applyAlignment="1">
      <alignment horizontal="left" vertical="top" wrapText="1"/>
    </xf>
    <xf numFmtId="3" fontId="46" fillId="0" borderId="0" xfId="452" applyNumberFormat="1" applyFont="1" applyFill="1" applyAlignment="1">
      <alignment horizontal="right" vertical="top" wrapText="1"/>
    </xf>
    <xf numFmtId="3" fontId="46" fillId="0" borderId="0" xfId="452" applyNumberFormat="1" applyFont="1" applyBorder="1" applyAlignment="1">
      <alignment horizontal="right" vertical="top" wrapText="1" indent="2"/>
    </xf>
    <xf numFmtId="3" fontId="45" fillId="0" borderId="0" xfId="452" applyNumberFormat="1" applyFont="1" applyBorder="1" applyAlignment="1">
      <alignment horizontal="left" vertical="top" wrapText="1"/>
    </xf>
    <xf numFmtId="0" fontId="46" fillId="0" borderId="0" xfId="449" applyFont="1" applyAlignment="1">
      <alignment horizontal="center"/>
    </xf>
    <xf numFmtId="167" fontId="123" fillId="0" borderId="0" xfId="480" applyNumberFormat="1" applyFont="1" applyFill="1" applyAlignment="1">
      <alignment horizontal="center"/>
    </xf>
    <xf numFmtId="167" fontId="101" fillId="0" borderId="0" xfId="480" applyNumberFormat="1" applyFont="1" applyFill="1" applyBorder="1" applyAlignment="1">
      <alignment horizontal="left"/>
    </xf>
    <xf numFmtId="167" fontId="123" fillId="0" borderId="0" xfId="480" applyNumberFormat="1" applyFont="1" applyFill="1" applyAlignment="1">
      <alignment horizontal="left" indent="1"/>
    </xf>
    <xf numFmtId="167" fontId="123" fillId="0" borderId="0" xfId="480" applyNumberFormat="1" applyFont="1" applyFill="1" applyAlignment="1">
      <alignment vertical="center"/>
    </xf>
    <xf numFmtId="167" fontId="123" fillId="0" borderId="0" xfId="480" applyNumberFormat="1" applyFont="1" applyFill="1" applyAlignment="1">
      <alignment horizontal="right" vertical="center"/>
    </xf>
    <xf numFmtId="4" fontId="124" fillId="0" borderId="0" xfId="480" applyNumberFormat="1" applyFont="1" applyFill="1" applyAlignment="1">
      <alignment horizontal="right" vertical="center"/>
    </xf>
    <xf numFmtId="181" fontId="124" fillId="0" borderId="0" xfId="480" applyNumberFormat="1" applyFont="1" applyFill="1" applyAlignment="1">
      <alignment horizontal="right" vertical="center"/>
    </xf>
    <xf numFmtId="43" fontId="124" fillId="0" borderId="0" xfId="480" applyNumberFormat="1" applyFont="1" applyFill="1" applyAlignment="1">
      <alignment horizontal="center" vertical="center"/>
    </xf>
    <xf numFmtId="0" fontId="124" fillId="0" borderId="0" xfId="480" applyFont="1" applyFill="1" applyAlignment="1">
      <alignment horizontal="center" vertical="center"/>
    </xf>
    <xf numFmtId="0" fontId="101" fillId="0" borderId="0" xfId="456" applyFont="1" applyFill="1"/>
    <xf numFmtId="167" fontId="127" fillId="0" borderId="0" xfId="480" applyNumberFormat="1" applyFont="1" applyFill="1" applyBorder="1" applyAlignment="1">
      <alignment horizontal="center" wrapText="1"/>
    </xf>
    <xf numFmtId="167" fontId="123" fillId="0" borderId="0" xfId="480" applyNumberFormat="1" applyFont="1" applyFill="1" applyBorder="1" applyAlignment="1">
      <alignment horizontal="center"/>
    </xf>
    <xf numFmtId="167" fontId="123" fillId="0" borderId="0" xfId="480" applyNumberFormat="1" applyFont="1" applyFill="1" applyBorder="1" applyAlignment="1">
      <alignment horizontal="left"/>
    </xf>
    <xf numFmtId="167" fontId="123" fillId="0" borderId="0" xfId="480" applyNumberFormat="1" applyFont="1" applyFill="1" applyBorder="1" applyAlignment="1">
      <alignment horizontal="left" indent="1"/>
    </xf>
    <xf numFmtId="167" fontId="123" fillId="0" borderId="0" xfId="480" applyNumberFormat="1" applyFont="1" applyFill="1" applyBorder="1" applyAlignment="1">
      <alignment horizontal="right" vertical="center"/>
    </xf>
    <xf numFmtId="167" fontId="128" fillId="0" borderId="42" xfId="456" applyNumberFormat="1" applyFont="1" applyFill="1" applyBorder="1" applyAlignment="1">
      <alignment horizontal="center" vertical="center" wrapText="1"/>
    </xf>
    <xf numFmtId="4" fontId="128" fillId="0" borderId="42" xfId="456" applyNumberFormat="1" applyFont="1" applyFill="1" applyBorder="1" applyAlignment="1">
      <alignment horizontal="center" vertical="center" wrapText="1"/>
    </xf>
    <xf numFmtId="181" fontId="128" fillId="0" borderId="42" xfId="456" applyNumberFormat="1" applyFont="1" applyFill="1" applyBorder="1" applyAlignment="1">
      <alignment horizontal="center" vertical="center" wrapText="1"/>
    </xf>
    <xf numFmtId="20" fontId="128" fillId="0" borderId="42" xfId="456" quotePrefix="1" applyNumberFormat="1" applyFont="1" applyFill="1" applyBorder="1" applyAlignment="1">
      <alignment horizontal="center" vertical="center" wrapText="1"/>
    </xf>
    <xf numFmtId="0" fontId="128" fillId="0" borderId="75" xfId="456" quotePrefix="1" applyFont="1" applyFill="1" applyBorder="1" applyAlignment="1">
      <alignment horizontal="center" vertical="center" wrapText="1"/>
    </xf>
    <xf numFmtId="167" fontId="129" fillId="0" borderId="76" xfId="456" applyNumberFormat="1" applyFont="1" applyFill="1" applyBorder="1" applyAlignment="1">
      <alignment horizontal="center" vertical="center" wrapText="1"/>
    </xf>
    <xf numFmtId="167" fontId="129" fillId="0" borderId="77" xfId="456" applyNumberFormat="1" applyFont="1" applyFill="1" applyBorder="1" applyAlignment="1">
      <alignment horizontal="center" vertical="center" wrapText="1"/>
    </xf>
    <xf numFmtId="0" fontId="129" fillId="0" borderId="77" xfId="456" applyFont="1" applyFill="1" applyBorder="1" applyAlignment="1">
      <alignment horizontal="center" vertical="center" wrapText="1"/>
    </xf>
    <xf numFmtId="167" fontId="129" fillId="0" borderId="78" xfId="456" applyNumberFormat="1" applyFont="1" applyFill="1" applyBorder="1" applyAlignment="1">
      <alignment horizontal="center" vertical="center" wrapText="1"/>
    </xf>
    <xf numFmtId="3" fontId="129" fillId="0" borderId="77" xfId="456" applyNumberFormat="1" applyFont="1" applyFill="1" applyBorder="1" applyAlignment="1">
      <alignment horizontal="center" vertical="center" wrapText="1"/>
    </xf>
    <xf numFmtId="0" fontId="129" fillId="0" borderId="79" xfId="456" applyFont="1" applyFill="1" applyBorder="1" applyAlignment="1">
      <alignment horizontal="center" vertical="center" wrapText="1"/>
    </xf>
    <xf numFmtId="0" fontId="101" fillId="0" borderId="0" xfId="456" applyFont="1" applyFill="1" applyAlignment="1">
      <alignment vertical="center"/>
    </xf>
    <xf numFmtId="167" fontId="123" fillId="0" borderId="80" xfId="480" quotePrefix="1" applyNumberFormat="1" applyFont="1" applyFill="1" applyBorder="1" applyAlignment="1">
      <alignment horizontal="center" vertical="center" wrapText="1"/>
    </xf>
    <xf numFmtId="167" fontId="123" fillId="0" borderId="20" xfId="480" applyNumberFormat="1" applyFont="1" applyFill="1" applyBorder="1" applyAlignment="1">
      <alignment horizontal="center" vertical="center" wrapText="1"/>
    </xf>
    <xf numFmtId="0" fontId="123" fillId="0" borderId="20" xfId="480" applyFont="1" applyFill="1" applyBorder="1" applyAlignment="1">
      <alignment horizontal="left" vertical="center" wrapText="1"/>
    </xf>
    <xf numFmtId="0" fontId="123" fillId="0" borderId="20" xfId="480" applyFont="1" applyFill="1" applyBorder="1" applyAlignment="1">
      <alignment horizontal="left" vertical="center" wrapText="1" indent="1"/>
    </xf>
    <xf numFmtId="182" fontId="123" fillId="0" borderId="20" xfId="480" applyNumberFormat="1" applyFont="1" applyFill="1" applyBorder="1" applyAlignment="1">
      <alignment vertical="center"/>
    </xf>
    <xf numFmtId="182" fontId="123" fillId="0" borderId="20" xfId="480" applyNumberFormat="1" applyFont="1" applyFill="1" applyBorder="1" applyAlignment="1">
      <alignment horizontal="right" vertical="center"/>
    </xf>
    <xf numFmtId="181" fontId="123" fillId="0" borderId="72" xfId="456" applyNumberFormat="1" applyFont="1" applyFill="1" applyBorder="1" applyAlignment="1">
      <alignment horizontal="right" vertical="center"/>
    </xf>
    <xf numFmtId="181" fontId="123" fillId="0" borderId="20" xfId="456" applyNumberFormat="1" applyFont="1" applyFill="1" applyBorder="1" applyAlignment="1">
      <alignment horizontal="right" vertical="center"/>
    </xf>
    <xf numFmtId="43" fontId="130" fillId="0" borderId="81" xfId="453" applyNumberFormat="1" applyFont="1" applyFill="1" applyBorder="1" applyAlignment="1">
      <alignment horizontal="right" vertical="center"/>
    </xf>
    <xf numFmtId="43" fontId="123" fillId="0" borderId="82" xfId="456" applyNumberFormat="1" applyFont="1" applyFill="1" applyBorder="1" applyAlignment="1">
      <alignment vertical="center"/>
    </xf>
    <xf numFmtId="183" fontId="130" fillId="0" borderId="81" xfId="453" applyNumberFormat="1" applyFont="1" applyFill="1" applyBorder="1" applyAlignment="1">
      <alignment horizontal="right" vertical="center"/>
    </xf>
    <xf numFmtId="183" fontId="130" fillId="0" borderId="83" xfId="453" applyNumberFormat="1" applyFont="1" applyFill="1" applyBorder="1" applyAlignment="1">
      <alignment horizontal="right" vertical="center"/>
    </xf>
    <xf numFmtId="167" fontId="123" fillId="0" borderId="84" xfId="480" quotePrefix="1" applyNumberFormat="1" applyFont="1" applyFill="1" applyBorder="1" applyAlignment="1">
      <alignment horizontal="center" vertical="center" wrapText="1"/>
    </xf>
    <xf numFmtId="167" fontId="123" fillId="0" borderId="82" xfId="480" applyNumberFormat="1" applyFont="1" applyFill="1" applyBorder="1" applyAlignment="1">
      <alignment horizontal="center" vertical="center" wrapText="1"/>
    </xf>
    <xf numFmtId="0" fontId="123" fillId="0" borderId="82" xfId="480" applyFont="1" applyFill="1" applyBorder="1" applyAlignment="1">
      <alignment horizontal="left" vertical="center" wrapText="1"/>
    </xf>
    <xf numFmtId="0" fontId="123" fillId="0" borderId="82" xfId="480" applyFont="1" applyFill="1" applyBorder="1" applyAlignment="1">
      <alignment horizontal="left" vertical="center" wrapText="1" indent="1"/>
    </xf>
    <xf numFmtId="182" fontId="123" fillId="0" borderId="82" xfId="480" applyNumberFormat="1" applyFont="1" applyFill="1" applyBorder="1" applyAlignment="1">
      <alignment vertical="center"/>
    </xf>
    <xf numFmtId="182" fontId="123" fillId="0" borderId="82" xfId="480" applyNumberFormat="1" applyFont="1" applyFill="1" applyBorder="1" applyAlignment="1">
      <alignment horizontal="right" vertical="center"/>
    </xf>
    <xf numFmtId="181" fontId="123" fillId="0" borderId="82" xfId="456" applyNumberFormat="1" applyFont="1" applyFill="1" applyBorder="1" applyAlignment="1">
      <alignment horizontal="right" vertical="center"/>
    </xf>
    <xf numFmtId="43" fontId="123" fillId="0" borderId="85" xfId="456" applyNumberFormat="1" applyFont="1" applyFill="1" applyBorder="1" applyAlignment="1">
      <alignment vertical="center"/>
    </xf>
    <xf numFmtId="183" fontId="130" fillId="0" borderId="82" xfId="453" applyNumberFormat="1" applyFont="1" applyFill="1" applyBorder="1" applyAlignment="1">
      <alignment horizontal="right" vertical="center"/>
    </xf>
    <xf numFmtId="183" fontId="130" fillId="0" borderId="86" xfId="453" applyNumberFormat="1" applyFont="1" applyFill="1" applyBorder="1" applyAlignment="1">
      <alignment horizontal="right" vertical="center"/>
    </xf>
    <xf numFmtId="183" fontId="130" fillId="0" borderId="67" xfId="453" applyNumberFormat="1" applyFont="1" applyFill="1" applyBorder="1" applyAlignment="1">
      <alignment horizontal="right" vertical="center"/>
    </xf>
    <xf numFmtId="183" fontId="130" fillId="0" borderId="87" xfId="453" applyNumberFormat="1" applyFont="1" applyFill="1" applyBorder="1" applyAlignment="1">
      <alignment horizontal="right" vertical="center"/>
    </xf>
    <xf numFmtId="181" fontId="123" fillId="0" borderId="88" xfId="456" applyNumberFormat="1" applyFont="1" applyFill="1" applyBorder="1" applyAlignment="1">
      <alignment horizontal="right" vertical="center"/>
    </xf>
    <xf numFmtId="43" fontId="130" fillId="0" borderId="89" xfId="453" applyNumberFormat="1" applyFont="1" applyFill="1" applyBorder="1" applyAlignment="1">
      <alignment horizontal="right" vertical="center"/>
    </xf>
    <xf numFmtId="43" fontId="123" fillId="0" borderId="20" xfId="456" applyNumberFormat="1" applyFont="1" applyFill="1" applyBorder="1" applyAlignment="1">
      <alignment vertical="center"/>
    </xf>
    <xf numFmtId="183" fontId="130" fillId="0" borderId="18" xfId="453" applyNumberFormat="1" applyFont="1" applyFill="1" applyBorder="1" applyAlignment="1">
      <alignment horizontal="right" vertical="center"/>
    </xf>
    <xf numFmtId="0" fontId="123" fillId="0" borderId="72" xfId="480" applyFont="1" applyFill="1" applyBorder="1" applyAlignment="1">
      <alignment horizontal="left" vertical="center" wrapText="1" indent="1"/>
    </xf>
    <xf numFmtId="182" fontId="123" fillId="0" borderId="72" xfId="480" applyNumberFormat="1" applyFont="1" applyFill="1" applyBorder="1" applyAlignment="1">
      <alignment vertical="center"/>
    </xf>
    <xf numFmtId="166" fontId="123" fillId="0" borderId="72" xfId="456" applyNumberFormat="1" applyFont="1" applyFill="1" applyBorder="1" applyAlignment="1">
      <alignment horizontal="right" vertical="center"/>
    </xf>
    <xf numFmtId="166" fontId="123" fillId="0" borderId="73" xfId="456" applyNumberFormat="1" applyFont="1" applyFill="1" applyBorder="1" applyAlignment="1">
      <alignment horizontal="right" vertical="center"/>
    </xf>
    <xf numFmtId="0" fontId="123" fillId="0" borderId="42" xfId="480" applyFont="1" applyFill="1" applyBorder="1" applyAlignment="1">
      <alignment horizontal="left" vertical="center" wrapText="1" indent="1"/>
    </xf>
    <xf numFmtId="182" fontId="123" fillId="0" borderId="42" xfId="480" applyNumberFormat="1" applyFont="1" applyFill="1" applyBorder="1" applyAlignment="1">
      <alignment vertical="center"/>
    </xf>
    <xf numFmtId="181" fontId="123" fillId="0" borderId="42" xfId="456" applyNumberFormat="1" applyFont="1" applyFill="1" applyBorder="1" applyAlignment="1">
      <alignment horizontal="right" vertical="center"/>
    </xf>
    <xf numFmtId="43" fontId="130" fillId="0" borderId="42" xfId="453" applyNumberFormat="1" applyFont="1" applyFill="1" applyBorder="1" applyAlignment="1">
      <alignment horizontal="right" vertical="center"/>
    </xf>
    <xf numFmtId="183" fontId="130" fillId="0" borderId="42" xfId="453" applyNumberFormat="1" applyFont="1" applyFill="1" applyBorder="1" applyAlignment="1">
      <alignment horizontal="right" vertical="center"/>
    </xf>
    <xf numFmtId="183" fontId="130" fillId="0" borderId="75" xfId="453" applyNumberFormat="1" applyFont="1" applyFill="1" applyBorder="1" applyAlignment="1">
      <alignment horizontal="right" vertical="center"/>
    </xf>
    <xf numFmtId="0" fontId="123" fillId="0" borderId="15" xfId="480" applyFont="1" applyFill="1" applyBorder="1" applyAlignment="1">
      <alignment horizontal="left" vertical="center" wrapText="1" indent="1"/>
    </xf>
    <xf numFmtId="182" fontId="123" fillId="0" borderId="15" xfId="480" applyNumberFormat="1" applyFont="1" applyFill="1" applyBorder="1" applyAlignment="1">
      <alignment vertical="center"/>
    </xf>
    <xf numFmtId="43" fontId="130" fillId="0" borderId="15" xfId="453" applyNumberFormat="1" applyFont="1" applyFill="1" applyBorder="1" applyAlignment="1">
      <alignment horizontal="right" vertical="center"/>
    </xf>
    <xf numFmtId="183" fontId="130" fillId="0" borderId="15" xfId="453" applyNumberFormat="1" applyFont="1" applyFill="1" applyBorder="1" applyAlignment="1">
      <alignment horizontal="right" vertical="center"/>
    </xf>
    <xf numFmtId="183" fontId="130" fillId="0" borderId="91" xfId="453" applyNumberFormat="1" applyFont="1" applyFill="1" applyBorder="1" applyAlignment="1">
      <alignment horizontal="right" vertical="center"/>
    </xf>
    <xf numFmtId="43" fontId="130" fillId="0" borderId="72" xfId="453" applyNumberFormat="1" applyFont="1" applyFill="1" applyBorder="1" applyAlignment="1">
      <alignment horizontal="right" vertical="center"/>
    </xf>
    <xf numFmtId="183" fontId="130" fillId="0" borderId="72" xfId="453" applyNumberFormat="1" applyFont="1" applyFill="1" applyBorder="1" applyAlignment="1">
      <alignment horizontal="right" vertical="center"/>
    </xf>
    <xf numFmtId="183" fontId="130" fillId="0" borderId="73" xfId="453" applyNumberFormat="1" applyFont="1" applyFill="1" applyBorder="1" applyAlignment="1">
      <alignment horizontal="right" vertical="center"/>
    </xf>
    <xf numFmtId="181" fontId="123" fillId="0" borderId="15" xfId="456" applyNumberFormat="1" applyFont="1" applyFill="1" applyBorder="1" applyAlignment="1">
      <alignment horizontal="right" vertical="center"/>
    </xf>
    <xf numFmtId="43" fontId="130" fillId="0" borderId="82" xfId="453" applyNumberFormat="1" applyFont="1" applyFill="1" applyBorder="1" applyAlignment="1">
      <alignment horizontal="right" vertical="center"/>
    </xf>
    <xf numFmtId="167" fontId="123" fillId="0" borderId="92" xfId="480" quotePrefix="1" applyNumberFormat="1" applyFont="1" applyFill="1" applyBorder="1" applyAlignment="1">
      <alignment horizontal="center" vertical="center"/>
    </xf>
    <xf numFmtId="167" fontId="123" fillId="0" borderId="85" xfId="480" quotePrefix="1" applyNumberFormat="1" applyFont="1" applyFill="1" applyBorder="1" applyAlignment="1">
      <alignment horizontal="center" vertical="center"/>
    </xf>
    <xf numFmtId="167" fontId="123" fillId="0" borderId="85" xfId="480" applyNumberFormat="1" applyFont="1" applyFill="1" applyBorder="1" applyAlignment="1">
      <alignment vertical="center" wrapText="1"/>
    </xf>
    <xf numFmtId="0" fontId="123" fillId="0" borderId="85" xfId="480" applyFont="1" applyFill="1" applyBorder="1" applyAlignment="1">
      <alignment horizontal="left" vertical="center" wrapText="1" indent="1"/>
    </xf>
    <xf numFmtId="182" fontId="123" fillId="0" borderId="85" xfId="480" applyNumberFormat="1" applyFont="1" applyFill="1" applyBorder="1" applyAlignment="1">
      <alignment vertical="center"/>
    </xf>
    <xf numFmtId="182" fontId="123" fillId="0" borderId="85" xfId="480" applyNumberFormat="1" applyFont="1" applyFill="1" applyBorder="1" applyAlignment="1">
      <alignment horizontal="right" vertical="center"/>
    </xf>
    <xf numFmtId="181" fontId="123" fillId="0" borderId="23" xfId="456" applyNumberFormat="1" applyFont="1" applyFill="1" applyBorder="1" applyAlignment="1">
      <alignment horizontal="right" vertical="center"/>
    </xf>
    <xf numFmtId="181" fontId="123" fillId="0" borderId="85" xfId="456" applyNumberFormat="1" applyFont="1" applyFill="1" applyBorder="1" applyAlignment="1">
      <alignment horizontal="right" vertical="center"/>
    </xf>
    <xf numFmtId="181" fontId="123" fillId="0" borderId="85" xfId="456" applyNumberFormat="1" applyFont="1" applyFill="1" applyBorder="1" applyAlignment="1">
      <alignment vertical="center"/>
    </xf>
    <xf numFmtId="166" fontId="123" fillId="0" borderId="67" xfId="456" applyNumberFormat="1" applyFont="1" applyFill="1" applyBorder="1" applyAlignment="1">
      <alignment horizontal="right" vertical="center"/>
    </xf>
    <xf numFmtId="167" fontId="123" fillId="0" borderId="93" xfId="480" quotePrefix="1" applyNumberFormat="1" applyFont="1" applyFill="1" applyBorder="1" applyAlignment="1">
      <alignment horizontal="center" vertical="center"/>
    </xf>
    <xf numFmtId="167" fontId="123" fillId="0" borderId="88" xfId="480" quotePrefix="1" applyNumberFormat="1" applyFont="1" applyFill="1" applyBorder="1" applyAlignment="1">
      <alignment horizontal="center" vertical="center"/>
    </xf>
    <xf numFmtId="167" fontId="123" fillId="0" borderId="88" xfId="480" applyNumberFormat="1" applyFont="1" applyFill="1" applyBorder="1" applyAlignment="1">
      <alignment vertical="center" wrapText="1"/>
    </xf>
    <xf numFmtId="0" fontId="123" fillId="0" borderId="88" xfId="480" applyFont="1" applyFill="1" applyBorder="1" applyAlignment="1">
      <alignment horizontal="left" vertical="center" wrapText="1" indent="1"/>
    </xf>
    <xf numFmtId="182" fontId="123" fillId="0" borderId="88" xfId="480" applyNumberFormat="1" applyFont="1" applyFill="1" applyBorder="1" applyAlignment="1">
      <alignment vertical="center"/>
    </xf>
    <xf numFmtId="182" fontId="123" fillId="0" borderId="88" xfId="480" applyNumberFormat="1" applyFont="1" applyFill="1" applyBorder="1" applyAlignment="1">
      <alignment horizontal="right" vertical="center"/>
    </xf>
    <xf numFmtId="181" fontId="123" fillId="0" borderId="88" xfId="456" applyNumberFormat="1" applyFont="1" applyFill="1" applyBorder="1" applyAlignment="1">
      <alignment vertical="center"/>
    </xf>
    <xf numFmtId="166" fontId="123" fillId="0" borderId="89" xfId="456" applyNumberFormat="1" applyFont="1" applyFill="1" applyBorder="1" applyAlignment="1">
      <alignment horizontal="right" vertical="center"/>
    </xf>
    <xf numFmtId="166" fontId="123" fillId="0" borderId="83" xfId="456" applyNumberFormat="1" applyFont="1" applyFill="1" applyBorder="1" applyAlignment="1">
      <alignment horizontal="right" vertical="center"/>
    </xf>
    <xf numFmtId="166" fontId="123" fillId="0" borderId="88" xfId="456" applyNumberFormat="1" applyFont="1" applyFill="1" applyBorder="1" applyAlignment="1">
      <alignment horizontal="right" vertical="center"/>
    </xf>
    <xf numFmtId="182" fontId="130" fillId="0" borderId="42" xfId="453" applyNumberFormat="1" applyFont="1" applyFill="1" applyBorder="1" applyAlignment="1">
      <alignment horizontal="right" vertical="center"/>
    </xf>
    <xf numFmtId="166" fontId="123" fillId="0" borderId="42" xfId="456" applyNumberFormat="1" applyFont="1" applyFill="1" applyBorder="1" applyAlignment="1">
      <alignment horizontal="right" vertical="center"/>
    </xf>
    <xf numFmtId="166" fontId="123" fillId="0" borderId="75" xfId="456" applyNumberFormat="1" applyFont="1" applyFill="1" applyBorder="1" applyAlignment="1">
      <alignment horizontal="right" vertical="center"/>
    </xf>
    <xf numFmtId="167" fontId="123" fillId="0" borderId="15" xfId="480" quotePrefix="1" applyNumberFormat="1" applyFont="1" applyFill="1" applyBorder="1" applyAlignment="1">
      <alignment horizontal="center" vertical="center"/>
    </xf>
    <xf numFmtId="167" fontId="123" fillId="0" borderId="15" xfId="480" applyNumberFormat="1" applyFont="1" applyFill="1" applyBorder="1" applyAlignment="1">
      <alignment vertical="center" wrapText="1"/>
    </xf>
    <xf numFmtId="166" fontId="123" fillId="0" borderId="15" xfId="456" applyNumberFormat="1" applyFont="1" applyFill="1" applyBorder="1" applyAlignment="1">
      <alignment horizontal="right" vertical="center"/>
    </xf>
    <xf numFmtId="166" fontId="123" fillId="0" borderId="91" xfId="456" applyNumberFormat="1" applyFont="1" applyFill="1" applyBorder="1" applyAlignment="1">
      <alignment horizontal="right" vertical="center"/>
    </xf>
    <xf numFmtId="167" fontId="123" fillId="0" borderId="72" xfId="480" quotePrefix="1" applyNumberFormat="1" applyFont="1" applyFill="1" applyBorder="1" applyAlignment="1">
      <alignment horizontal="center" vertical="center"/>
    </xf>
    <xf numFmtId="167" fontId="123" fillId="0" borderId="72" xfId="480" applyNumberFormat="1" applyFont="1" applyFill="1" applyBorder="1" applyAlignment="1">
      <alignment horizontal="left" vertical="center" wrapText="1"/>
    </xf>
    <xf numFmtId="0" fontId="72" fillId="0" borderId="0" xfId="456" applyFont="1" applyFill="1" applyAlignment="1">
      <alignment horizontal="center" vertical="center"/>
    </xf>
    <xf numFmtId="167" fontId="123" fillId="0" borderId="42" xfId="480" quotePrefix="1" applyNumberFormat="1" applyFont="1" applyFill="1" applyBorder="1" applyAlignment="1">
      <alignment horizontal="center" vertical="center"/>
    </xf>
    <xf numFmtId="167" fontId="123" fillId="0" borderId="42" xfId="480" applyNumberFormat="1" applyFont="1" applyFill="1" applyBorder="1" applyAlignment="1">
      <alignment horizontal="left" vertical="center" wrapText="1"/>
    </xf>
    <xf numFmtId="0" fontId="123" fillId="0" borderId="77" xfId="480" applyFont="1" applyFill="1" applyBorder="1" applyAlignment="1">
      <alignment horizontal="left" vertical="center" wrapText="1" indent="1"/>
    </xf>
    <xf numFmtId="182" fontId="123" fillId="0" borderId="77" xfId="480" applyNumberFormat="1" applyFont="1" applyFill="1" applyBorder="1" applyAlignment="1">
      <alignment vertical="center"/>
    </xf>
    <xf numFmtId="181" fontId="123" fillId="0" borderId="77" xfId="456" applyNumberFormat="1" applyFont="1" applyFill="1" applyBorder="1" applyAlignment="1">
      <alignment horizontal="right" vertical="center"/>
    </xf>
    <xf numFmtId="166" fontId="123" fillId="0" borderId="77" xfId="456" applyNumberFormat="1" applyFont="1" applyFill="1" applyBorder="1" applyAlignment="1">
      <alignment horizontal="right" vertical="center"/>
    </xf>
    <xf numFmtId="166" fontId="123" fillId="0" borderId="79" xfId="456" applyNumberFormat="1" applyFont="1" applyFill="1" applyBorder="1" applyAlignment="1">
      <alignment horizontal="right" vertical="center"/>
    </xf>
    <xf numFmtId="182" fontId="123" fillId="0" borderId="23" xfId="480" applyNumberFormat="1" applyFont="1" applyFill="1" applyBorder="1" applyAlignment="1">
      <alignment vertical="center"/>
    </xf>
    <xf numFmtId="167" fontId="123" fillId="0" borderId="20" xfId="480" quotePrefix="1" applyNumberFormat="1" applyFont="1" applyFill="1" applyBorder="1" applyAlignment="1">
      <alignment horizontal="center" vertical="center"/>
    </xf>
    <xf numFmtId="167" fontId="123" fillId="0" borderId="20" xfId="480" applyNumberFormat="1" applyFont="1" applyFill="1" applyBorder="1" applyAlignment="1">
      <alignment horizontal="left" vertical="center" wrapText="1"/>
    </xf>
    <xf numFmtId="181" fontId="130" fillId="0" borderId="20" xfId="453" applyNumberFormat="1" applyFont="1" applyFill="1" applyBorder="1" applyAlignment="1">
      <alignment horizontal="right" vertical="center"/>
    </xf>
    <xf numFmtId="43" fontId="130" fillId="0" borderId="77" xfId="453" applyNumberFormat="1" applyFont="1" applyFill="1" applyBorder="1" applyAlignment="1">
      <alignment horizontal="right" vertical="center"/>
    </xf>
    <xf numFmtId="183" fontId="130" fillId="0" borderId="77" xfId="453" applyNumberFormat="1" applyFont="1" applyFill="1" applyBorder="1" applyAlignment="1">
      <alignment horizontal="right" vertical="center"/>
    </xf>
    <xf numFmtId="183" fontId="130" fillId="0" borderId="79" xfId="453" applyNumberFormat="1" applyFont="1" applyFill="1" applyBorder="1" applyAlignment="1">
      <alignment horizontal="right" vertical="center"/>
    </xf>
    <xf numFmtId="167" fontId="123" fillId="0" borderId="80" xfId="480" quotePrefix="1" applyNumberFormat="1" applyFont="1" applyFill="1" applyBorder="1" applyAlignment="1">
      <alignment horizontal="center" vertical="center"/>
    </xf>
    <xf numFmtId="181" fontId="123" fillId="0" borderId="20" xfId="456" applyNumberFormat="1" applyFont="1" applyFill="1" applyBorder="1" applyAlignment="1">
      <alignment vertical="center"/>
    </xf>
    <xf numFmtId="166" fontId="123" fillId="0" borderId="18" xfId="456" applyNumberFormat="1" applyFont="1" applyFill="1" applyBorder="1" applyAlignment="1">
      <alignment horizontal="right" vertical="center"/>
    </xf>
    <xf numFmtId="166" fontId="123" fillId="0" borderId="87" xfId="456" applyNumberFormat="1" applyFont="1" applyFill="1" applyBorder="1" applyAlignment="1">
      <alignment horizontal="right" vertical="center"/>
    </xf>
    <xf numFmtId="182" fontId="123" fillId="0" borderId="42" xfId="456" applyNumberFormat="1" applyFont="1" applyFill="1" applyBorder="1" applyAlignment="1">
      <alignment horizontal="right" vertical="center"/>
    </xf>
    <xf numFmtId="167" fontId="123" fillId="0" borderId="80" xfId="480" quotePrefix="1" applyNumberFormat="1" applyFont="1" applyFill="1" applyBorder="1" applyAlignment="1">
      <alignment vertical="center"/>
    </xf>
    <xf numFmtId="167" fontId="123" fillId="0" borderId="20" xfId="480" quotePrefix="1" applyNumberFormat="1" applyFont="1" applyFill="1" applyBorder="1" applyAlignment="1">
      <alignment vertical="center"/>
    </xf>
    <xf numFmtId="167" fontId="123" fillId="0" borderId="20" xfId="480" applyNumberFormat="1" applyFont="1" applyFill="1" applyBorder="1" applyAlignment="1">
      <alignment vertical="center" wrapText="1"/>
    </xf>
    <xf numFmtId="167" fontId="123" fillId="0" borderId="92" xfId="480" quotePrefix="1" applyNumberFormat="1" applyFont="1" applyFill="1" applyBorder="1" applyAlignment="1">
      <alignment vertical="center"/>
    </xf>
    <xf numFmtId="167" fontId="123" fillId="0" borderId="85" xfId="480" quotePrefix="1" applyNumberFormat="1" applyFont="1" applyFill="1" applyBorder="1" applyAlignment="1">
      <alignment vertical="center"/>
    </xf>
    <xf numFmtId="182" fontId="130" fillId="0" borderId="77" xfId="453" applyNumberFormat="1" applyFont="1" applyFill="1" applyBorder="1" applyAlignment="1">
      <alignment horizontal="right" vertical="center"/>
    </xf>
    <xf numFmtId="182" fontId="130" fillId="0" borderId="72" xfId="453" applyNumberFormat="1" applyFont="1" applyFill="1" applyBorder="1" applyAlignment="1">
      <alignment horizontal="right" vertical="center"/>
    </xf>
    <xf numFmtId="0" fontId="123" fillId="0" borderId="23" xfId="480" applyFont="1" applyFill="1" applyBorder="1" applyAlignment="1">
      <alignment horizontal="left" vertical="center" wrapText="1" indent="1"/>
    </xf>
    <xf numFmtId="166" fontId="123" fillId="0" borderId="23" xfId="456" applyNumberFormat="1" applyFont="1" applyFill="1" applyBorder="1" applyAlignment="1">
      <alignment horizontal="right" vertical="center"/>
    </xf>
    <xf numFmtId="166" fontId="123" fillId="0" borderId="94" xfId="456" applyNumberFormat="1" applyFont="1" applyFill="1" applyBorder="1" applyAlignment="1">
      <alignment horizontal="right" vertical="center"/>
    </xf>
    <xf numFmtId="181" fontId="130" fillId="0" borderId="42" xfId="453" applyNumberFormat="1" applyFont="1" applyFill="1" applyBorder="1" applyAlignment="1">
      <alignment horizontal="right" vertical="center"/>
    </xf>
    <xf numFmtId="43" fontId="123" fillId="0" borderId="42" xfId="456" applyNumberFormat="1" applyFont="1" applyFill="1" applyBorder="1" applyAlignment="1">
      <alignment horizontal="right" vertical="center"/>
    </xf>
    <xf numFmtId="167" fontId="123" fillId="0" borderId="15" xfId="480" applyNumberFormat="1" applyFont="1" applyFill="1" applyBorder="1" applyAlignment="1">
      <alignment horizontal="left" vertical="center" wrapText="1"/>
    </xf>
    <xf numFmtId="182" fontId="123" fillId="0" borderId="15" xfId="456" applyNumberFormat="1" applyFont="1" applyFill="1" applyBorder="1" applyAlignment="1">
      <alignment horizontal="right" vertical="center"/>
    </xf>
    <xf numFmtId="166" fontId="130" fillId="0" borderId="15" xfId="482" applyNumberFormat="1" applyFont="1" applyFill="1" applyBorder="1" applyAlignment="1">
      <alignment horizontal="right" vertical="center"/>
    </xf>
    <xf numFmtId="166" fontId="130" fillId="0" borderId="91" xfId="482" applyNumberFormat="1" applyFont="1" applyFill="1" applyBorder="1" applyAlignment="1">
      <alignment horizontal="right" vertical="center"/>
    </xf>
    <xf numFmtId="167" fontId="123" fillId="0" borderId="72" xfId="480" applyNumberFormat="1" applyFont="1" applyFill="1" applyBorder="1" applyAlignment="1">
      <alignment vertical="center" wrapText="1"/>
    </xf>
    <xf numFmtId="182" fontId="123" fillId="0" borderId="72" xfId="456" applyNumberFormat="1" applyFont="1" applyFill="1" applyBorder="1" applyAlignment="1">
      <alignment horizontal="right" vertical="center"/>
    </xf>
    <xf numFmtId="181" fontId="130" fillId="0" borderId="72" xfId="453" applyNumberFormat="1" applyFont="1" applyFill="1" applyBorder="1" applyAlignment="1">
      <alignment horizontal="right" vertical="center"/>
    </xf>
    <xf numFmtId="167" fontId="123" fillId="0" borderId="72" xfId="480" applyNumberFormat="1" applyFont="1" applyFill="1" applyBorder="1" applyAlignment="1">
      <alignment horizontal="left" vertical="center"/>
    </xf>
    <xf numFmtId="167" fontId="123" fillId="0" borderId="42" xfId="480" applyNumberFormat="1" applyFont="1" applyFill="1" applyBorder="1" applyAlignment="1">
      <alignment vertical="center"/>
    </xf>
    <xf numFmtId="166" fontId="131" fillId="0" borderId="72" xfId="456" applyNumberFormat="1" applyFont="1" applyFill="1" applyBorder="1" applyAlignment="1">
      <alignment horizontal="right" vertical="center"/>
    </xf>
    <xf numFmtId="166" fontId="131" fillId="0" borderId="73" xfId="456" applyNumberFormat="1" applyFont="1" applyFill="1" applyBorder="1" applyAlignment="1">
      <alignment horizontal="right" vertical="center"/>
    </xf>
    <xf numFmtId="167" fontId="123" fillId="0" borderId="42" xfId="480" applyNumberFormat="1" applyFont="1" applyFill="1" applyBorder="1" applyAlignment="1">
      <alignment horizontal="left" vertical="center"/>
    </xf>
    <xf numFmtId="167" fontId="123" fillId="0" borderId="77" xfId="480" quotePrefix="1" applyNumberFormat="1" applyFont="1" applyFill="1" applyBorder="1" applyAlignment="1">
      <alignment horizontal="center" vertical="center"/>
    </xf>
    <xf numFmtId="0" fontId="123" fillId="0" borderId="77" xfId="480" applyFont="1" applyFill="1" applyBorder="1" applyAlignment="1">
      <alignment horizontal="left" vertical="center" wrapText="1"/>
    </xf>
    <xf numFmtId="166" fontId="123" fillId="0" borderId="85" xfId="456" applyNumberFormat="1" applyFont="1" applyFill="1" applyBorder="1" applyAlignment="1">
      <alignment horizontal="right" vertical="center"/>
    </xf>
    <xf numFmtId="182" fontId="123" fillId="0" borderId="88" xfId="456" applyNumberFormat="1" applyFont="1" applyFill="1" applyBorder="1" applyAlignment="1">
      <alignment vertical="center"/>
    </xf>
    <xf numFmtId="167" fontId="123" fillId="0" borderId="84" xfId="480" quotePrefix="1" applyNumberFormat="1" applyFont="1" applyFill="1" applyBorder="1" applyAlignment="1">
      <alignment horizontal="center" vertical="center"/>
    </xf>
    <xf numFmtId="167" fontId="123" fillId="0" borderId="82" xfId="480" quotePrefix="1" applyNumberFormat="1" applyFont="1" applyFill="1" applyBorder="1" applyAlignment="1">
      <alignment horizontal="center" vertical="center"/>
    </xf>
    <xf numFmtId="49" fontId="123" fillId="0" borderId="82" xfId="480" applyNumberFormat="1" applyFont="1" applyFill="1" applyBorder="1" applyAlignment="1">
      <alignment horizontal="left" vertical="center"/>
    </xf>
    <xf numFmtId="182" fontId="132" fillId="0" borderId="82" xfId="480" applyNumberFormat="1" applyFont="1" applyFill="1" applyBorder="1" applyAlignment="1">
      <alignment vertical="center"/>
    </xf>
    <xf numFmtId="182" fontId="132" fillId="0" borderId="82" xfId="480" applyNumberFormat="1" applyFont="1" applyFill="1" applyBorder="1" applyAlignment="1">
      <alignment horizontal="right" vertical="center"/>
    </xf>
    <xf numFmtId="181" fontId="130" fillId="0" borderId="82" xfId="453" applyNumberFormat="1" applyFont="1" applyFill="1" applyBorder="1" applyAlignment="1">
      <alignment horizontal="right" vertical="center"/>
    </xf>
    <xf numFmtId="181" fontId="123" fillId="0" borderId="82" xfId="456" applyNumberFormat="1" applyFont="1" applyFill="1" applyBorder="1" applyAlignment="1">
      <alignment vertical="center"/>
    </xf>
    <xf numFmtId="166" fontId="123" fillId="0" borderId="86" xfId="456" applyNumberFormat="1" applyFont="1" applyFill="1" applyBorder="1" applyAlignment="1">
      <alignment horizontal="right" vertical="center"/>
    </xf>
    <xf numFmtId="49" fontId="123" fillId="0" borderId="88" xfId="480" quotePrefix="1" applyNumberFormat="1" applyFont="1" applyFill="1" applyBorder="1" applyAlignment="1">
      <alignment horizontal="center" vertical="center"/>
    </xf>
    <xf numFmtId="49" fontId="123" fillId="0" borderId="72" xfId="480" applyNumberFormat="1" applyFont="1" applyFill="1" applyBorder="1" applyAlignment="1">
      <alignment horizontal="left" vertical="center"/>
    </xf>
    <xf numFmtId="167" fontId="123" fillId="0" borderId="72" xfId="480" applyNumberFormat="1" applyFont="1" applyFill="1" applyBorder="1" applyAlignment="1">
      <alignment horizontal="left" vertical="center" wrapText="1" indent="1"/>
    </xf>
    <xf numFmtId="49" fontId="123" fillId="0" borderId="77" xfId="480" applyNumberFormat="1" applyFont="1" applyFill="1" applyBorder="1" applyAlignment="1">
      <alignment horizontal="left" vertical="center"/>
    </xf>
    <xf numFmtId="167" fontId="123" fillId="0" borderId="77" xfId="480" applyNumberFormat="1" applyFont="1" applyFill="1" applyBorder="1" applyAlignment="1">
      <alignment horizontal="left" vertical="center" wrapText="1" indent="1"/>
    </xf>
    <xf numFmtId="0" fontId="123" fillId="0" borderId="80" xfId="480" applyFont="1" applyFill="1" applyBorder="1" applyAlignment="1">
      <alignment horizontal="center" vertical="center"/>
    </xf>
    <xf numFmtId="49" fontId="123" fillId="0" borderId="20" xfId="480" applyNumberFormat="1" applyFont="1" applyFill="1" applyBorder="1" applyAlignment="1">
      <alignment horizontal="center" vertical="center"/>
    </xf>
    <xf numFmtId="49" fontId="123" fillId="0" borderId="20" xfId="480" applyNumberFormat="1" applyFont="1" applyFill="1" applyBorder="1" applyAlignment="1">
      <alignment horizontal="left" vertical="center"/>
    </xf>
    <xf numFmtId="182" fontId="123" fillId="0" borderId="20" xfId="456" applyNumberFormat="1" applyFont="1" applyFill="1" applyBorder="1" applyAlignment="1">
      <alignment vertical="center"/>
    </xf>
    <xf numFmtId="167" fontId="123" fillId="0" borderId="88" xfId="480" applyNumberFormat="1" applyFont="1" applyFill="1" applyBorder="1" applyAlignment="1">
      <alignment vertical="center"/>
    </xf>
    <xf numFmtId="0" fontId="123" fillId="0" borderId="72" xfId="480" quotePrefix="1" applyFont="1" applyFill="1" applyBorder="1" applyAlignment="1">
      <alignment horizontal="left" vertical="center" wrapText="1" indent="1"/>
    </xf>
    <xf numFmtId="0" fontId="123" fillId="0" borderId="88" xfId="480" applyFont="1" applyFill="1" applyBorder="1" applyAlignment="1">
      <alignment horizontal="left" vertical="center" wrapText="1"/>
    </xf>
    <xf numFmtId="182" fontId="132" fillId="0" borderId="88" xfId="480" applyNumberFormat="1" applyFont="1" applyFill="1" applyBorder="1" applyAlignment="1">
      <alignment vertical="center"/>
    </xf>
    <xf numFmtId="182" fontId="132" fillId="0" borderId="88" xfId="480" applyNumberFormat="1" applyFont="1" applyFill="1" applyBorder="1" applyAlignment="1">
      <alignment horizontal="right" vertical="center"/>
    </xf>
    <xf numFmtId="183" fontId="130" fillId="0" borderId="88" xfId="453" applyNumberFormat="1" applyFont="1" applyFill="1" applyBorder="1" applyAlignment="1">
      <alignment horizontal="right" vertical="center"/>
    </xf>
    <xf numFmtId="49" fontId="123" fillId="0" borderId="88" xfId="480" applyNumberFormat="1" applyFont="1" applyFill="1" applyBorder="1" applyAlignment="1">
      <alignment horizontal="left" vertical="center"/>
    </xf>
    <xf numFmtId="43" fontId="130" fillId="0" borderId="88" xfId="453" applyNumberFormat="1" applyFont="1" applyFill="1" applyBorder="1" applyAlignment="1">
      <alignment horizontal="right" vertical="center"/>
    </xf>
    <xf numFmtId="166" fontId="133" fillId="0" borderId="72" xfId="456" applyNumberFormat="1" applyFont="1" applyFill="1" applyBorder="1" applyAlignment="1">
      <alignment horizontal="right" vertical="center"/>
    </xf>
    <xf numFmtId="166" fontId="123" fillId="0" borderId="95" xfId="456" applyNumberFormat="1" applyFont="1" applyFill="1" applyBorder="1" applyAlignment="1">
      <alignment horizontal="right" vertical="center"/>
    </xf>
    <xf numFmtId="49" fontId="123" fillId="0" borderId="72" xfId="480" quotePrefix="1" applyNumberFormat="1" applyFont="1" applyFill="1" applyBorder="1" applyAlignment="1">
      <alignment horizontal="center" vertical="center"/>
    </xf>
    <xf numFmtId="0" fontId="123" fillId="0" borderId="15" xfId="480" quotePrefix="1" applyFont="1" applyFill="1" applyBorder="1" applyAlignment="1">
      <alignment horizontal="center" vertical="center"/>
    </xf>
    <xf numFmtId="0" fontId="123" fillId="0" borderId="15" xfId="480" applyFont="1" applyFill="1" applyBorder="1" applyAlignment="1">
      <alignment horizontal="left" vertical="center" wrapText="1"/>
    </xf>
    <xf numFmtId="182" fontId="130" fillId="0" borderId="15" xfId="453" applyNumberFormat="1" applyFont="1" applyFill="1" applyBorder="1" applyAlignment="1">
      <alignment horizontal="right" vertical="center"/>
    </xf>
    <xf numFmtId="167" fontId="123" fillId="0" borderId="42" xfId="480" applyNumberFormat="1" applyFont="1" applyFill="1" applyBorder="1" applyAlignment="1">
      <alignment horizontal="left" vertical="center" indent="1"/>
    </xf>
    <xf numFmtId="183" fontId="130" fillId="0" borderId="23" xfId="453" applyNumberFormat="1" applyFont="1" applyFill="1" applyBorder="1" applyAlignment="1">
      <alignment horizontal="right" vertical="center"/>
    </xf>
    <xf numFmtId="183" fontId="130" fillId="0" borderId="94" xfId="453" applyNumberFormat="1" applyFont="1" applyFill="1" applyBorder="1" applyAlignment="1">
      <alignment horizontal="right" vertical="center"/>
    </xf>
    <xf numFmtId="0" fontId="123" fillId="0" borderId="77" xfId="480" quotePrefix="1" applyFont="1" applyFill="1" applyBorder="1" applyAlignment="1">
      <alignment horizontal="center" vertical="center"/>
    </xf>
    <xf numFmtId="167" fontId="123" fillId="0" borderId="77" xfId="480" applyNumberFormat="1" applyFont="1" applyFill="1" applyBorder="1" applyAlignment="1">
      <alignment horizontal="left" vertical="center" indent="1"/>
    </xf>
    <xf numFmtId="0" fontId="123" fillId="0" borderId="84" xfId="480" applyFont="1" applyFill="1" applyBorder="1" applyAlignment="1">
      <alignment horizontal="center" vertical="center"/>
    </xf>
    <xf numFmtId="0" fontId="123" fillId="0" borderId="82" xfId="480" quotePrefix="1" applyFont="1" applyFill="1" applyBorder="1" applyAlignment="1">
      <alignment horizontal="center" vertical="center"/>
    </xf>
    <xf numFmtId="181" fontId="123" fillId="0" borderId="81" xfId="456" applyNumberFormat="1" applyFont="1" applyFill="1" applyBorder="1" applyAlignment="1">
      <alignment horizontal="right" vertical="center"/>
    </xf>
    <xf numFmtId="49" fontId="123" fillId="0" borderId="20" xfId="480" quotePrefix="1" applyNumberFormat="1" applyFont="1" applyFill="1" applyBorder="1" applyAlignment="1">
      <alignment horizontal="center" vertical="center"/>
    </xf>
    <xf numFmtId="43" fontId="130" fillId="0" borderId="18" xfId="453" applyNumberFormat="1" applyFont="1" applyFill="1" applyBorder="1" applyAlignment="1">
      <alignment horizontal="right" vertical="center"/>
    </xf>
    <xf numFmtId="183" fontId="130" fillId="0" borderId="20" xfId="453" applyNumberFormat="1" applyFont="1" applyFill="1" applyBorder="1" applyAlignment="1">
      <alignment horizontal="right" vertical="center"/>
    </xf>
    <xf numFmtId="181" fontId="130" fillId="0" borderId="77" xfId="453" applyNumberFormat="1" applyFont="1" applyFill="1" applyBorder="1" applyAlignment="1">
      <alignment horizontal="right" vertical="center"/>
    </xf>
    <xf numFmtId="0" fontId="123" fillId="0" borderId="42" xfId="480" quotePrefix="1" applyFont="1" applyFill="1" applyBorder="1" applyAlignment="1">
      <alignment horizontal="center" vertical="center"/>
    </xf>
    <xf numFmtId="0" fontId="123" fillId="0" borderId="42" xfId="480" applyFont="1" applyFill="1" applyBorder="1" applyAlignment="1">
      <alignment horizontal="left" vertical="center" wrapText="1"/>
    </xf>
    <xf numFmtId="49" fontId="123" fillId="0" borderId="77" xfId="480" quotePrefix="1" applyNumberFormat="1" applyFont="1" applyFill="1" applyBorder="1" applyAlignment="1">
      <alignment horizontal="center" vertical="center"/>
    </xf>
    <xf numFmtId="0" fontId="123" fillId="0" borderId="93" xfId="480" applyFont="1" applyFill="1" applyBorder="1" applyAlignment="1">
      <alignment horizontal="center" vertical="center"/>
    </xf>
    <xf numFmtId="182" fontId="123" fillId="0" borderId="82" xfId="456" applyNumberFormat="1" applyFont="1" applyFill="1" applyBorder="1" applyAlignment="1">
      <alignment vertical="center"/>
    </xf>
    <xf numFmtId="0" fontId="123" fillId="0" borderId="15" xfId="480" applyFont="1" applyFill="1" applyBorder="1" applyAlignment="1">
      <alignment vertical="center" wrapText="1"/>
    </xf>
    <xf numFmtId="167" fontId="123" fillId="0" borderId="15" xfId="480" applyNumberFormat="1" applyFont="1" applyFill="1" applyBorder="1" applyAlignment="1">
      <alignment horizontal="left" vertical="center" indent="1"/>
    </xf>
    <xf numFmtId="181" fontId="130" fillId="0" borderId="15" xfId="453" applyNumberFormat="1" applyFont="1" applyFill="1" applyBorder="1" applyAlignment="1">
      <alignment horizontal="right" vertical="center"/>
    </xf>
    <xf numFmtId="49" fontId="123" fillId="0" borderId="20" xfId="480" applyNumberFormat="1" applyFont="1" applyFill="1" applyBorder="1" applyAlignment="1">
      <alignment horizontal="left" vertical="center" wrapText="1"/>
    </xf>
    <xf numFmtId="182" fontId="130" fillId="0" borderId="20" xfId="453" applyNumberFormat="1" applyFont="1" applyFill="1" applyBorder="1" applyAlignment="1">
      <alignment horizontal="right" vertical="center"/>
    </xf>
    <xf numFmtId="167" fontId="123" fillId="0" borderId="84" xfId="480" applyNumberFormat="1" applyFont="1" applyFill="1" applyBorder="1"/>
    <xf numFmtId="167" fontId="123" fillId="0" borderId="82" xfId="480" applyNumberFormat="1" applyFont="1" applyFill="1" applyBorder="1" applyAlignment="1">
      <alignment horizontal="center"/>
    </xf>
    <xf numFmtId="167" fontId="123" fillId="0" borderId="82" xfId="480" applyNumberFormat="1" applyFont="1" applyFill="1" applyBorder="1" applyAlignment="1">
      <alignment horizontal="left"/>
    </xf>
    <xf numFmtId="167" fontId="127" fillId="0" borderId="82" xfId="480" applyNumberFormat="1" applyFont="1" applyFill="1" applyBorder="1" applyAlignment="1">
      <alignment horizontal="left" vertical="center" indent="1"/>
    </xf>
    <xf numFmtId="182" fontId="127" fillId="0" borderId="82" xfId="480" applyNumberFormat="1" applyFont="1" applyFill="1" applyBorder="1" applyAlignment="1">
      <alignment horizontal="right" vertical="center"/>
    </xf>
    <xf numFmtId="166" fontId="127" fillId="0" borderId="82" xfId="456" applyNumberFormat="1" applyFont="1" applyFill="1" applyBorder="1" applyAlignment="1">
      <alignment horizontal="right" vertical="center"/>
    </xf>
    <xf numFmtId="166" fontId="127" fillId="0" borderId="86" xfId="456" applyNumberFormat="1" applyFont="1" applyFill="1" applyBorder="1" applyAlignment="1">
      <alignment horizontal="right" vertical="center"/>
    </xf>
    <xf numFmtId="167" fontId="101" fillId="0" borderId="0" xfId="456" applyNumberFormat="1" applyFont="1" applyFill="1"/>
    <xf numFmtId="167" fontId="101" fillId="0" borderId="0" xfId="456" applyNumberFormat="1" applyFont="1" applyFill="1" applyAlignment="1">
      <alignment horizontal="center"/>
    </xf>
    <xf numFmtId="167" fontId="101" fillId="0" borderId="0" xfId="456" applyNumberFormat="1" applyFont="1" applyFill="1" applyBorder="1" applyAlignment="1">
      <alignment horizontal="left"/>
    </xf>
    <xf numFmtId="167" fontId="101" fillId="0" borderId="0" xfId="456" applyNumberFormat="1" applyFont="1" applyFill="1" applyAlignment="1">
      <alignment horizontal="left" indent="1"/>
    </xf>
    <xf numFmtId="167" fontId="101" fillId="0" borderId="0" xfId="456" applyNumberFormat="1" applyFont="1" applyFill="1" applyAlignment="1">
      <alignment vertical="center"/>
    </xf>
    <xf numFmtId="43" fontId="6" fillId="0" borderId="0" xfId="456" applyNumberFormat="1" applyFill="1" applyAlignment="1">
      <alignment vertical="center"/>
    </xf>
    <xf numFmtId="43" fontId="101" fillId="0" borderId="0" xfId="456" applyNumberFormat="1" applyFont="1" applyFill="1"/>
    <xf numFmtId="181" fontId="101" fillId="0" borderId="0" xfId="456" applyNumberFormat="1" applyFont="1" applyFill="1"/>
    <xf numFmtId="43" fontId="101" fillId="0" borderId="0" xfId="456" applyNumberFormat="1" applyFont="1" applyFill="1" applyAlignment="1">
      <alignment vertical="center"/>
    </xf>
    <xf numFmtId="182" fontId="101" fillId="0" borderId="0" xfId="456" applyNumberFormat="1" applyFont="1" applyFill="1"/>
    <xf numFmtId="167" fontId="134" fillId="0" borderId="0" xfId="455" applyNumberFormat="1" applyFont="1" applyFill="1"/>
    <xf numFmtId="167" fontId="45" fillId="0" borderId="0" xfId="452" applyNumberFormat="1" applyFont="1" applyFill="1"/>
    <xf numFmtId="167" fontId="128" fillId="0" borderId="0" xfId="452" applyNumberFormat="1" applyFont="1" applyFill="1" applyAlignment="1">
      <alignment horizontal="center"/>
    </xf>
    <xf numFmtId="167" fontId="124" fillId="0" borderId="0" xfId="452" applyNumberFormat="1" applyFont="1" applyFill="1" applyBorder="1" applyAlignment="1">
      <alignment horizontal="center" vertical="center"/>
    </xf>
    <xf numFmtId="167" fontId="124" fillId="0" borderId="0" xfId="452" applyNumberFormat="1" applyFont="1" applyFill="1" applyAlignment="1">
      <alignment horizontal="center" vertical="center" wrapText="1"/>
    </xf>
    <xf numFmtId="41" fontId="124" fillId="0" borderId="0" xfId="452" applyNumberFormat="1" applyFont="1" applyFill="1" applyAlignment="1">
      <alignment horizontal="right" vertical="center"/>
    </xf>
    <xf numFmtId="4" fontId="124" fillId="0" borderId="0" xfId="452" applyNumberFormat="1" applyFont="1" applyFill="1" applyAlignment="1">
      <alignment horizontal="right" vertical="center"/>
    </xf>
    <xf numFmtId="43" fontId="124" fillId="0" borderId="0" xfId="452" applyNumberFormat="1" applyFont="1" applyFill="1" applyAlignment="1">
      <alignment horizontal="right" vertical="center"/>
    </xf>
    <xf numFmtId="0" fontId="124" fillId="0" borderId="0" xfId="452" applyFont="1" applyFill="1"/>
    <xf numFmtId="0" fontId="128" fillId="0" borderId="0" xfId="452" applyFont="1" applyFill="1"/>
    <xf numFmtId="0" fontId="135" fillId="0" borderId="0" xfId="452" applyFont="1" applyFill="1" applyBorder="1" applyAlignment="1">
      <alignment horizontal="center"/>
    </xf>
    <xf numFmtId="0" fontId="72" fillId="0" borderId="0" xfId="452" applyFont="1" applyFill="1" applyBorder="1" applyAlignment="1">
      <alignment horizontal="center"/>
    </xf>
    <xf numFmtId="0" fontId="64" fillId="0" borderId="0" xfId="452" applyFont="1" applyFill="1" applyBorder="1"/>
    <xf numFmtId="0" fontId="64" fillId="0" borderId="0" xfId="452" applyFont="1" applyFill="1" applyBorder="1" applyAlignment="1">
      <alignment horizontal="right"/>
    </xf>
    <xf numFmtId="0" fontId="135" fillId="0" borderId="0" xfId="452" applyFont="1" applyFill="1" applyBorder="1" applyAlignment="1">
      <alignment horizontal="right"/>
    </xf>
    <xf numFmtId="0" fontId="64" fillId="0" borderId="0" xfId="452" applyFont="1"/>
    <xf numFmtId="0" fontId="34" fillId="25" borderId="42" xfId="452" applyFont="1" applyFill="1" applyBorder="1" applyAlignment="1">
      <alignment horizontal="center" vertical="center"/>
    </xf>
    <xf numFmtId="0" fontId="34" fillId="25" borderId="45" xfId="452" applyFont="1" applyFill="1" applyBorder="1" applyAlignment="1">
      <alignment horizontal="center" vertical="center"/>
    </xf>
    <xf numFmtId="0" fontId="69" fillId="0" borderId="0" xfId="452" applyFont="1" applyAlignment="1">
      <alignment horizontal="center" vertical="center"/>
    </xf>
    <xf numFmtId="0" fontId="34" fillId="25" borderId="42" xfId="452" applyFont="1" applyFill="1" applyBorder="1" applyAlignment="1">
      <alignment horizontal="left" vertical="center" wrapText="1"/>
    </xf>
    <xf numFmtId="4" fontId="34" fillId="25" borderId="42" xfId="452" applyNumberFormat="1" applyFont="1" applyFill="1" applyBorder="1" applyAlignment="1">
      <alignment horizontal="right" vertical="center"/>
    </xf>
    <xf numFmtId="0" fontId="64" fillId="25" borderId="42" xfId="452" applyFont="1" applyFill="1" applyBorder="1" applyAlignment="1">
      <alignment horizontal="center" vertical="center"/>
    </xf>
    <xf numFmtId="0" fontId="69" fillId="0" borderId="0" xfId="452" applyFont="1" applyFill="1" applyAlignment="1">
      <alignment vertical="center"/>
    </xf>
    <xf numFmtId="4" fontId="136" fillId="25" borderId="42" xfId="465" applyNumberFormat="1" applyFont="1" applyFill="1" applyBorder="1" applyAlignment="1">
      <alignment vertical="center"/>
    </xf>
    <xf numFmtId="49" fontId="34" fillId="25" borderId="42" xfId="452" applyNumberFormat="1" applyFont="1" applyFill="1" applyBorder="1" applyAlignment="1">
      <alignment horizontal="center" vertical="center"/>
    </xf>
    <xf numFmtId="4" fontId="136" fillId="25" borderId="42" xfId="452" applyNumberFormat="1" applyFont="1" applyFill="1" applyBorder="1" applyAlignment="1">
      <alignment vertical="center"/>
    </xf>
    <xf numFmtId="0" fontId="34" fillId="25" borderId="15" xfId="452" applyFont="1" applyFill="1" applyBorder="1" applyAlignment="1">
      <alignment horizontal="left" vertical="center" wrapText="1"/>
    </xf>
    <xf numFmtId="0" fontId="64" fillId="25" borderId="15" xfId="452" applyFont="1" applyFill="1" applyBorder="1" applyAlignment="1">
      <alignment horizontal="center" vertical="center"/>
    </xf>
    <xf numFmtId="0" fontId="34" fillId="25" borderId="15" xfId="452" applyFont="1" applyFill="1" applyBorder="1" applyAlignment="1">
      <alignment horizontal="center" vertical="center"/>
    </xf>
    <xf numFmtId="4" fontId="34" fillId="25" borderId="15" xfId="452" applyNumberFormat="1" applyFont="1" applyFill="1" applyBorder="1" applyAlignment="1">
      <alignment horizontal="right" vertical="center"/>
    </xf>
    <xf numFmtId="184" fontId="34" fillId="25" borderId="42" xfId="452" applyNumberFormat="1" applyFont="1" applyFill="1" applyBorder="1" applyAlignment="1">
      <alignment horizontal="center" vertical="center"/>
    </xf>
    <xf numFmtId="0" fontId="88" fillId="0" borderId="0" xfId="452" applyBorder="1"/>
    <xf numFmtId="0" fontId="69" fillId="0" borderId="0" xfId="452" applyFont="1" applyFill="1" applyBorder="1" applyAlignment="1">
      <alignment vertical="center"/>
    </xf>
    <xf numFmtId="0" fontId="34" fillId="25" borderId="23" xfId="452" applyFont="1" applyFill="1" applyBorder="1" applyAlignment="1">
      <alignment horizontal="left" vertical="center" wrapText="1"/>
    </xf>
    <xf numFmtId="0" fontId="64" fillId="25" borderId="23" xfId="452" applyFont="1" applyFill="1" applyBorder="1" applyAlignment="1">
      <alignment horizontal="center" vertical="center"/>
    </xf>
    <xf numFmtId="184" fontId="34" fillId="25" borderId="23" xfId="452" applyNumberFormat="1" applyFont="1" applyFill="1" applyBorder="1" applyAlignment="1">
      <alignment horizontal="center" vertical="center"/>
    </xf>
    <xf numFmtId="4" fontId="136" fillId="25" borderId="23" xfId="452" applyNumberFormat="1" applyFont="1" applyFill="1" applyBorder="1" applyAlignment="1">
      <alignment vertical="center"/>
    </xf>
    <xf numFmtId="4" fontId="34" fillId="25" borderId="23" xfId="452" applyNumberFormat="1" applyFont="1" applyFill="1" applyBorder="1" applyAlignment="1">
      <alignment horizontal="right" vertical="center"/>
    </xf>
    <xf numFmtId="0" fontId="34" fillId="25" borderId="0" xfId="452" applyFont="1" applyFill="1" applyBorder="1" applyAlignment="1">
      <alignment vertical="center"/>
    </xf>
    <xf numFmtId="0" fontId="34" fillId="25" borderId="0" xfId="452" applyFont="1" applyFill="1" applyBorder="1" applyAlignment="1">
      <alignment horizontal="right" vertical="center"/>
    </xf>
    <xf numFmtId="4" fontId="52" fillId="25" borderId="23" xfId="452" applyNumberFormat="1" applyFont="1" applyFill="1" applyBorder="1" applyAlignment="1">
      <alignment horizontal="right" vertical="center"/>
    </xf>
    <xf numFmtId="0" fontId="34" fillId="0" borderId="0" xfId="452" applyFont="1" applyAlignment="1">
      <alignment vertical="center"/>
    </xf>
    <xf numFmtId="0" fontId="103" fillId="0" borderId="0" xfId="452" applyFont="1" applyFill="1" applyBorder="1"/>
    <xf numFmtId="0" fontId="103" fillId="0" borderId="11" xfId="452" applyFont="1" applyFill="1" applyBorder="1" applyAlignment="1">
      <alignment horizontal="right"/>
    </xf>
    <xf numFmtId="0" fontId="103" fillId="0" borderId="0" xfId="452" applyFont="1" applyFill="1" applyAlignment="1">
      <alignment horizontal="right"/>
    </xf>
    <xf numFmtId="0" fontId="103" fillId="0" borderId="0" xfId="452" applyFont="1"/>
    <xf numFmtId="0" fontId="64" fillId="0" borderId="0" xfId="452" applyFont="1" applyFill="1" applyBorder="1" applyAlignment="1">
      <alignment wrapText="1"/>
    </xf>
    <xf numFmtId="0" fontId="88" fillId="0" borderId="0" xfId="452" applyFill="1"/>
    <xf numFmtId="0" fontId="64" fillId="0" borderId="0" xfId="452" applyFont="1" applyFill="1" applyBorder="1" applyAlignment="1">
      <alignment horizontal="left" wrapText="1"/>
    </xf>
    <xf numFmtId="4" fontId="88" fillId="0" borderId="0" xfId="452" applyNumberFormat="1" applyFill="1"/>
    <xf numFmtId="0" fontId="64" fillId="0" borderId="0" xfId="452" applyFont="1" applyFill="1"/>
    <xf numFmtId="0" fontId="137" fillId="0" borderId="0" xfId="452" applyFont="1" applyFill="1"/>
    <xf numFmtId="0" fontId="137" fillId="0" borderId="0" xfId="452" applyFont="1"/>
    <xf numFmtId="0" fontId="138" fillId="0" borderId="0" xfId="452" applyFont="1" applyFill="1" applyAlignment="1">
      <alignment horizontal="justify" vertical="center"/>
    </xf>
    <xf numFmtId="0" fontId="137" fillId="0" borderId="0" xfId="452" applyFont="1" applyFill="1" applyAlignment="1">
      <alignment horizontal="right"/>
    </xf>
    <xf numFmtId="0" fontId="139" fillId="0" borderId="0" xfId="0" applyFont="1" applyBorder="1" applyAlignment="1" applyProtection="1">
      <alignment horizontal="left"/>
    </xf>
    <xf numFmtId="0" fontId="139" fillId="0" borderId="0" xfId="0" applyFont="1"/>
    <xf numFmtId="165" fontId="51" fillId="0" borderId="0" xfId="340" applyFont="1"/>
    <xf numFmtId="0" fontId="83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/>
    </xf>
    <xf numFmtId="165" fontId="45" fillId="0" borderId="0" xfId="451" applyFont="1" applyAlignment="1">
      <alignment horizontal="center"/>
    </xf>
    <xf numFmtId="165" fontId="48" fillId="0" borderId="54" xfId="339" applyFont="1" applyBorder="1" applyAlignment="1" applyProtection="1">
      <alignment horizontal="center" vertical="center"/>
    </xf>
    <xf numFmtId="165" fontId="48" fillId="0" borderId="55" xfId="339" applyFont="1" applyBorder="1" applyAlignment="1" applyProtection="1">
      <alignment horizontal="center" vertical="center"/>
    </xf>
    <xf numFmtId="165" fontId="48" fillId="0" borderId="56" xfId="339" applyFont="1" applyBorder="1" applyAlignment="1" applyProtection="1">
      <alignment horizontal="center" vertical="center"/>
    </xf>
    <xf numFmtId="165" fontId="48" fillId="0" borderId="49" xfId="339" applyFont="1" applyBorder="1" applyAlignment="1" applyProtection="1">
      <alignment horizontal="center" vertical="center"/>
    </xf>
    <xf numFmtId="165" fontId="48" fillId="0" borderId="28" xfId="339" applyFont="1" applyBorder="1" applyAlignment="1" applyProtection="1">
      <alignment horizontal="center" vertical="center"/>
    </xf>
    <xf numFmtId="165" fontId="48" fillId="0" borderId="45" xfId="339" applyFont="1" applyBorder="1" applyAlignment="1" applyProtection="1">
      <alignment horizontal="center" vertical="center"/>
    </xf>
    <xf numFmtId="0" fontId="45" fillId="0" borderId="0" xfId="313" applyFont="1" applyFill="1" applyAlignment="1">
      <alignment horizontal="center"/>
    </xf>
    <xf numFmtId="0" fontId="45" fillId="0" borderId="27" xfId="313" applyFont="1" applyFill="1" applyBorder="1" applyAlignment="1">
      <alignment horizontal="center" vertical="center"/>
    </xf>
    <xf numFmtId="0" fontId="45" fillId="0" borderId="28" xfId="313" applyFont="1" applyFill="1" applyBorder="1" applyAlignment="1">
      <alignment horizontal="center" vertical="center"/>
    </xf>
    <xf numFmtId="0" fontId="45" fillId="0" borderId="45" xfId="313" applyFont="1" applyFill="1" applyBorder="1" applyAlignment="1">
      <alignment horizontal="center" vertical="center"/>
    </xf>
    <xf numFmtId="0" fontId="45" fillId="0" borderId="10" xfId="313" applyFont="1" applyFill="1" applyBorder="1" applyAlignment="1">
      <alignment horizontal="center" vertical="center"/>
    </xf>
    <xf numFmtId="0" fontId="45" fillId="0" borderId="11" xfId="313" applyFont="1" applyFill="1" applyBorder="1" applyAlignment="1">
      <alignment horizontal="center" vertical="center"/>
    </xf>
    <xf numFmtId="0" fontId="45" fillId="0" borderId="14" xfId="313" applyFont="1" applyFill="1" applyBorder="1" applyAlignment="1">
      <alignment horizontal="center" vertical="center"/>
    </xf>
    <xf numFmtId="165" fontId="45" fillId="0" borderId="0" xfId="340" applyFont="1" applyAlignment="1" applyProtection="1">
      <alignment horizontal="center"/>
    </xf>
    <xf numFmtId="165" fontId="51" fillId="0" borderId="0" xfId="340" quotePrefix="1" applyFont="1" applyAlignment="1">
      <alignment vertical="top"/>
    </xf>
    <xf numFmtId="0" fontId="51" fillId="0" borderId="0" xfId="0" applyFont="1" applyAlignment="1"/>
    <xf numFmtId="0" fontId="113" fillId="0" borderId="27" xfId="0" applyFont="1" applyBorder="1" applyAlignment="1" applyProtection="1">
      <alignment horizontal="center"/>
      <protection locked="0" hidden="1"/>
    </xf>
    <xf numFmtId="0" fontId="113" fillId="0" borderId="28" xfId="0" applyFont="1" applyBorder="1" applyAlignment="1" applyProtection="1">
      <alignment horizontal="center"/>
      <protection locked="0" hidden="1"/>
    </xf>
    <xf numFmtId="0" fontId="113" fillId="0" borderId="45" xfId="0" applyFont="1" applyBorder="1" applyAlignment="1" applyProtection="1">
      <alignment horizontal="center"/>
      <protection locked="0" hidden="1"/>
    </xf>
    <xf numFmtId="0" fontId="112" fillId="0" borderId="27" xfId="0" applyFont="1" applyBorder="1" applyAlignment="1" applyProtection="1">
      <alignment horizontal="center" vertical="center"/>
      <protection locked="0" hidden="1"/>
    </xf>
    <xf numFmtId="0" fontId="112" fillId="0" borderId="28" xfId="0" applyFont="1" applyBorder="1" applyAlignment="1" applyProtection="1">
      <alignment horizontal="center" vertical="center"/>
      <protection locked="0" hidden="1"/>
    </xf>
    <xf numFmtId="0" fontId="109" fillId="0" borderId="0" xfId="0" applyFont="1" applyAlignment="1" applyProtection="1">
      <alignment horizontal="center"/>
      <protection locked="0" hidden="1"/>
    </xf>
    <xf numFmtId="0" fontId="117" fillId="0" borderId="0" xfId="317" applyFont="1" applyFill="1" applyBorder="1" applyAlignment="1">
      <alignment horizontal="left" wrapText="1"/>
    </xf>
    <xf numFmtId="165" fontId="80" fillId="0" borderId="0" xfId="340" quotePrefix="1" applyFont="1" applyAlignment="1">
      <alignment vertical="top"/>
    </xf>
    <xf numFmtId="0" fontId="0" fillId="0" borderId="0" xfId="0" applyAlignment="1"/>
    <xf numFmtId="0" fontId="58" fillId="0" borderId="0" xfId="0" applyFont="1" applyFill="1" applyAlignment="1">
      <alignment vertical="center"/>
    </xf>
    <xf numFmtId="0" fontId="61" fillId="0" borderId="0" xfId="0" applyFont="1"/>
    <xf numFmtId="0" fontId="54" fillId="0" borderId="49" xfId="343" applyFont="1" applyFill="1" applyBorder="1" applyAlignment="1">
      <alignment horizontal="center" vertical="center"/>
    </xf>
    <xf numFmtId="0" fontId="54" fillId="0" borderId="51" xfId="343" applyFont="1" applyFill="1" applyBorder="1" applyAlignment="1">
      <alignment horizontal="center" vertical="center"/>
    </xf>
    <xf numFmtId="165" fontId="90" fillId="0" borderId="0" xfId="340" quotePrefix="1" applyFont="1" applyAlignment="1">
      <alignment vertical="top"/>
    </xf>
    <xf numFmtId="165" fontId="55" fillId="25" borderId="18" xfId="471" applyNumberFormat="1" applyFont="1" applyFill="1" applyBorder="1" applyAlignment="1" applyProtection="1">
      <alignment horizontal="center"/>
    </xf>
    <xf numFmtId="165" fontId="55" fillId="25" borderId="0" xfId="471" applyNumberFormat="1" applyFont="1" applyFill="1" applyBorder="1" applyAlignment="1" applyProtection="1">
      <alignment horizontal="center"/>
    </xf>
    <xf numFmtId="165" fontId="55" fillId="25" borderId="35" xfId="471" applyNumberFormat="1" applyFont="1" applyFill="1" applyBorder="1" applyAlignment="1" applyProtection="1">
      <alignment horizontal="center"/>
    </xf>
    <xf numFmtId="165" fontId="45" fillId="25" borderId="0" xfId="471" applyNumberFormat="1" applyFont="1" applyFill="1" applyAlignment="1">
      <alignment horizontal="left"/>
    </xf>
    <xf numFmtId="165" fontId="45" fillId="25" borderId="10" xfId="471" applyNumberFormat="1" applyFont="1" applyFill="1" applyBorder="1" applyAlignment="1" applyProtection="1">
      <alignment horizontal="center" vertical="top"/>
    </xf>
    <xf numFmtId="165" fontId="45" fillId="25" borderId="11" xfId="471" applyNumberFormat="1" applyFont="1" applyFill="1" applyBorder="1" applyAlignment="1" applyProtection="1">
      <alignment horizontal="center" vertical="top"/>
    </xf>
    <xf numFmtId="165" fontId="45" fillId="25" borderId="14" xfId="471" applyNumberFormat="1" applyFont="1" applyFill="1" applyBorder="1" applyAlignment="1" applyProtection="1">
      <alignment horizontal="center" vertical="top"/>
    </xf>
    <xf numFmtId="165" fontId="45" fillId="25" borderId="10" xfId="471" applyNumberFormat="1" applyFont="1" applyFill="1" applyBorder="1" applyAlignment="1">
      <alignment horizontal="center" vertical="top"/>
    </xf>
    <xf numFmtId="165" fontId="45" fillId="25" borderId="14" xfId="471" applyNumberFormat="1" applyFont="1" applyFill="1" applyBorder="1" applyAlignment="1">
      <alignment horizontal="center" vertical="top"/>
    </xf>
    <xf numFmtId="165" fontId="55" fillId="25" borderId="36" xfId="471" applyNumberFormat="1" applyFont="1" applyFill="1" applyBorder="1" applyAlignment="1" applyProtection="1">
      <alignment horizontal="center"/>
      <protection locked="0"/>
    </xf>
    <xf numFmtId="165" fontId="55" fillId="25" borderId="29" xfId="471" applyNumberFormat="1" applyFont="1" applyFill="1" applyBorder="1" applyAlignment="1" applyProtection="1">
      <alignment horizontal="center"/>
      <protection locked="0"/>
    </xf>
    <xf numFmtId="165" fontId="55" fillId="25" borderId="37" xfId="471" applyNumberFormat="1" applyFont="1" applyFill="1" applyBorder="1" applyAlignment="1" applyProtection="1">
      <alignment horizontal="center"/>
      <protection locked="0"/>
    </xf>
    <xf numFmtId="174" fontId="51" fillId="0" borderId="0" xfId="474" quotePrefix="1" applyFont="1" applyAlignment="1">
      <alignment vertical="top"/>
    </xf>
    <xf numFmtId="0" fontId="51" fillId="0" borderId="0" xfId="468" applyFont="1" applyAlignment="1"/>
    <xf numFmtId="165" fontId="45" fillId="0" borderId="10" xfId="473" applyNumberFormat="1" applyFont="1" applyBorder="1" applyAlignment="1" applyProtection="1">
      <alignment horizontal="center" vertical="top"/>
    </xf>
    <xf numFmtId="165" fontId="45" fillId="0" borderId="11" xfId="473" applyNumberFormat="1" applyFont="1" applyBorder="1" applyAlignment="1" applyProtection="1">
      <alignment horizontal="center" vertical="top"/>
    </xf>
    <xf numFmtId="165" fontId="45" fillId="0" borderId="14" xfId="473" applyNumberFormat="1" applyFont="1" applyBorder="1" applyAlignment="1" applyProtection="1">
      <alignment horizontal="center" vertical="top"/>
    </xf>
    <xf numFmtId="165" fontId="45" fillId="0" borderId="10" xfId="473" applyNumberFormat="1" applyFont="1" applyBorder="1" applyAlignment="1">
      <alignment horizontal="center" vertical="top"/>
    </xf>
    <xf numFmtId="165" fontId="45" fillId="0" borderId="14" xfId="473" applyNumberFormat="1" applyFont="1" applyBorder="1" applyAlignment="1">
      <alignment horizontal="center" vertical="top"/>
    </xf>
    <xf numFmtId="165" fontId="55" fillId="25" borderId="18" xfId="310" applyNumberFormat="1" applyFont="1" applyFill="1" applyBorder="1" applyAlignment="1" applyProtection="1">
      <alignment horizontal="center"/>
    </xf>
    <xf numFmtId="165" fontId="55" fillId="25" borderId="0" xfId="310" applyNumberFormat="1" applyFont="1" applyFill="1" applyBorder="1" applyAlignment="1" applyProtection="1">
      <alignment horizontal="center"/>
    </xf>
    <xf numFmtId="165" fontId="55" fillId="25" borderId="35" xfId="310" applyNumberFormat="1" applyFont="1" applyFill="1" applyBorder="1" applyAlignment="1" applyProtection="1">
      <alignment horizontal="center"/>
    </xf>
    <xf numFmtId="165" fontId="90" fillId="25" borderId="0" xfId="310" applyNumberFormat="1" applyFont="1" applyFill="1" applyAlignment="1">
      <alignment horizontal="left"/>
    </xf>
    <xf numFmtId="165" fontId="45" fillId="25" borderId="0" xfId="310" applyNumberFormat="1" applyFont="1" applyFill="1" applyAlignment="1">
      <alignment horizontal="left"/>
    </xf>
    <xf numFmtId="165" fontId="45" fillId="25" borderId="0" xfId="310" applyNumberFormat="1" applyFont="1" applyFill="1" applyAlignment="1" applyProtection="1">
      <alignment horizontal="center"/>
    </xf>
    <xf numFmtId="165" fontId="45" fillId="25" borderId="10" xfId="310" applyNumberFormat="1" applyFont="1" applyFill="1" applyBorder="1" applyAlignment="1" applyProtection="1">
      <alignment horizontal="center" vertical="top"/>
    </xf>
    <xf numFmtId="165" fontId="45" fillId="25" borderId="11" xfId="310" applyNumberFormat="1" applyFont="1" applyFill="1" applyBorder="1" applyAlignment="1" applyProtection="1">
      <alignment horizontal="center" vertical="top"/>
    </xf>
    <xf numFmtId="165" fontId="45" fillId="25" borderId="14" xfId="310" applyNumberFormat="1" applyFont="1" applyFill="1" applyBorder="1" applyAlignment="1" applyProtection="1">
      <alignment horizontal="center" vertical="top"/>
    </xf>
    <xf numFmtId="165" fontId="45" fillId="25" borderId="10" xfId="310" applyNumberFormat="1" applyFont="1" applyFill="1" applyBorder="1" applyAlignment="1">
      <alignment horizontal="center" vertical="top"/>
    </xf>
    <xf numFmtId="165" fontId="45" fillId="25" borderId="14" xfId="310" applyNumberFormat="1" applyFont="1" applyFill="1" applyBorder="1" applyAlignment="1">
      <alignment horizontal="center" vertical="top"/>
    </xf>
    <xf numFmtId="165" fontId="45" fillId="25" borderId="36" xfId="315" applyNumberFormat="1" applyFont="1" applyFill="1" applyBorder="1" applyAlignment="1">
      <alignment horizontal="center" vertical="top"/>
    </xf>
    <xf numFmtId="165" fontId="45" fillId="25" borderId="29" xfId="315" applyNumberFormat="1" applyFont="1" applyFill="1" applyBorder="1" applyAlignment="1">
      <alignment horizontal="center" vertical="top"/>
    </xf>
    <xf numFmtId="165" fontId="45" fillId="25" borderId="37" xfId="315" applyNumberFormat="1" applyFont="1" applyFill="1" applyBorder="1" applyAlignment="1">
      <alignment horizontal="center" vertical="top"/>
    </xf>
    <xf numFmtId="165" fontId="55" fillId="25" borderId="18" xfId="315" applyNumberFormat="1" applyFont="1" applyFill="1" applyBorder="1" applyAlignment="1" applyProtection="1">
      <alignment horizontal="center"/>
    </xf>
    <xf numFmtId="165" fontId="55" fillId="25" borderId="0" xfId="315" applyNumberFormat="1" applyFont="1" applyFill="1" applyBorder="1" applyAlignment="1" applyProtection="1">
      <alignment horizontal="center"/>
    </xf>
    <xf numFmtId="165" fontId="55" fillId="25" borderId="35" xfId="315" applyNumberFormat="1" applyFont="1" applyFill="1" applyBorder="1" applyAlignment="1" applyProtection="1">
      <alignment horizontal="center"/>
    </xf>
    <xf numFmtId="165" fontId="51" fillId="25" borderId="0" xfId="315" applyNumberFormat="1" applyFont="1" applyFill="1" applyAlignment="1">
      <alignment horizontal="left"/>
    </xf>
    <xf numFmtId="165" fontId="45" fillId="25" borderId="0" xfId="315" applyNumberFormat="1" applyFont="1" applyFill="1" applyAlignment="1">
      <alignment horizontal="left"/>
    </xf>
    <xf numFmtId="165" fontId="45" fillId="25" borderId="0" xfId="315" applyNumberFormat="1" applyFont="1" applyFill="1" applyAlignment="1" applyProtection="1">
      <alignment horizontal="center"/>
    </xf>
    <xf numFmtId="165" fontId="45" fillId="25" borderId="10" xfId="315" applyNumberFormat="1" applyFont="1" applyFill="1" applyBorder="1" applyAlignment="1" applyProtection="1">
      <alignment horizontal="center" vertical="top"/>
    </xf>
    <xf numFmtId="165" fontId="45" fillId="25" borderId="11" xfId="315" applyNumberFormat="1" applyFont="1" applyFill="1" applyBorder="1" applyAlignment="1" applyProtection="1">
      <alignment horizontal="center" vertical="top"/>
    </xf>
    <xf numFmtId="165" fontId="45" fillId="25" borderId="14" xfId="315" applyNumberFormat="1" applyFont="1" applyFill="1" applyBorder="1" applyAlignment="1" applyProtection="1">
      <alignment horizontal="center" vertical="top"/>
    </xf>
    <xf numFmtId="165" fontId="45" fillId="25" borderId="10" xfId="315" applyNumberFormat="1" applyFont="1" applyFill="1" applyBorder="1" applyAlignment="1">
      <alignment horizontal="center" vertical="top"/>
    </xf>
    <xf numFmtId="165" fontId="45" fillId="25" borderId="14" xfId="315" applyNumberFormat="1" applyFont="1" applyFill="1" applyBorder="1" applyAlignment="1">
      <alignment horizontal="center" vertical="top"/>
    </xf>
    <xf numFmtId="165" fontId="45" fillId="0" borderId="19" xfId="467" quotePrefix="1" applyFont="1" applyBorder="1" applyAlignment="1" applyProtection="1">
      <alignment horizontal="left"/>
    </xf>
    <xf numFmtId="165" fontId="45" fillId="0" borderId="0" xfId="467" quotePrefix="1" applyFont="1" applyBorder="1" applyAlignment="1" applyProtection="1">
      <alignment horizontal="left"/>
    </xf>
    <xf numFmtId="165" fontId="45" fillId="0" borderId="0" xfId="466" applyFont="1" applyAlignment="1">
      <alignment horizontal="left"/>
    </xf>
    <xf numFmtId="165" fontId="45" fillId="0" borderId="0" xfId="467" applyFont="1" applyAlignment="1">
      <alignment horizontal="center"/>
    </xf>
    <xf numFmtId="165" fontId="50" fillId="0" borderId="54" xfId="467" applyFont="1" applyBorder="1" applyAlignment="1" applyProtection="1">
      <alignment horizontal="center" vertical="center"/>
    </xf>
    <xf numFmtId="165" fontId="50" fillId="0" borderId="62" xfId="467" applyFont="1" applyBorder="1" applyAlignment="1" applyProtection="1">
      <alignment horizontal="center" vertical="center"/>
    </xf>
    <xf numFmtId="165" fontId="45" fillId="0" borderId="13" xfId="467" quotePrefix="1" applyFont="1" applyBorder="1" applyAlignment="1" applyProtection="1">
      <alignment horizontal="left"/>
    </xf>
    <xf numFmtId="165" fontId="45" fillId="0" borderId="12" xfId="467" quotePrefix="1" applyFont="1" applyBorder="1" applyAlignment="1" applyProtection="1">
      <alignment horizontal="left"/>
    </xf>
    <xf numFmtId="165" fontId="46" fillId="0" borderId="63" xfId="467" applyFont="1" applyBorder="1" applyAlignment="1" applyProtection="1">
      <alignment horizontal="left"/>
    </xf>
    <xf numFmtId="165" fontId="46" fillId="0" borderId="29" xfId="467" quotePrefix="1" applyFont="1" applyBorder="1" applyAlignment="1" applyProtection="1">
      <alignment horizontal="left"/>
    </xf>
    <xf numFmtId="165" fontId="46" fillId="0" borderId="19" xfId="467" quotePrefix="1" applyFont="1" applyBorder="1" applyAlignment="1" applyProtection="1">
      <alignment horizontal="left"/>
    </xf>
    <xf numFmtId="165" fontId="46" fillId="0" borderId="0" xfId="467" quotePrefix="1" applyFont="1" applyBorder="1" applyAlignment="1" applyProtection="1">
      <alignment horizontal="left"/>
    </xf>
    <xf numFmtId="0" fontId="45" fillId="0" borderId="0" xfId="449" applyFont="1" applyAlignment="1">
      <alignment horizontal="center" vertical="center"/>
    </xf>
    <xf numFmtId="3" fontId="45" fillId="0" borderId="15" xfId="449" applyNumberFormat="1" applyFont="1" applyBorder="1" applyAlignment="1">
      <alignment horizontal="center" vertical="center"/>
    </xf>
    <xf numFmtId="3" fontId="45" fillId="0" borderId="20" xfId="449" applyNumberFormat="1" applyFont="1" applyBorder="1" applyAlignment="1">
      <alignment horizontal="center" vertical="center"/>
    </xf>
    <xf numFmtId="3" fontId="45" fillId="0" borderId="23" xfId="449" applyNumberFormat="1" applyFont="1" applyBorder="1" applyAlignment="1">
      <alignment horizontal="center" vertical="center"/>
    </xf>
    <xf numFmtId="3" fontId="45" fillId="0" borderId="0" xfId="452" applyNumberFormat="1" applyFont="1" applyAlignment="1">
      <alignment horizontal="right" vertical="top" wrapText="1"/>
    </xf>
    <xf numFmtId="0" fontId="81" fillId="24" borderId="0" xfId="452" applyFont="1" applyFill="1" applyBorder="1" applyAlignment="1">
      <alignment horizontal="center" vertical="center" wrapText="1"/>
    </xf>
    <xf numFmtId="3" fontId="45" fillId="0" borderId="29" xfId="452" applyNumberFormat="1" applyFont="1" applyBorder="1" applyAlignment="1">
      <alignment horizontal="right" vertical="top" wrapText="1"/>
    </xf>
    <xf numFmtId="0" fontId="81" fillId="0" borderId="15" xfId="452" applyFont="1" applyBorder="1" applyAlignment="1">
      <alignment horizontal="center" vertical="center" wrapText="1"/>
    </xf>
    <xf numFmtId="0" fontId="81" fillId="0" borderId="23" xfId="452" applyFont="1" applyBorder="1" applyAlignment="1">
      <alignment horizontal="center" vertical="center" wrapText="1"/>
    </xf>
    <xf numFmtId="3" fontId="45" fillId="0" borderId="15" xfId="452" applyNumberFormat="1" applyFont="1" applyBorder="1" applyAlignment="1">
      <alignment horizontal="center" vertical="center" wrapText="1"/>
    </xf>
    <xf numFmtId="3" fontId="45" fillId="0" borderId="23" xfId="452" applyNumberFormat="1" applyFont="1" applyBorder="1" applyAlignment="1">
      <alignment horizontal="center" vertical="center" wrapText="1"/>
    </xf>
    <xf numFmtId="0" fontId="125" fillId="0" borderId="0" xfId="480" applyFont="1" applyFill="1" applyBorder="1" applyAlignment="1">
      <alignment horizontal="center"/>
    </xf>
    <xf numFmtId="0" fontId="125" fillId="0" borderId="0" xfId="480" applyFont="1" applyFill="1" applyAlignment="1">
      <alignment horizontal="center"/>
    </xf>
    <xf numFmtId="0" fontId="126" fillId="0" borderId="0" xfId="480" applyFont="1" applyFill="1" applyAlignment="1">
      <alignment horizontal="center"/>
    </xf>
    <xf numFmtId="167" fontId="127" fillId="0" borderId="0" xfId="480" applyNumberFormat="1" applyFont="1" applyFill="1" applyBorder="1" applyAlignment="1">
      <alignment horizontal="center" vertical="center"/>
    </xf>
    <xf numFmtId="167" fontId="128" fillId="0" borderId="71" xfId="456" applyNumberFormat="1" applyFont="1" applyFill="1" applyBorder="1" applyAlignment="1">
      <alignment horizontal="center" vertical="center" wrapText="1"/>
    </xf>
    <xf numFmtId="167" fontId="128" fillId="0" borderId="74" xfId="456" applyNumberFormat="1" applyFont="1" applyFill="1" applyBorder="1" applyAlignment="1">
      <alignment horizontal="center" vertical="center" wrapText="1"/>
    </xf>
    <xf numFmtId="167" fontId="128" fillId="0" borderId="72" xfId="456" applyNumberFormat="1" applyFont="1" applyFill="1" applyBorder="1" applyAlignment="1">
      <alignment horizontal="center" vertical="center" wrapText="1"/>
    </xf>
    <xf numFmtId="167" fontId="128" fillId="0" borderId="42" xfId="456" applyNumberFormat="1" applyFont="1" applyFill="1" applyBorder="1" applyAlignment="1">
      <alignment horizontal="center" vertical="center" wrapText="1"/>
    </xf>
    <xf numFmtId="0" fontId="124" fillId="0" borderId="72" xfId="456" applyFont="1" applyFill="1" applyBorder="1" applyAlignment="1">
      <alignment horizontal="center"/>
    </xf>
    <xf numFmtId="4" fontId="128" fillId="0" borderId="72" xfId="456" applyNumberFormat="1" applyFont="1" applyFill="1" applyBorder="1" applyAlignment="1">
      <alignment horizontal="center" vertical="center"/>
    </xf>
    <xf numFmtId="4" fontId="124" fillId="0" borderId="72" xfId="456" applyNumberFormat="1" applyFont="1" applyFill="1" applyBorder="1" applyAlignment="1">
      <alignment horizontal="center" vertical="center"/>
    </xf>
    <xf numFmtId="41" fontId="128" fillId="0" borderId="72" xfId="456" applyNumberFormat="1" applyFont="1" applyFill="1" applyBorder="1" applyAlignment="1">
      <alignment horizontal="center" vertical="center"/>
    </xf>
    <xf numFmtId="41" fontId="124" fillId="0" borderId="72" xfId="456" applyNumberFormat="1" applyFont="1" applyFill="1" applyBorder="1" applyAlignment="1">
      <alignment horizontal="center" vertical="center"/>
    </xf>
    <xf numFmtId="43" fontId="128" fillId="0" borderId="72" xfId="456" applyNumberFormat="1" applyFont="1" applyFill="1" applyBorder="1" applyAlignment="1">
      <alignment horizontal="center" vertical="center"/>
    </xf>
    <xf numFmtId="43" fontId="128" fillId="0" borderId="73" xfId="456" applyNumberFormat="1" applyFont="1" applyFill="1" applyBorder="1" applyAlignment="1">
      <alignment horizontal="center" vertical="center"/>
    </xf>
    <xf numFmtId="167" fontId="123" fillId="0" borderId="71" xfId="480" quotePrefix="1" applyNumberFormat="1" applyFont="1" applyFill="1" applyBorder="1" applyAlignment="1">
      <alignment horizontal="center" vertical="center" wrapText="1"/>
    </xf>
    <xf numFmtId="167" fontId="123" fillId="0" borderId="90" xfId="480" quotePrefix="1" applyNumberFormat="1" applyFont="1" applyFill="1" applyBorder="1" applyAlignment="1">
      <alignment horizontal="center" vertical="center" wrapText="1"/>
    </xf>
    <xf numFmtId="167" fontId="123" fillId="0" borderId="72" xfId="480" applyNumberFormat="1" applyFont="1" applyFill="1" applyBorder="1" applyAlignment="1">
      <alignment horizontal="center" vertical="center" wrapText="1"/>
    </xf>
    <xf numFmtId="167" fontId="123" fillId="0" borderId="15" xfId="480" applyNumberFormat="1" applyFont="1" applyFill="1" applyBorder="1" applyAlignment="1">
      <alignment horizontal="center" vertical="center" wrapText="1"/>
    </xf>
    <xf numFmtId="0" fontId="123" fillId="0" borderId="72" xfId="480" applyFont="1" applyFill="1" applyBorder="1" applyAlignment="1">
      <alignment horizontal="left" vertical="center" wrapText="1"/>
    </xf>
    <xf numFmtId="0" fontId="123" fillId="0" borderId="15" xfId="480" applyFont="1" applyFill="1" applyBorder="1" applyAlignment="1">
      <alignment horizontal="left" vertical="center" wrapText="1"/>
    </xf>
    <xf numFmtId="182" fontId="123" fillId="0" borderId="72" xfId="480" applyNumberFormat="1" applyFont="1" applyFill="1" applyBorder="1" applyAlignment="1">
      <alignment horizontal="right" vertical="center"/>
    </xf>
    <xf numFmtId="182" fontId="123" fillId="0" borderId="15" xfId="480" applyNumberFormat="1" applyFont="1" applyFill="1" applyBorder="1" applyAlignment="1">
      <alignment horizontal="right" vertical="center"/>
    </xf>
    <xf numFmtId="181" fontId="123" fillId="0" borderId="72" xfId="456" applyNumberFormat="1" applyFont="1" applyFill="1" applyBorder="1" applyAlignment="1">
      <alignment horizontal="right" vertical="center"/>
    </xf>
    <xf numFmtId="181" fontId="123" fillId="0" borderId="15" xfId="456" applyNumberFormat="1" applyFont="1" applyFill="1" applyBorder="1" applyAlignment="1">
      <alignment horizontal="right" vertical="center"/>
    </xf>
    <xf numFmtId="43" fontId="123" fillId="0" borderId="72" xfId="456" applyNumberFormat="1" applyFont="1" applyFill="1" applyBorder="1" applyAlignment="1">
      <alignment vertical="center"/>
    </xf>
    <xf numFmtId="41" fontId="123" fillId="0" borderId="15" xfId="456" applyNumberFormat="1" applyFont="1" applyFill="1" applyBorder="1" applyAlignment="1">
      <alignment vertical="center"/>
    </xf>
    <xf numFmtId="167" fontId="123" fillId="0" borderId="74" xfId="480" quotePrefix="1" applyNumberFormat="1" applyFont="1" applyFill="1" applyBorder="1" applyAlignment="1">
      <alignment horizontal="center" vertical="center" wrapText="1"/>
    </xf>
    <xf numFmtId="167" fontId="123" fillId="0" borderId="42" xfId="480" applyNumberFormat="1" applyFont="1" applyFill="1" applyBorder="1" applyAlignment="1">
      <alignment horizontal="center" vertical="center" wrapText="1"/>
    </xf>
    <xf numFmtId="0" fontId="123" fillId="0" borderId="42" xfId="480" applyFont="1" applyFill="1" applyBorder="1" applyAlignment="1">
      <alignment horizontal="left" vertical="center" wrapText="1"/>
    </xf>
    <xf numFmtId="182" fontId="123" fillId="0" borderId="42" xfId="480" applyNumberFormat="1" applyFont="1" applyFill="1" applyBorder="1" applyAlignment="1">
      <alignment horizontal="right" vertical="center"/>
    </xf>
    <xf numFmtId="181" fontId="123" fillId="0" borderId="42" xfId="456" applyNumberFormat="1" applyFont="1" applyFill="1" applyBorder="1" applyAlignment="1">
      <alignment horizontal="right" vertical="center"/>
    </xf>
    <xf numFmtId="181" fontId="123" fillId="0" borderId="72" xfId="456" applyNumberFormat="1" applyFont="1" applyFill="1" applyBorder="1" applyAlignment="1">
      <alignment vertical="center"/>
    </xf>
    <xf numFmtId="181" fontId="123" fillId="0" borderId="42" xfId="456" applyNumberFormat="1" applyFont="1" applyFill="1" applyBorder="1" applyAlignment="1">
      <alignment vertical="center"/>
    </xf>
    <xf numFmtId="181" fontId="123" fillId="0" borderId="15" xfId="456" applyNumberFormat="1" applyFont="1" applyFill="1" applyBorder="1" applyAlignment="1">
      <alignment vertical="center"/>
    </xf>
    <xf numFmtId="167" fontId="123" fillId="0" borderId="71" xfId="480" quotePrefix="1" applyNumberFormat="1" applyFont="1" applyFill="1" applyBorder="1" applyAlignment="1">
      <alignment horizontal="center" vertical="center"/>
    </xf>
    <xf numFmtId="167" fontId="123" fillId="0" borderId="74" xfId="480" quotePrefix="1" applyNumberFormat="1" applyFont="1" applyFill="1" applyBorder="1" applyAlignment="1">
      <alignment horizontal="center" vertical="center"/>
    </xf>
    <xf numFmtId="167" fontId="123" fillId="0" borderId="90" xfId="480" quotePrefix="1" applyNumberFormat="1" applyFont="1" applyFill="1" applyBorder="1" applyAlignment="1">
      <alignment horizontal="center" vertical="center"/>
    </xf>
    <xf numFmtId="167" fontId="123" fillId="0" borderId="72" xfId="480" quotePrefix="1" applyNumberFormat="1" applyFont="1" applyFill="1" applyBorder="1" applyAlignment="1">
      <alignment horizontal="center" vertical="center"/>
    </xf>
    <xf numFmtId="167" fontId="123" fillId="0" borderId="42" xfId="480" quotePrefix="1" applyNumberFormat="1" applyFont="1" applyFill="1" applyBorder="1" applyAlignment="1">
      <alignment horizontal="center" vertical="center"/>
    </xf>
    <xf numFmtId="167" fontId="123" fillId="0" borderId="15" xfId="480" quotePrefix="1" applyNumberFormat="1" applyFont="1" applyFill="1" applyBorder="1" applyAlignment="1">
      <alignment horizontal="center" vertical="center"/>
    </xf>
    <xf numFmtId="167" fontId="123" fillId="0" borderId="72" xfId="480" applyNumberFormat="1" applyFont="1" applyFill="1" applyBorder="1" applyAlignment="1">
      <alignment horizontal="left" vertical="center" wrapText="1"/>
    </xf>
    <xf numFmtId="167" fontId="123" fillId="0" borderId="42" xfId="480" applyNumberFormat="1" applyFont="1" applyFill="1" applyBorder="1" applyAlignment="1">
      <alignment horizontal="left" vertical="center" wrapText="1"/>
    </xf>
    <xf numFmtId="167" fontId="123" fillId="0" borderId="15" xfId="480" applyNumberFormat="1" applyFont="1" applyFill="1" applyBorder="1" applyAlignment="1">
      <alignment horizontal="left" vertical="center" wrapText="1"/>
    </xf>
    <xf numFmtId="167" fontId="123" fillId="0" borderId="93" xfId="480" quotePrefix="1" applyNumberFormat="1" applyFont="1" applyFill="1" applyBorder="1" applyAlignment="1">
      <alignment horizontal="center" vertical="center" wrapText="1"/>
    </xf>
    <xf numFmtId="167" fontId="123" fillId="0" borderId="80" xfId="480" quotePrefix="1" applyNumberFormat="1" applyFont="1" applyFill="1" applyBorder="1" applyAlignment="1">
      <alignment horizontal="center" vertical="center" wrapText="1"/>
    </xf>
    <xf numFmtId="167" fontId="123" fillId="0" borderId="92" xfId="480" quotePrefix="1" applyNumberFormat="1" applyFont="1" applyFill="1" applyBorder="1" applyAlignment="1">
      <alignment horizontal="center" vertical="center" wrapText="1"/>
    </xf>
    <xf numFmtId="167" fontId="123" fillId="0" borderId="23" xfId="480" quotePrefix="1" applyNumberFormat="1" applyFont="1" applyFill="1" applyBorder="1" applyAlignment="1">
      <alignment horizontal="center" vertical="center"/>
    </xf>
    <xf numFmtId="167" fontId="123" fillId="0" borderId="23" xfId="480" applyNumberFormat="1" applyFont="1" applyFill="1" applyBorder="1" applyAlignment="1">
      <alignment horizontal="left" vertical="center" wrapText="1"/>
    </xf>
    <xf numFmtId="182" fontId="123" fillId="0" borderId="88" xfId="480" applyNumberFormat="1" applyFont="1" applyFill="1" applyBorder="1" applyAlignment="1">
      <alignment vertical="center"/>
    </xf>
    <xf numFmtId="182" fontId="123" fillId="0" borderId="20" xfId="480" applyNumberFormat="1" applyFont="1" applyFill="1" applyBorder="1" applyAlignment="1">
      <alignment vertical="center"/>
    </xf>
    <xf numFmtId="182" fontId="123" fillId="0" borderId="85" xfId="480" applyNumberFormat="1" applyFont="1" applyFill="1" applyBorder="1" applyAlignment="1">
      <alignment vertical="center"/>
    </xf>
    <xf numFmtId="181" fontId="123" fillId="0" borderId="88" xfId="456" applyNumberFormat="1" applyFont="1" applyFill="1" applyBorder="1" applyAlignment="1">
      <alignment vertical="center"/>
    </xf>
    <xf numFmtId="181" fontId="123" fillId="0" borderId="20" xfId="456" applyNumberFormat="1" applyFont="1" applyFill="1" applyBorder="1" applyAlignment="1">
      <alignment vertical="center"/>
    </xf>
    <xf numFmtId="181" fontId="123" fillId="0" borderId="85" xfId="456" applyNumberFormat="1" applyFont="1" applyFill="1" applyBorder="1" applyAlignment="1">
      <alignment vertical="center"/>
    </xf>
    <xf numFmtId="167" fontId="123" fillId="0" borderId="76" xfId="480" quotePrefix="1" applyNumberFormat="1" applyFont="1" applyFill="1" applyBorder="1" applyAlignment="1">
      <alignment horizontal="center" vertical="center"/>
    </xf>
    <xf numFmtId="182" fontId="123" fillId="0" borderId="77" xfId="480" applyNumberFormat="1" applyFont="1" applyFill="1" applyBorder="1" applyAlignment="1">
      <alignment horizontal="right" vertical="center"/>
    </xf>
    <xf numFmtId="181" fontId="123" fillId="0" borderId="77" xfId="456" applyNumberFormat="1" applyFont="1" applyFill="1" applyBorder="1" applyAlignment="1">
      <alignment horizontal="right" vertical="center"/>
    </xf>
    <xf numFmtId="181" fontId="123" fillId="0" borderId="77" xfId="456" applyNumberFormat="1" applyFont="1" applyFill="1" applyBorder="1" applyAlignment="1">
      <alignment vertical="center"/>
    </xf>
    <xf numFmtId="167" fontId="123" fillId="0" borderId="77" xfId="480" quotePrefix="1" applyNumberFormat="1" applyFont="1" applyFill="1" applyBorder="1" applyAlignment="1">
      <alignment horizontal="center" vertical="center"/>
    </xf>
    <xf numFmtId="167" fontId="123" fillId="0" borderId="77" xfId="480" applyNumberFormat="1" applyFont="1" applyFill="1" applyBorder="1" applyAlignment="1">
      <alignment horizontal="left" vertical="center" wrapText="1"/>
    </xf>
    <xf numFmtId="0" fontId="123" fillId="0" borderId="42" xfId="480" applyFont="1" applyFill="1" applyBorder="1" applyAlignment="1">
      <alignment horizontal="center"/>
    </xf>
    <xf numFmtId="167" fontId="123" fillId="0" borderId="93" xfId="480" quotePrefix="1" applyNumberFormat="1" applyFont="1" applyFill="1" applyBorder="1" applyAlignment="1">
      <alignment horizontal="center" vertical="center"/>
    </xf>
    <xf numFmtId="167" fontId="123" fillId="0" borderId="80" xfId="480" quotePrefix="1" applyNumberFormat="1" applyFont="1" applyFill="1" applyBorder="1" applyAlignment="1">
      <alignment horizontal="center" vertical="center"/>
    </xf>
    <xf numFmtId="167" fontId="123" fillId="0" borderId="92" xfId="480" quotePrefix="1" applyNumberFormat="1" applyFont="1" applyFill="1" applyBorder="1" applyAlignment="1">
      <alignment horizontal="center" vertical="center"/>
    </xf>
    <xf numFmtId="167" fontId="123" fillId="0" borderId="88" xfId="480" quotePrefix="1" applyNumberFormat="1" applyFont="1" applyFill="1" applyBorder="1" applyAlignment="1">
      <alignment horizontal="center" vertical="center"/>
    </xf>
    <xf numFmtId="167" fontId="123" fillId="0" borderId="20" xfId="480" quotePrefix="1" applyNumberFormat="1" applyFont="1" applyFill="1" applyBorder="1" applyAlignment="1">
      <alignment horizontal="center" vertical="center"/>
    </xf>
    <xf numFmtId="167" fontId="123" fillId="0" borderId="85" xfId="480" quotePrefix="1" applyNumberFormat="1" applyFont="1" applyFill="1" applyBorder="1" applyAlignment="1">
      <alignment horizontal="center" vertical="center"/>
    </xf>
    <xf numFmtId="167" fontId="123" fillId="0" borderId="88" xfId="480" applyNumberFormat="1" applyFont="1" applyFill="1" applyBorder="1" applyAlignment="1">
      <alignment horizontal="left" vertical="center" wrapText="1"/>
    </xf>
    <xf numFmtId="167" fontId="123" fillId="0" borderId="20" xfId="480" applyNumberFormat="1" applyFont="1" applyFill="1" applyBorder="1" applyAlignment="1">
      <alignment horizontal="left" vertical="center" wrapText="1"/>
    </xf>
    <xf numFmtId="167" fontId="123" fillId="0" borderId="85" xfId="480" applyNumberFormat="1" applyFont="1" applyFill="1" applyBorder="1" applyAlignment="1">
      <alignment horizontal="left" vertical="center" wrapText="1"/>
    </xf>
    <xf numFmtId="182" fontId="123" fillId="0" borderId="88" xfId="480" applyNumberFormat="1" applyFont="1" applyFill="1" applyBorder="1" applyAlignment="1">
      <alignment horizontal="right" vertical="center"/>
    </xf>
    <xf numFmtId="182" fontId="123" fillId="0" borderId="20" xfId="480" applyNumberFormat="1" applyFont="1" applyFill="1" applyBorder="1" applyAlignment="1">
      <alignment horizontal="right" vertical="center"/>
    </xf>
    <xf numFmtId="182" fontId="123" fillId="0" borderId="85" xfId="480" applyNumberFormat="1" applyFont="1" applyFill="1" applyBorder="1" applyAlignment="1">
      <alignment horizontal="right" vertical="center"/>
    </xf>
    <xf numFmtId="181" fontId="123" fillId="0" borderId="88" xfId="456" applyNumberFormat="1" applyFont="1" applyFill="1" applyBorder="1" applyAlignment="1">
      <alignment horizontal="right" vertical="center"/>
    </xf>
    <xf numFmtId="181" fontId="123" fillId="0" borderId="20" xfId="456" applyNumberFormat="1" applyFont="1" applyFill="1" applyBorder="1" applyAlignment="1">
      <alignment horizontal="right" vertical="center"/>
    </xf>
    <xf numFmtId="181" fontId="123" fillId="0" borderId="85" xfId="456" applyNumberFormat="1" applyFont="1" applyFill="1" applyBorder="1" applyAlignment="1">
      <alignment horizontal="right" vertical="center"/>
    </xf>
    <xf numFmtId="182" fontId="123" fillId="0" borderId="88" xfId="456" applyNumberFormat="1" applyFont="1" applyFill="1" applyBorder="1" applyAlignment="1">
      <alignment horizontal="right" vertical="center"/>
    </xf>
    <xf numFmtId="182" fontId="123" fillId="0" borderId="20" xfId="456" applyNumberFormat="1" applyFont="1" applyFill="1" applyBorder="1" applyAlignment="1">
      <alignment horizontal="right" vertical="center"/>
    </xf>
    <xf numFmtId="182" fontId="123" fillId="0" borderId="85" xfId="456" applyNumberFormat="1" applyFont="1" applyFill="1" applyBorder="1" applyAlignment="1">
      <alignment horizontal="right" vertical="center"/>
    </xf>
    <xf numFmtId="167" fontId="123" fillId="0" borderId="42" xfId="480" applyNumberFormat="1" applyFont="1" applyFill="1" applyBorder="1" applyAlignment="1">
      <alignment horizontal="left" vertical="center"/>
    </xf>
    <xf numFmtId="167" fontId="123" fillId="0" borderId="77" xfId="480" applyNumberFormat="1" applyFont="1" applyFill="1" applyBorder="1" applyAlignment="1">
      <alignment horizontal="left" vertical="center"/>
    </xf>
    <xf numFmtId="167" fontId="123" fillId="0" borderId="72" xfId="480" applyNumberFormat="1" applyFont="1" applyFill="1" applyBorder="1" applyAlignment="1">
      <alignment horizontal="left" vertical="center"/>
    </xf>
    <xf numFmtId="167" fontId="123" fillId="0" borderId="23" xfId="480" applyNumberFormat="1" applyFont="1" applyFill="1" applyBorder="1" applyAlignment="1">
      <alignment horizontal="left" vertical="center"/>
    </xf>
    <xf numFmtId="167" fontId="123" fillId="0" borderId="88" xfId="480" applyNumberFormat="1" applyFont="1" applyFill="1" applyBorder="1" applyAlignment="1">
      <alignment horizontal="left" vertical="center"/>
    </xf>
    <xf numFmtId="167" fontId="123" fillId="0" borderId="85" xfId="480" applyNumberFormat="1" applyFont="1" applyFill="1" applyBorder="1" applyAlignment="1">
      <alignment horizontal="left" vertical="center"/>
    </xf>
    <xf numFmtId="167" fontId="123" fillId="0" borderId="15" xfId="480" applyNumberFormat="1" applyFont="1" applyFill="1" applyBorder="1" applyAlignment="1">
      <alignment horizontal="left" vertical="center"/>
    </xf>
    <xf numFmtId="182" fontId="123" fillId="0" borderId="72" xfId="456" applyNumberFormat="1" applyFont="1" applyFill="1" applyBorder="1" applyAlignment="1">
      <alignment vertical="center"/>
    </xf>
    <xf numFmtId="182" fontId="123" fillId="0" borderId="42" xfId="456" applyNumberFormat="1" applyFont="1" applyFill="1" applyBorder="1" applyAlignment="1">
      <alignment vertical="center"/>
    </xf>
    <xf numFmtId="182" fontId="123" fillId="0" borderId="15" xfId="456" applyNumberFormat="1" applyFont="1" applyFill="1" applyBorder="1" applyAlignment="1">
      <alignment vertical="center"/>
    </xf>
    <xf numFmtId="0" fontId="123" fillId="0" borderId="71" xfId="480" applyFont="1" applyFill="1" applyBorder="1" applyAlignment="1">
      <alignment horizontal="center" vertical="center"/>
    </xf>
    <xf numFmtId="0" fontId="123" fillId="0" borderId="76" xfId="480" applyFont="1" applyFill="1" applyBorder="1" applyAlignment="1">
      <alignment horizontal="center" vertical="center"/>
    </xf>
    <xf numFmtId="182" fontId="123" fillId="0" borderId="77" xfId="456" applyNumberFormat="1" applyFont="1" applyFill="1" applyBorder="1" applyAlignment="1">
      <alignment vertical="center"/>
    </xf>
    <xf numFmtId="0" fontId="123" fillId="0" borderId="72" xfId="480" quotePrefix="1" applyFont="1" applyFill="1" applyBorder="1" applyAlignment="1">
      <alignment horizontal="center" vertical="center"/>
    </xf>
    <xf numFmtId="0" fontId="123" fillId="0" borderId="15" xfId="480" quotePrefix="1" applyFont="1" applyFill="1" applyBorder="1" applyAlignment="1">
      <alignment horizontal="center" vertical="center"/>
    </xf>
    <xf numFmtId="17" fontId="123" fillId="0" borderId="93" xfId="480" quotePrefix="1" applyNumberFormat="1" applyFont="1" applyFill="1" applyBorder="1" applyAlignment="1">
      <alignment horizontal="center" vertical="center"/>
    </xf>
    <xf numFmtId="17" fontId="123" fillId="0" borderId="80" xfId="480" quotePrefix="1" applyNumberFormat="1" applyFont="1" applyFill="1" applyBorder="1" applyAlignment="1">
      <alignment horizontal="center" vertical="center"/>
    </xf>
    <xf numFmtId="17" fontId="123" fillId="0" borderId="92" xfId="480" quotePrefix="1" applyNumberFormat="1" applyFont="1" applyFill="1" applyBorder="1" applyAlignment="1">
      <alignment horizontal="center" vertical="center"/>
    </xf>
    <xf numFmtId="17" fontId="123" fillId="0" borderId="71" xfId="480" quotePrefix="1" applyNumberFormat="1" applyFont="1" applyFill="1" applyBorder="1" applyAlignment="1">
      <alignment horizontal="center" vertical="center"/>
    </xf>
    <xf numFmtId="17" fontId="123" fillId="0" borderId="90" xfId="480" quotePrefix="1" applyNumberFormat="1" applyFont="1" applyFill="1" applyBorder="1" applyAlignment="1">
      <alignment horizontal="center" vertical="center"/>
    </xf>
    <xf numFmtId="49" fontId="123" fillId="0" borderId="71" xfId="480" applyNumberFormat="1" applyFont="1" applyFill="1" applyBorder="1" applyAlignment="1">
      <alignment horizontal="center" vertical="center"/>
    </xf>
    <xf numFmtId="49" fontId="123" fillId="0" borderId="74" xfId="480" applyNumberFormat="1" applyFont="1" applyFill="1" applyBorder="1" applyAlignment="1">
      <alignment horizontal="center" vertical="center"/>
    </xf>
    <xf numFmtId="49" fontId="123" fillId="0" borderId="76" xfId="480" applyNumberFormat="1" applyFont="1" applyFill="1" applyBorder="1" applyAlignment="1">
      <alignment horizontal="center" vertical="center"/>
    </xf>
    <xf numFmtId="0" fontId="123" fillId="0" borderId="42" xfId="480" quotePrefix="1" applyFont="1" applyFill="1" applyBorder="1" applyAlignment="1">
      <alignment horizontal="center" vertical="center"/>
    </xf>
    <xf numFmtId="17" fontId="123" fillId="0" borderId="74" xfId="480" quotePrefix="1" applyNumberFormat="1" applyFont="1" applyFill="1" applyBorder="1" applyAlignment="1">
      <alignment horizontal="center" vertical="center"/>
    </xf>
    <xf numFmtId="0" fontId="123" fillId="0" borderId="74" xfId="480" applyFont="1" applyFill="1" applyBorder="1" applyAlignment="1">
      <alignment horizontal="center" vertical="center"/>
    </xf>
    <xf numFmtId="0" fontId="123" fillId="0" borderId="80" xfId="480" applyFont="1" applyFill="1" applyBorder="1" applyAlignment="1">
      <alignment horizontal="center" vertical="center"/>
    </xf>
    <xf numFmtId="0" fontId="123" fillId="0" borderId="92" xfId="480" applyFont="1" applyFill="1" applyBorder="1" applyAlignment="1">
      <alignment horizontal="center" vertical="center"/>
    </xf>
    <xf numFmtId="182" fontId="123" fillId="0" borderId="20" xfId="456" applyNumberFormat="1" applyFont="1" applyFill="1" applyBorder="1" applyAlignment="1">
      <alignment vertical="center"/>
    </xf>
    <xf numFmtId="182" fontId="123" fillId="0" borderId="85" xfId="456" applyNumberFormat="1" applyFont="1" applyFill="1" applyBorder="1" applyAlignment="1">
      <alignment vertical="center"/>
    </xf>
    <xf numFmtId="0" fontId="123" fillId="0" borderId="93" xfId="480" applyFont="1" applyFill="1" applyBorder="1" applyAlignment="1">
      <alignment horizontal="center" vertical="center"/>
    </xf>
    <xf numFmtId="0" fontId="123" fillId="0" borderId="42" xfId="480" applyFont="1" applyFill="1" applyBorder="1" applyAlignment="1">
      <alignment horizontal="left" vertical="center"/>
    </xf>
    <xf numFmtId="0" fontId="123" fillId="0" borderId="15" xfId="480" applyFont="1" applyFill="1" applyBorder="1" applyAlignment="1">
      <alignment horizontal="left" vertical="center"/>
    </xf>
    <xf numFmtId="49" fontId="123" fillId="0" borderId="71" xfId="480" quotePrefix="1" applyNumberFormat="1" applyFont="1" applyFill="1" applyBorder="1" applyAlignment="1">
      <alignment horizontal="center" vertical="center"/>
    </xf>
    <xf numFmtId="49" fontId="123" fillId="0" borderId="74" xfId="480" quotePrefix="1" applyNumberFormat="1" applyFont="1" applyFill="1" applyBorder="1" applyAlignment="1">
      <alignment horizontal="center" vertical="center"/>
    </xf>
    <xf numFmtId="49" fontId="123" fillId="0" borderId="90" xfId="480" quotePrefix="1" applyNumberFormat="1" applyFont="1" applyFill="1" applyBorder="1" applyAlignment="1">
      <alignment horizontal="center" vertical="center"/>
    </xf>
    <xf numFmtId="0" fontId="123" fillId="0" borderId="90" xfId="480" applyFont="1" applyFill="1" applyBorder="1" applyAlignment="1">
      <alignment horizontal="center" vertical="center"/>
    </xf>
    <xf numFmtId="0" fontId="34" fillId="25" borderId="15" xfId="452" applyFont="1" applyFill="1" applyBorder="1" applyAlignment="1">
      <alignment horizontal="center" vertical="center" wrapText="1"/>
    </xf>
    <xf numFmtId="0" fontId="34" fillId="25" borderId="20" xfId="452" applyFont="1" applyFill="1" applyBorder="1" applyAlignment="1">
      <alignment horizontal="center" vertical="center" wrapText="1"/>
    </xf>
    <xf numFmtId="0" fontId="34" fillId="25" borderId="23" xfId="452" applyFont="1" applyFill="1" applyBorder="1" applyAlignment="1">
      <alignment horizontal="center" vertical="center" wrapText="1"/>
    </xf>
    <xf numFmtId="0" fontId="64" fillId="0" borderId="0" xfId="452" applyFont="1" applyBorder="1" applyAlignment="1">
      <alignment horizontal="left"/>
    </xf>
    <xf numFmtId="0" fontId="72" fillId="0" borderId="0" xfId="452" applyFont="1" applyFill="1" applyBorder="1" applyAlignment="1">
      <alignment horizontal="center"/>
    </xf>
    <xf numFmtId="0" fontId="34" fillId="25" borderId="15" xfId="452" applyFont="1" applyFill="1" applyBorder="1" applyAlignment="1">
      <alignment horizontal="center" vertical="center"/>
    </xf>
    <xf numFmtId="0" fontId="34" fillId="25" borderId="20" xfId="452" applyFont="1" applyFill="1" applyBorder="1" applyAlignment="1">
      <alignment horizontal="center" vertical="center"/>
    </xf>
    <xf numFmtId="0" fontId="34" fillId="25" borderId="23" xfId="452" applyFont="1" applyFill="1" applyBorder="1" applyAlignment="1">
      <alignment horizontal="center" vertical="center"/>
    </xf>
    <xf numFmtId="0" fontId="34" fillId="25" borderId="27" xfId="452" applyFont="1" applyFill="1" applyBorder="1" applyAlignment="1">
      <alignment horizontal="center" vertical="center"/>
    </xf>
    <xf numFmtId="0" fontId="34" fillId="25" borderId="28" xfId="452" applyFont="1" applyFill="1" applyBorder="1" applyAlignment="1">
      <alignment horizontal="center" vertical="center"/>
    </xf>
    <xf numFmtId="0" fontId="34" fillId="25" borderId="42" xfId="452" applyFont="1" applyFill="1" applyBorder="1" applyAlignment="1">
      <alignment horizontal="center" vertical="center"/>
    </xf>
    <xf numFmtId="0" fontId="97" fillId="25" borderId="15" xfId="452" applyFont="1" applyFill="1" applyBorder="1" applyAlignment="1">
      <alignment horizontal="center" vertical="center" wrapText="1"/>
    </xf>
    <xf numFmtId="0" fontId="97" fillId="25" borderId="20" xfId="452" applyFont="1" applyFill="1" applyBorder="1" applyAlignment="1">
      <alignment horizontal="center" vertical="center" wrapText="1"/>
    </xf>
    <xf numFmtId="0" fontId="97" fillId="25" borderId="23" xfId="452" applyFont="1" applyFill="1" applyBorder="1" applyAlignment="1">
      <alignment horizontal="center" vertical="center" wrapText="1"/>
    </xf>
    <xf numFmtId="0" fontId="34" fillId="25" borderId="14" xfId="452" applyFont="1" applyFill="1" applyBorder="1" applyAlignment="1">
      <alignment horizontal="center" vertical="center"/>
    </xf>
    <xf numFmtId="0" fontId="34" fillId="25" borderId="35" xfId="452" applyFont="1" applyFill="1" applyBorder="1" applyAlignment="1">
      <alignment horizontal="center" vertical="center"/>
    </xf>
    <xf numFmtId="0" fontId="34" fillId="25" borderId="37" xfId="452" applyFont="1" applyFill="1" applyBorder="1" applyAlignment="1">
      <alignment horizontal="center" vertical="center"/>
    </xf>
    <xf numFmtId="0" fontId="103" fillId="0" borderId="0" xfId="452" applyFont="1" applyBorder="1" applyAlignment="1">
      <alignment horizontal="left"/>
    </xf>
  </cellXfs>
  <cellStyles count="4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akcent 1" xfId="7" builtinId="30" customBuiltin="1"/>
    <cellStyle name="20% - akcent 1 2" xfId="8"/>
    <cellStyle name="20% - akcent 1 2 2" xfId="9"/>
    <cellStyle name="20% - akcent 1 2 3" xfId="10"/>
    <cellStyle name="20% - akcent 1 2 4" xfId="11"/>
    <cellStyle name="20% - akcent 1 2 4 2" xfId="12"/>
    <cellStyle name="20% - akcent 1 2_Informacja za I półrocze 2016" xfId="13"/>
    <cellStyle name="20% - akcent 1 3" xfId="14"/>
    <cellStyle name="20% - akcent 1 4" xfId="15"/>
    <cellStyle name="20% — akcent 2" xfId="16" builtinId="34" customBuiltin="1"/>
    <cellStyle name="20% - akcent 2 2" xfId="17"/>
    <cellStyle name="20% - akcent 2 2 2" xfId="18"/>
    <cellStyle name="20% - akcent 2 2 3" xfId="19"/>
    <cellStyle name="20% - akcent 2 2 4" xfId="20"/>
    <cellStyle name="20% - akcent 2 2 4 2" xfId="21"/>
    <cellStyle name="20% - akcent 2 2_Informacja za I półrocze 2016" xfId="22"/>
    <cellStyle name="20% - akcent 2 3" xfId="23"/>
    <cellStyle name="20% - akcent 2 4" xfId="24"/>
    <cellStyle name="20% — akcent 3" xfId="25" builtinId="38" customBuiltin="1"/>
    <cellStyle name="20% - akcent 3 2" xfId="26"/>
    <cellStyle name="20% - akcent 3 2 2" xfId="27"/>
    <cellStyle name="20% - akcent 3 2 3" xfId="28"/>
    <cellStyle name="20% - akcent 3 2 4" xfId="29"/>
    <cellStyle name="20% - akcent 3 2 4 2" xfId="30"/>
    <cellStyle name="20% - akcent 3 2_Informacja za I półrocze 2016" xfId="31"/>
    <cellStyle name="20% - akcent 3 3" xfId="32"/>
    <cellStyle name="20% - akcent 3 4" xfId="33"/>
    <cellStyle name="20% — akcent 4" xfId="34" builtinId="42" customBuiltin="1"/>
    <cellStyle name="20% - akcent 4 2" xfId="35"/>
    <cellStyle name="20% - akcent 4 2 2" xfId="36"/>
    <cellStyle name="20% - akcent 4 2 3" xfId="37"/>
    <cellStyle name="20% - akcent 4 2 4" xfId="38"/>
    <cellStyle name="20% - akcent 4 2 4 2" xfId="39"/>
    <cellStyle name="20% - akcent 4 2_Informacja za I półrocze 2016" xfId="40"/>
    <cellStyle name="20% - akcent 4 3" xfId="41"/>
    <cellStyle name="20% - akcent 4 4" xfId="42"/>
    <cellStyle name="20% — akcent 5" xfId="43" builtinId="46" customBuiltin="1"/>
    <cellStyle name="20% - akcent 5 2" xfId="44"/>
    <cellStyle name="20% - akcent 5 2 2" xfId="45"/>
    <cellStyle name="20% - akcent 5 2 3" xfId="46"/>
    <cellStyle name="20% - akcent 5 2 3 2" xfId="47"/>
    <cellStyle name="20% - akcent 5 2_Informacja za I półrocze 2016" xfId="48"/>
    <cellStyle name="20% - akcent 5 3" xfId="49"/>
    <cellStyle name="20% — akcent 6" xfId="50" builtinId="50" customBuiltin="1"/>
    <cellStyle name="20% - akcent 6 2" xfId="51"/>
    <cellStyle name="20% - akcent 6 2 2" xfId="52"/>
    <cellStyle name="20% - akcent 6 2 3" xfId="53"/>
    <cellStyle name="20% - akcent 6 2 3 2" xfId="54"/>
    <cellStyle name="20% - akcent 6 2_Informacja za I półrocze 2016" xfId="55"/>
    <cellStyle name="20% - akcent 6 3" xfId="56"/>
    <cellStyle name="40% - Accent1" xfId="57"/>
    <cellStyle name="40% - Accent2" xfId="58"/>
    <cellStyle name="40% - Accent3" xfId="59"/>
    <cellStyle name="40% - Accent4" xfId="60"/>
    <cellStyle name="40% - Accent5" xfId="61"/>
    <cellStyle name="40% - Accent6" xfId="62"/>
    <cellStyle name="40% — akcent 1" xfId="63" builtinId="31" customBuiltin="1"/>
    <cellStyle name="40% - akcent 1 2" xfId="64"/>
    <cellStyle name="40% - akcent 1 2 2" xfId="65"/>
    <cellStyle name="40% - akcent 1 2 3" xfId="66"/>
    <cellStyle name="40% - akcent 1 2 3 2" xfId="67"/>
    <cellStyle name="40% - akcent 1 2_Informacja za I półrocze 2016" xfId="68"/>
    <cellStyle name="40% - akcent 1 3" xfId="69"/>
    <cellStyle name="40% — akcent 2" xfId="70" builtinId="35" customBuiltin="1"/>
    <cellStyle name="40% - akcent 2 2" xfId="71"/>
    <cellStyle name="40% - akcent 2 2 2" xfId="72"/>
    <cellStyle name="40% - akcent 2 2 3" xfId="73"/>
    <cellStyle name="40% - akcent 2 2 3 2" xfId="74"/>
    <cellStyle name="40% - akcent 2 2_Informacja za I półrocze 2016" xfId="75"/>
    <cellStyle name="40% - akcent 2 3" xfId="76"/>
    <cellStyle name="40% — akcent 3" xfId="77" builtinId="39" customBuiltin="1"/>
    <cellStyle name="40% - akcent 3 2" xfId="78"/>
    <cellStyle name="40% - akcent 3 2 2" xfId="79"/>
    <cellStyle name="40% - akcent 3 2 3" xfId="80"/>
    <cellStyle name="40% - akcent 3 2 4" xfId="81"/>
    <cellStyle name="40% - akcent 3 2 4 2" xfId="82"/>
    <cellStyle name="40% - akcent 3 2_Informacja za I półrocze 2016" xfId="83"/>
    <cellStyle name="40% - akcent 3 3" xfId="84"/>
    <cellStyle name="40% - akcent 3 4" xfId="85"/>
    <cellStyle name="40% — akcent 4" xfId="86" builtinId="43" customBuiltin="1"/>
    <cellStyle name="40% - akcent 4 2" xfId="87"/>
    <cellStyle name="40% - akcent 4 2 2" xfId="88"/>
    <cellStyle name="40% - akcent 4 2 3" xfId="89"/>
    <cellStyle name="40% - akcent 4 2 3 2" xfId="90"/>
    <cellStyle name="40% - akcent 4 2_Informacja za I półrocze 2016" xfId="91"/>
    <cellStyle name="40% - akcent 4 3" xfId="92"/>
    <cellStyle name="40% — akcent 5" xfId="93" builtinId="47" customBuiltin="1"/>
    <cellStyle name="40% - akcent 5 2" xfId="94"/>
    <cellStyle name="40% - akcent 5 2 2" xfId="95"/>
    <cellStyle name="40% - akcent 5 2 3" xfId="96"/>
    <cellStyle name="40% - akcent 5 2 3 2" xfId="97"/>
    <cellStyle name="40% - akcent 5 2_Informacja za I półrocze 2016" xfId="98"/>
    <cellStyle name="40% - akcent 5 3" xfId="99"/>
    <cellStyle name="40% — akcent 6" xfId="100" builtinId="51" customBuiltin="1"/>
    <cellStyle name="40% - akcent 6 2" xfId="101"/>
    <cellStyle name="40% - akcent 6 2 2" xfId="102"/>
    <cellStyle name="40% - akcent 6 2 3" xfId="103"/>
    <cellStyle name="40% - akcent 6 2 3 2" xfId="104"/>
    <cellStyle name="40% - akcent 6 2_Informacja za I półrocze 2016" xfId="105"/>
    <cellStyle name="40% - akcent 6 3" xfId="106"/>
    <cellStyle name="60% - Accent1" xfId="107"/>
    <cellStyle name="60% - Accent2" xfId="108"/>
    <cellStyle name="60% - Accent3" xfId="109"/>
    <cellStyle name="60% - Accent4" xfId="110"/>
    <cellStyle name="60% - Accent5" xfId="111"/>
    <cellStyle name="60% - Accent6" xfId="112"/>
    <cellStyle name="60% — akcent 1" xfId="113" builtinId="32" customBuiltin="1"/>
    <cellStyle name="60% - akcent 1 2" xfId="114"/>
    <cellStyle name="60% - akcent 1 2 2" xfId="115"/>
    <cellStyle name="60% - akcent 1 2 3" xfId="116"/>
    <cellStyle name="60% - akcent 1 2 3 2" xfId="117"/>
    <cellStyle name="60% - akcent 1 2_Informacja za I półrocze 2016" xfId="118"/>
    <cellStyle name="60% - akcent 1 3" xfId="119"/>
    <cellStyle name="60% — akcent 2" xfId="120" builtinId="36" customBuiltin="1"/>
    <cellStyle name="60% - akcent 2 2" xfId="121"/>
    <cellStyle name="60% - akcent 2 2 2" xfId="122"/>
    <cellStyle name="60% - akcent 2 2 3" xfId="123"/>
    <cellStyle name="60% - akcent 2 2 3 2" xfId="124"/>
    <cellStyle name="60% - akcent 2 2_Informacja za I półrocze 2016" xfId="125"/>
    <cellStyle name="60% - akcent 2 3" xfId="126"/>
    <cellStyle name="60% — akcent 3" xfId="127" builtinId="40" customBuiltin="1"/>
    <cellStyle name="60% - akcent 3 2" xfId="128"/>
    <cellStyle name="60% - akcent 3 2 2" xfId="129"/>
    <cellStyle name="60% - akcent 3 2 3" xfId="130"/>
    <cellStyle name="60% - akcent 3 2 4" xfId="131"/>
    <cellStyle name="60% - akcent 3 2 4 2" xfId="132"/>
    <cellStyle name="60% - akcent 3 2_Informacja za I półrocze 2016" xfId="133"/>
    <cellStyle name="60% - akcent 3 3" xfId="134"/>
    <cellStyle name="60% - akcent 3 4" xfId="135"/>
    <cellStyle name="60% — akcent 4" xfId="136" builtinId="44" customBuiltin="1"/>
    <cellStyle name="60% - akcent 4 2" xfId="137"/>
    <cellStyle name="60% - akcent 4 2 2" xfId="138"/>
    <cellStyle name="60% - akcent 4 2 3" xfId="139"/>
    <cellStyle name="60% - akcent 4 2 4" xfId="140"/>
    <cellStyle name="60% - akcent 4 2 4 2" xfId="141"/>
    <cellStyle name="60% - akcent 4 2_Informacja za I półrocze 2016" xfId="142"/>
    <cellStyle name="60% - akcent 4 3" xfId="143"/>
    <cellStyle name="60% - akcent 4 4" xfId="144"/>
    <cellStyle name="60% — akcent 5" xfId="145" builtinId="48" customBuiltin="1"/>
    <cellStyle name="60% - akcent 5 2" xfId="146"/>
    <cellStyle name="60% - akcent 5 2 2" xfId="147"/>
    <cellStyle name="60% - akcent 5 2 3" xfId="148"/>
    <cellStyle name="60% - akcent 5 2 3 2" xfId="149"/>
    <cellStyle name="60% - akcent 5 2_Informacja za I półrocze 2016" xfId="150"/>
    <cellStyle name="60% - akcent 5 3" xfId="151"/>
    <cellStyle name="60% — akcent 6" xfId="152" builtinId="52" customBuiltin="1"/>
    <cellStyle name="60% - akcent 6 2" xfId="153"/>
    <cellStyle name="60% - akcent 6 2 2" xfId="154"/>
    <cellStyle name="60% - akcent 6 2 3" xfId="155"/>
    <cellStyle name="60% - akcent 6 2 4" xfId="156"/>
    <cellStyle name="60% - akcent 6 2 4 2" xfId="157"/>
    <cellStyle name="60% - akcent 6 2_Informacja za I półrocze 2016" xfId="158"/>
    <cellStyle name="60% - akcent 6 3" xfId="159"/>
    <cellStyle name="60% - akcent 6 4" xfId="160"/>
    <cellStyle name="Accent1" xfId="161"/>
    <cellStyle name="Accent2" xfId="162"/>
    <cellStyle name="Accent3" xfId="163"/>
    <cellStyle name="Accent4" xfId="164"/>
    <cellStyle name="Accent5" xfId="165"/>
    <cellStyle name="Accent6" xfId="166"/>
    <cellStyle name="Akcent 1" xfId="167" builtinId="29" customBuiltin="1"/>
    <cellStyle name="Akcent 1 2" xfId="168"/>
    <cellStyle name="Akcent 1 2 2" xfId="169"/>
    <cellStyle name="Akcent 1 2 3" xfId="170"/>
    <cellStyle name="Akcent 1 2 3 2" xfId="171"/>
    <cellStyle name="Akcent 1 2_Informacja za I półrocze 2016" xfId="172"/>
    <cellStyle name="Akcent 1 3" xfId="173"/>
    <cellStyle name="Akcent 2" xfId="174" builtinId="33" customBuiltin="1"/>
    <cellStyle name="Akcent 2 2" xfId="175"/>
    <cellStyle name="Akcent 2 2 2" xfId="176"/>
    <cellStyle name="Akcent 2 2 3" xfId="177"/>
    <cellStyle name="Akcent 2 2 3 2" xfId="178"/>
    <cellStyle name="Akcent 2 2_Informacja za I półrocze 2016" xfId="179"/>
    <cellStyle name="Akcent 2 3" xfId="180"/>
    <cellStyle name="Akcent 3" xfId="181" builtinId="37" customBuiltin="1"/>
    <cellStyle name="Akcent 3 2" xfId="182"/>
    <cellStyle name="Akcent 3 2 2" xfId="183"/>
    <cellStyle name="Akcent 3 2 3" xfId="184"/>
    <cellStyle name="Akcent 3 2 3 2" xfId="185"/>
    <cellStyle name="Akcent 3 2_Informacja za I półrocze 2016" xfId="186"/>
    <cellStyle name="Akcent 3 3" xfId="187"/>
    <cellStyle name="Akcent 4" xfId="188" builtinId="41" customBuiltin="1"/>
    <cellStyle name="Akcent 4 2" xfId="189"/>
    <cellStyle name="Akcent 4 2 2" xfId="190"/>
    <cellStyle name="Akcent 4 2 3" xfId="191"/>
    <cellStyle name="Akcent 4 2 3 2" xfId="192"/>
    <cellStyle name="Akcent 4 2_Informacja za I półrocze 2016" xfId="193"/>
    <cellStyle name="Akcent 4 3" xfId="194"/>
    <cellStyle name="Akcent 5" xfId="195" builtinId="45" customBuiltin="1"/>
    <cellStyle name="Akcent 5 2" xfId="196"/>
    <cellStyle name="Akcent 5 2 2" xfId="197"/>
    <cellStyle name="Akcent 5 2 3" xfId="198"/>
    <cellStyle name="Akcent 5 2 3 2" xfId="199"/>
    <cellStyle name="Akcent 5 2_Informacja za I półrocze 2016" xfId="200"/>
    <cellStyle name="Akcent 5 3" xfId="201"/>
    <cellStyle name="Akcent 6" xfId="202" builtinId="49" customBuiltin="1"/>
    <cellStyle name="Akcent 6 2" xfId="203"/>
    <cellStyle name="Akcent 6 2 2" xfId="204"/>
    <cellStyle name="Akcent 6 2 3" xfId="205"/>
    <cellStyle name="Akcent 6 2 3 2" xfId="206"/>
    <cellStyle name="Akcent 6 2_Informacja za I półrocze 2016" xfId="207"/>
    <cellStyle name="Akcent 6 3" xfId="208"/>
    <cellStyle name="Bad" xfId="209"/>
    <cellStyle name="Calculation" xfId="210"/>
    <cellStyle name="Check Cell" xfId="211"/>
    <cellStyle name="Dane wejściowe" xfId="212" builtinId="20" customBuiltin="1"/>
    <cellStyle name="Dane wejściowe 2" xfId="213"/>
    <cellStyle name="Dane wejściowe 2 2" xfId="214"/>
    <cellStyle name="Dane wejściowe 2 3" xfId="215"/>
    <cellStyle name="Dane wejściowe 2 3 2" xfId="216"/>
    <cellStyle name="Dane wejściowe 2_Informacja za I półrocze 2016" xfId="217"/>
    <cellStyle name="Dane wejściowe 3" xfId="218"/>
    <cellStyle name="Dane wyjściowe" xfId="219" builtinId="21" customBuiltin="1"/>
    <cellStyle name="Dane wyjściowe 2" xfId="220"/>
    <cellStyle name="Dane wyjściowe 2 2" xfId="221"/>
    <cellStyle name="Dane wyjściowe 2 3" xfId="222"/>
    <cellStyle name="Dane wyjściowe 2 3 2" xfId="223"/>
    <cellStyle name="Dane wyjściowe 2_Informacja za I półrocze 2016" xfId="224"/>
    <cellStyle name="Dane wyjściowe 3" xfId="225"/>
    <cellStyle name="Dobre 2" xfId="226"/>
    <cellStyle name="Dobre 2 2" xfId="227"/>
    <cellStyle name="Dobre 2 3" xfId="228"/>
    <cellStyle name="Dobre 2 3 2" xfId="229"/>
    <cellStyle name="Dobre 2_Informacja za I półrocze 2016" xfId="230"/>
    <cellStyle name="Dobre 3" xfId="231"/>
    <cellStyle name="Dobry" xfId="232" builtinId="26" customBuiltin="1"/>
    <cellStyle name="Dziesiętny [0]_T2-0403" xfId="450"/>
    <cellStyle name="Dziesiętny 2" xfId="233"/>
    <cellStyle name="Explanatory Text" xfId="234"/>
    <cellStyle name="Good" xfId="235"/>
    <cellStyle name="Heading 1" xfId="236"/>
    <cellStyle name="Heading 2" xfId="237"/>
    <cellStyle name="Heading 3" xfId="238"/>
    <cellStyle name="Heading 4" xfId="239"/>
    <cellStyle name="Input" xfId="240"/>
    <cellStyle name="Komórka połączona" xfId="241" builtinId="24" customBuiltin="1"/>
    <cellStyle name="Komórka połączona 2" xfId="242"/>
    <cellStyle name="Komórka połączona 2 2" xfId="243"/>
    <cellStyle name="Komórka połączona 2 3" xfId="244"/>
    <cellStyle name="Komórka połączona 2 3 2" xfId="245"/>
    <cellStyle name="Komórka połączona 2_Informacja za I półrocze 2016" xfId="246"/>
    <cellStyle name="Komórka połączona 3" xfId="247"/>
    <cellStyle name="Komórka zaznaczona" xfId="248" builtinId="23" customBuiltin="1"/>
    <cellStyle name="Komórka zaznaczona 2" xfId="249"/>
    <cellStyle name="Komórka zaznaczona 2 2" xfId="250"/>
    <cellStyle name="Komórka zaznaczona 2 3" xfId="251"/>
    <cellStyle name="Komórka zaznaczona 2 3 2" xfId="252"/>
    <cellStyle name="Komórka zaznaczona 2_Informacja za I półrocze 2016" xfId="253"/>
    <cellStyle name="Komórka zaznaczona 3" xfId="254"/>
    <cellStyle name="Linked Cell" xfId="255"/>
    <cellStyle name="Nagłówek 1" xfId="256" builtinId="16" customBuiltin="1"/>
    <cellStyle name="Nagłówek 1 2" xfId="257"/>
    <cellStyle name="Nagłówek 1 2 2" xfId="258"/>
    <cellStyle name="Nagłówek 1 2 3" xfId="259"/>
    <cellStyle name="Nagłówek 1 2 3 2" xfId="260"/>
    <cellStyle name="Nagłówek 1 2_Informacja za I półrocze 2016" xfId="261"/>
    <cellStyle name="Nagłówek 1 3" xfId="262"/>
    <cellStyle name="Nagłówek 2" xfId="263" builtinId="17" customBuiltin="1"/>
    <cellStyle name="Nagłówek 2 2" xfId="264"/>
    <cellStyle name="Nagłówek 2 2 2" xfId="265"/>
    <cellStyle name="Nagłówek 2 2 3" xfId="266"/>
    <cellStyle name="Nagłówek 2 2 3 2" xfId="267"/>
    <cellStyle name="Nagłówek 2 2_Informacja za I półrocze 2016" xfId="268"/>
    <cellStyle name="Nagłówek 2 3" xfId="269"/>
    <cellStyle name="Nagłówek 3" xfId="270" builtinId="18" customBuiltin="1"/>
    <cellStyle name="Nagłówek 3 2" xfId="271"/>
    <cellStyle name="Nagłówek 3 2 2" xfId="272"/>
    <cellStyle name="Nagłówek 3 2 3" xfId="273"/>
    <cellStyle name="Nagłówek 3 2 3 2" xfId="274"/>
    <cellStyle name="Nagłówek 3 2_Informacja za I półrocze 2016" xfId="275"/>
    <cellStyle name="Nagłówek 3 3" xfId="276"/>
    <cellStyle name="Nagłówek 4" xfId="277" builtinId="19" customBuiltin="1"/>
    <cellStyle name="Nagłówek 4 2" xfId="278"/>
    <cellStyle name="Nagłówek 4 2 2" xfId="279"/>
    <cellStyle name="Nagłówek 4 2 3" xfId="280"/>
    <cellStyle name="Nagłówek 4 2 3 2" xfId="281"/>
    <cellStyle name="Nagłówek 4 2_Informacja za I półrocze 2016" xfId="282"/>
    <cellStyle name="Nagłówek 4 3" xfId="283"/>
    <cellStyle name="Neutral" xfId="284"/>
    <cellStyle name="Neutralne 2" xfId="285"/>
    <cellStyle name="Neutralne 2 2" xfId="286"/>
    <cellStyle name="Neutralne 2 3" xfId="287"/>
    <cellStyle name="Neutralne 2 3 2" xfId="288"/>
    <cellStyle name="Neutralne 2_Informacja za I półrocze 2016" xfId="289"/>
    <cellStyle name="Neutralne 3" xfId="290"/>
    <cellStyle name="Neutralny" xfId="291" builtinId="28" customBuiltin="1"/>
    <cellStyle name="Normal - Styl1" xfId="292"/>
    <cellStyle name="Normal - Styl2" xfId="293"/>
    <cellStyle name="Normal - Styl3" xfId="294"/>
    <cellStyle name="Normal - Styl4" xfId="295"/>
    <cellStyle name="Normal - Styl5" xfId="296"/>
    <cellStyle name="Normal - Styl6" xfId="297"/>
    <cellStyle name="Normal - Styl7" xfId="298"/>
    <cellStyle name="Normalny" xfId="0" builtinId="0"/>
    <cellStyle name="Normalny 10" xfId="299"/>
    <cellStyle name="Normalny 10 2" xfId="300"/>
    <cellStyle name="Normalny 10 2 2" xfId="301"/>
    <cellStyle name="Normalny 10_Informacja za I półrocze 2016" xfId="302"/>
    <cellStyle name="Normalny 11" xfId="303"/>
    <cellStyle name="Normalny 12" xfId="304"/>
    <cellStyle name="Normalny 12 2" xfId="305"/>
    <cellStyle name="Normalny 13" xfId="306"/>
    <cellStyle name="Normalny 14" xfId="307"/>
    <cellStyle name="Normalny 15" xfId="308"/>
    <cellStyle name="Normalny 16" xfId="454"/>
    <cellStyle name="Normalny 17" xfId="459"/>
    <cellStyle name="Normalny 18" xfId="457"/>
    <cellStyle name="Normalny 19" xfId="462"/>
    <cellStyle name="Normalny 2" xfId="309"/>
    <cellStyle name="Normalny 2 2" xfId="310"/>
    <cellStyle name="Normalny 2 2 2" xfId="452"/>
    <cellStyle name="Normalny 2 3" xfId="311"/>
    <cellStyle name="Normalny 2 4" xfId="456"/>
    <cellStyle name="Normalny 2_T11_14_czerwiec 2016_TW" xfId="312"/>
    <cellStyle name="Normalny 20" xfId="458"/>
    <cellStyle name="Normalny 21" xfId="468"/>
    <cellStyle name="Normalny 22" xfId="480"/>
    <cellStyle name="Normalny 3" xfId="313"/>
    <cellStyle name="Normalny 3 10" xfId="469"/>
    <cellStyle name="Normalny 3 11" xfId="481"/>
    <cellStyle name="Normalny 3 2" xfId="314"/>
    <cellStyle name="Normalny 3 2 2" xfId="315"/>
    <cellStyle name="Normalny 3 2 3" xfId="455"/>
    <cellStyle name="Normalny 3 2_Informacja za I półrocze 2016" xfId="316"/>
    <cellStyle name="Normalny 3 3" xfId="317"/>
    <cellStyle name="Normalny 3 4" xfId="318"/>
    <cellStyle name="Normalny 3 5" xfId="319"/>
    <cellStyle name="Normalny 3 6" xfId="320"/>
    <cellStyle name="Normalny 3 7" xfId="321"/>
    <cellStyle name="Normalny 3 8" xfId="322"/>
    <cellStyle name="Normalny 3 9" xfId="463"/>
    <cellStyle name="Normalny 3_Kopia Operatywka czerwiec 2016 BSE dla BP i PM_TW" xfId="323"/>
    <cellStyle name="Normalny 4" xfId="324"/>
    <cellStyle name="Normalny 4 2" xfId="325"/>
    <cellStyle name="Normalny 4 2 2" xfId="326"/>
    <cellStyle name="Normalny 4 3" xfId="327"/>
    <cellStyle name="Normalny 4 4" xfId="465"/>
    <cellStyle name="Normalny 4_T11_14_1512" xfId="328"/>
    <cellStyle name="Normalny 5" xfId="329"/>
    <cellStyle name="Normalny 5 2" xfId="330"/>
    <cellStyle name="Normalny 5 3" xfId="331"/>
    <cellStyle name="Normalny 5_Informacja za I półrocze 2016" xfId="332"/>
    <cellStyle name="Normalny 6" xfId="333"/>
    <cellStyle name="Normalny 6 2" xfId="461"/>
    <cellStyle name="Normalny 7" xfId="334"/>
    <cellStyle name="Normalny 7 2" xfId="335"/>
    <cellStyle name="Normalny 7_Informacja za I półrocze 2016" xfId="336"/>
    <cellStyle name="Normalny 8" xfId="337"/>
    <cellStyle name="Normalny 9" xfId="338"/>
    <cellStyle name="Normalny_Spis treści" xfId="451"/>
    <cellStyle name="Normalny_T1-0305" xfId="449"/>
    <cellStyle name="Normalny_T12-0403" xfId="467"/>
    <cellStyle name="Normalny_T15-1008" xfId="466"/>
    <cellStyle name="Normalny_T17-0406" xfId="478"/>
    <cellStyle name="Normalny_T2-0403" xfId="339"/>
    <cellStyle name="Normalny_T4-0403" xfId="340"/>
    <cellStyle name="Normalny_T4-0403 2" xfId="474"/>
    <cellStyle name="Normalny_T5-0403" xfId="341"/>
    <cellStyle name="Normalny_T60406" xfId="479"/>
    <cellStyle name="Normalny_T6a-0305" xfId="342"/>
    <cellStyle name="Normalny_T7-0305" xfId="343"/>
    <cellStyle name="Normalny_T8-0305" xfId="344"/>
    <cellStyle name="Normalny_T9-0305" xfId="345"/>
    <cellStyle name="Normalny_TABLICA 11_1" xfId="472"/>
    <cellStyle name="Normalny_TABLICA 12_1" xfId="475"/>
    <cellStyle name="Normalny_TABLICA 14" xfId="476"/>
    <cellStyle name="Normalny_TABLICA_NR_3_ III_KWARTAŁ_2009_nowelizacja" xfId="477"/>
    <cellStyle name="Normalny_Tablica12-zob.dz-2010-07 2" xfId="471"/>
    <cellStyle name="Normalny_Tablica13-zob.cz 2010-07" xfId="346"/>
    <cellStyle name="Normalny_Tablica13-zob.cz 2010-07 2" xfId="473"/>
    <cellStyle name="Note" xfId="347"/>
    <cellStyle name="Note 2" xfId="348"/>
    <cellStyle name="Note_Kopia Operatywka czerwiec 2016 BSE dla BP i PM_TW" xfId="349"/>
    <cellStyle name="Obliczenia" xfId="350" builtinId="22" customBuiltin="1"/>
    <cellStyle name="Obliczenia 2" xfId="351"/>
    <cellStyle name="Obliczenia 2 2" xfId="352"/>
    <cellStyle name="Obliczenia 2 3" xfId="353"/>
    <cellStyle name="Obliczenia 2 3 2" xfId="354"/>
    <cellStyle name="Obliczenia 2_Informacja za I półrocze 2016" xfId="355"/>
    <cellStyle name="Obliczenia 3" xfId="356"/>
    <cellStyle name="Output" xfId="357"/>
    <cellStyle name="Procentowy 2" xfId="358"/>
    <cellStyle name="Procentowy 2 2" xfId="359"/>
    <cellStyle name="Procentowy 2 3" xfId="453"/>
    <cellStyle name="Procentowy 3" xfId="360"/>
    <cellStyle name="Procentowy 4" xfId="361"/>
    <cellStyle name="Procentowy 5" xfId="460"/>
    <cellStyle name="Procentowy 6" xfId="464"/>
    <cellStyle name="Procentowy 7" xfId="470"/>
    <cellStyle name="Procentowy 8" xfId="482"/>
    <cellStyle name="Przecinek [0]" xfId="362"/>
    <cellStyle name="Suma" xfId="363" builtinId="25" customBuiltin="1"/>
    <cellStyle name="Suma 2" xfId="364"/>
    <cellStyle name="Suma 2 2" xfId="365"/>
    <cellStyle name="Suma 2 3" xfId="366"/>
    <cellStyle name="Suma 2 3 2" xfId="367"/>
    <cellStyle name="Suma 2_Informacja za I półrocze 2016" xfId="368"/>
    <cellStyle name="Suma 3" xfId="369"/>
    <cellStyle name="Tekst objaśnienia" xfId="370" builtinId="53" customBuiltin="1"/>
    <cellStyle name="Tekst objaśnienia 2" xfId="371"/>
    <cellStyle name="Tekst objaśnienia 2 2" xfId="372"/>
    <cellStyle name="Tekst objaśnienia 2 3" xfId="373"/>
    <cellStyle name="Tekst objaśnienia 2 3 2" xfId="374"/>
    <cellStyle name="Tekst objaśnienia 2_Informacja za I półrocze 2016" xfId="375"/>
    <cellStyle name="Tekst objaśnienia 3" xfId="376"/>
    <cellStyle name="Tekst ostrzeżenia" xfId="377" builtinId="11" customBuiltin="1"/>
    <cellStyle name="Tekst ostrzeżenia 2" xfId="378"/>
    <cellStyle name="Tekst ostrzeżenia 2 2" xfId="379"/>
    <cellStyle name="Tekst ostrzeżenia 2 3" xfId="380"/>
    <cellStyle name="Tekst ostrzeżenia 2 3 2" xfId="381"/>
    <cellStyle name="Tekst ostrzeżenia 2_Informacja za I półrocze 2016" xfId="382"/>
    <cellStyle name="Tekst ostrzeżenia 3" xfId="383"/>
    <cellStyle name="Title" xfId="384"/>
    <cellStyle name="Total" xfId="385"/>
    <cellStyle name="Tytuł" xfId="386" builtinId="15" customBuiltin="1"/>
    <cellStyle name="Tytuł 2" xfId="387"/>
    <cellStyle name="Tytuł 2 2" xfId="388"/>
    <cellStyle name="Tytuł 2 3" xfId="389"/>
    <cellStyle name="Tytuł 2 3 2" xfId="390"/>
    <cellStyle name="Tytuł 2_Informacja za I półrocze 2016" xfId="391"/>
    <cellStyle name="Tytuł 3" xfId="392"/>
    <cellStyle name="Uwaga" xfId="393" builtinId="10" customBuiltin="1"/>
    <cellStyle name="Uwaga 10" xfId="394"/>
    <cellStyle name="Uwaga 11" xfId="395"/>
    <cellStyle name="Uwaga 12" xfId="396"/>
    <cellStyle name="Uwaga 12 2" xfId="397"/>
    <cellStyle name="Uwaga 12 2 2" xfId="398"/>
    <cellStyle name="Uwaga 12 3" xfId="399"/>
    <cellStyle name="Uwaga 12_uwaga i tab 6 (po akceptacji dyrekcji)" xfId="400"/>
    <cellStyle name="Uwaga 13" xfId="401"/>
    <cellStyle name="Uwaga 13 2" xfId="402"/>
    <cellStyle name="Uwaga 14" xfId="403"/>
    <cellStyle name="Uwaga 15" xfId="404"/>
    <cellStyle name="Uwaga 16" xfId="405"/>
    <cellStyle name="Uwaga 17" xfId="406"/>
    <cellStyle name="Uwaga 18" xfId="407"/>
    <cellStyle name="Uwaga 19" xfId="408"/>
    <cellStyle name="Uwaga 2" xfId="409"/>
    <cellStyle name="Uwaga 2 2" xfId="410"/>
    <cellStyle name="Uwaga 2 3" xfId="411"/>
    <cellStyle name="Uwaga 2 4" xfId="412"/>
    <cellStyle name="Uwaga 2 4 2" xfId="413"/>
    <cellStyle name="Uwaga 2_T6-1604" xfId="414"/>
    <cellStyle name="Uwaga 20" xfId="415"/>
    <cellStyle name="Uwaga 3" xfId="416"/>
    <cellStyle name="Uwaga 4" xfId="417"/>
    <cellStyle name="Uwaga 4 2" xfId="418"/>
    <cellStyle name="Uwaga 4_T6-1604" xfId="419"/>
    <cellStyle name="Uwaga 5" xfId="420"/>
    <cellStyle name="Uwaga 5 2" xfId="421"/>
    <cellStyle name="Uwaga 5 3" xfId="422"/>
    <cellStyle name="Uwaga 5_T6-1605" xfId="423"/>
    <cellStyle name="Uwaga 6" xfId="424"/>
    <cellStyle name="Uwaga 6 2" xfId="425"/>
    <cellStyle name="Uwaga 6 3" xfId="426"/>
    <cellStyle name="Uwaga 6_T6-1605" xfId="427"/>
    <cellStyle name="Uwaga 7" xfId="428"/>
    <cellStyle name="Uwaga 7 2" xfId="429"/>
    <cellStyle name="Uwaga 7 3" xfId="430"/>
    <cellStyle name="Uwaga 7_T6-1605" xfId="431"/>
    <cellStyle name="Uwaga 8" xfId="432"/>
    <cellStyle name="Uwaga 8 2" xfId="433"/>
    <cellStyle name="Uwaga 8 3" xfId="434"/>
    <cellStyle name="Uwaga 8_T6-1605" xfId="435"/>
    <cellStyle name="Uwaga 9" xfId="436"/>
    <cellStyle name="Uwaga 9 2" xfId="437"/>
    <cellStyle name="Uwaga 9_uwaga i tab 6 (po akceptacji dyrekcji)" xfId="438"/>
    <cellStyle name="Walutowy 2" xfId="439"/>
    <cellStyle name="Waluty [0]" xfId="440"/>
    <cellStyle name="Warning Text" xfId="441"/>
    <cellStyle name="Złe 2" xfId="442"/>
    <cellStyle name="Złe 2 2" xfId="443"/>
    <cellStyle name="Złe 2 3" xfId="444"/>
    <cellStyle name="Złe 2 3 2" xfId="445"/>
    <cellStyle name="Złe 2_Informacja za I półrocze 2016" xfId="446"/>
    <cellStyle name="Złe 3" xfId="447"/>
    <cellStyle name="Zły" xfId="448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dochodów 
budżetu państwa w I-VI 2018 r.</a:t>
            </a:r>
          </a:p>
        </c:rich>
      </c:tx>
      <c:layout>
        <c:manualLayout>
          <c:xMode val="edge"/>
          <c:yMode val="edge"/>
          <c:x val="0.2451737451737451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637065637065636"/>
          <c:y val="0.3044987843634846"/>
          <c:w val="0.81467181467181471"/>
          <c:h val="0.53633308609477404"/>
        </c:manualLayout>
      </c:layout>
      <c:barChart>
        <c:barDir val="col"/>
        <c:grouping val="clustered"/>
        <c:varyColors val="0"/>
        <c:ser>
          <c:idx val="1"/>
          <c:order val="0"/>
          <c:tx>
            <c:v>Dochody</c:v>
          </c:tx>
          <c:spPr>
            <a:solidFill>
              <a:srgbClr val="3366FF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5306940799066995E-3"/>
                  <c:y val="5.6659759635308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0185185185185099E-2"/>
                  <c:y val="2.1052631578947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</c:strLit>
          </c:cat>
          <c:val>
            <c:numLit>
              <c:formatCode>#,##0</c:formatCode>
              <c:ptCount val="6"/>
              <c:pt idx="0">
                <c:v>35191.206236759972</c:v>
              </c:pt>
              <c:pt idx="1">
                <c:v>26829.084026060016</c:v>
              </c:pt>
              <c:pt idx="2">
                <c:v>26448.875071609953</c:v>
              </c:pt>
              <c:pt idx="3">
                <c:v>36693.119327209992</c:v>
              </c:pt>
              <c:pt idx="4">
                <c:v>28846.297786439871</c:v>
              </c:pt>
              <c:pt idx="5">
                <c:v>27999.172307829984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360284872"/>
        <c:axId val="360287616"/>
      </c:barChart>
      <c:catAx>
        <c:axId val="360284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6028761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60287616"/>
        <c:scaling>
          <c:orientation val="minMax"/>
          <c:max val="4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18532818532815E-2"/>
              <c:y val="0.5190318684212915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60284872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Struktura dochodów podatkowych budżetu państwa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I-VI 2018 r.</a:t>
            </a:r>
          </a:p>
        </c:rich>
      </c:tx>
      <c:layout>
        <c:manualLayout>
          <c:xMode val="edge"/>
          <c:yMode val="edge"/>
          <c:x val="0.12698438044894739"/>
          <c:y val="4.844290657439446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9671587926509189"/>
          <c:y val="0.34933752271350699"/>
          <c:w val="0.24691382327209099"/>
          <c:h val="0.3418806783767413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8.4254653353515993E-2"/>
                  <c:y val="-4.021832911024530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1682063150940888E-2"/>
                  <c:y val="0.1687874538536287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6121225587542298"/>
                  <c:y val="0.2794467300583966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2021041814217667"/>
                  <c:y val="4.9829532554105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8.3997885680956466E-2"/>
                  <c:y val="-1.65081768625075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20238404639979443"/>
                  <c:y val="-8.208230026610037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Podatek od towarów i usług</c:v>
              </c:pt>
              <c:pt idx="1">
                <c:v>Podatek akcyzowy</c:v>
              </c:pt>
              <c:pt idx="2">
                <c:v>Podatek dochodowy od osób prawnych</c:v>
              </c:pt>
              <c:pt idx="3">
                <c:v>Podatek dochodowy od osób fizycznych</c:v>
              </c:pt>
              <c:pt idx="4">
                <c:v>Zryczałtowany podatek dochodowy</c:v>
              </c:pt>
              <c:pt idx="5">
                <c:v>Podatki pozostałe</c:v>
              </c:pt>
            </c:strLit>
          </c:cat>
          <c:val>
            <c:numLit>
              <c:formatCode>#,##0</c:formatCode>
              <c:ptCount val="6"/>
              <c:pt idx="0">
                <c:v>83650114.247280002</c:v>
              </c:pt>
              <c:pt idx="1">
                <c:v>33972146.514999993</c:v>
              </c:pt>
              <c:pt idx="2">
                <c:v>18557594.899980005</c:v>
              </c:pt>
              <c:pt idx="3">
                <c:v>21914397.768569998</c:v>
              </c:pt>
              <c:pt idx="4">
                <c:v>5711809.4538699994</c:v>
              </c:pt>
              <c:pt idx="5">
                <c:v>4000028.0437700152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niepodatkowych 
budżetu państwa w okresie I-VI 2018 r.</a:t>
            </a:r>
          </a:p>
        </c:rich>
      </c:tx>
      <c:layout>
        <c:manualLayout>
          <c:xMode val="edge"/>
          <c:yMode val="edge"/>
          <c:x val="0.25562718722659666"/>
          <c:y val="4.152256829965219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7203047535724704"/>
          <c:y val="0.36273219470754564"/>
          <c:w val="0.27535888743073783"/>
          <c:h val="0.3831080172949396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3676836215408766"/>
                  <c:y val="5.647131478807363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0220363079615049E-2"/>
                  <c:y val="-0.1585608682972599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3451232583065374E-2"/>
                  <c:y val="9.2272202998846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2276071600374712"/>
                  <c:y val="0.170416223923566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Mode val="edge"/>
                  <c:yMode val="edge"/>
                  <c:x val="0.65434134968265623"/>
                  <c:y val="0.636679276396376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5"/>
              <c:pt idx="0">
                <c:v>270779.69342999998</c:v>
              </c:pt>
              <c:pt idx="1">
                <c:v>0</c:v>
              </c:pt>
              <c:pt idx="2">
                <c:v>1837799.6413199999</c:v>
              </c:pt>
              <c:pt idx="3">
                <c:v>10404348.046879787</c:v>
              </c:pt>
              <c:pt idx="4">
                <c:v>1131661.86228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1"/>
              <c:pt idx="0">
                <c:v>771240.16700000002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Zestawienie porównawcze wykonania budżetu państwa 
w latach 2017-2018</a:t>
            </a:r>
          </a:p>
        </c:rich>
      </c:tx>
      <c:layout>
        <c:manualLayout>
          <c:xMode val="edge"/>
          <c:yMode val="edge"/>
          <c:x val="0.23255813953488372"/>
          <c:y val="3.560830860534124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334896390963179"/>
          <c:y val="0.20194324301011668"/>
          <c:w val="0.75512995896032831"/>
          <c:h val="0.32640996848625348"/>
        </c:manualLayout>
      </c:layout>
      <c:barChart>
        <c:barDir val="col"/>
        <c:grouping val="clustered"/>
        <c:varyColors val="0"/>
        <c:ser>
          <c:idx val="0"/>
          <c:order val="0"/>
          <c:tx>
            <c:v>Wykonanie I-VI 2017</c:v>
          </c:tx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943933213167631E-2"/>
                  <c:y val="9.3896713615023181E-3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Arial CE"/>
                        <a:ea typeface="Arial CE"/>
                        <a:cs typeface="Arial CE"/>
                      </a:defRPr>
                    </a:pPr>
                    <a:fld id="{F04C8220-4212-4D5A-9831-209CBDFDB51D}" type="VALUE">
                      <a:rPr lang="en-US" sz="700"/>
                      <a:pPr>
                        <a:defRPr sz="800" b="1" i="0" u="none" strike="noStrike" baseline="0">
                          <a:solidFill>
                            <a:srgbClr val="000000"/>
                          </a:solidFill>
                          <a:latin typeface="Arial CE"/>
                          <a:ea typeface="Arial CE"/>
                          <a:cs typeface="Arial CE"/>
                        </a:defRPr>
                      </a:pPr>
                      <a:t>[WARTOŚĆ]</a:t>
                    </a:fld>
                    <a:endParaRPr lang="pl-PL"/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9.9197238899354449E-3"/>
                  <c:y val="8.192180202826731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1765035394672052E-2"/>
                  <c:y val="1.252251919214317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9473755539593702E-3"/>
                  <c:y val="8.8223479107365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176701.72188134</c:v>
              </c:pt>
              <c:pt idx="1">
                <c:v>170841.35227722002</c:v>
              </c:pt>
              <c:pt idx="2">
                <c:v>5860.3696041199864</c:v>
              </c:pt>
              <c:pt idx="3">
                <c:v>-5860.3697251199974</c:v>
              </c:pt>
              <c:pt idx="4">
                <c:v>2821.7465969900031</c:v>
              </c:pt>
              <c:pt idx="5">
                <c:v>-8682.1163221100014</c:v>
              </c:pt>
            </c:numLit>
          </c:val>
        </c:ser>
        <c:ser>
          <c:idx val="1"/>
          <c:order val="1"/>
          <c:tx>
            <c:v>Wykonanie I-VI 2018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43010868511476E-3"/>
                  <c:y val="-1.31314594577755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7826807793604114E-2"/>
                  <c:y val="1.34632114647641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0507406453710524E-3"/>
                  <c:y val="6.00002464480666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4373723120451256E-2"/>
                  <c:y val="3.139637218938137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3917726768422001E-2"/>
                  <c:y val="5.292245552498538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0921794830365698E-2"/>
                  <c:y val="7.098240446763512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182007.75475591002</c:v>
              </c:pt>
              <c:pt idx="1">
                <c:v>172472.28286998</c:v>
              </c:pt>
              <c:pt idx="2">
                <c:v>9535.471885930001</c:v>
              </c:pt>
              <c:pt idx="3">
                <c:v>-7148.5240622799938</c:v>
              </c:pt>
              <c:pt idx="4">
                <c:v>-14638.645542649994</c:v>
              </c:pt>
              <c:pt idx="5">
                <c:v>7490.1214803700004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0627000"/>
        <c:axId val="380631704"/>
      </c:barChart>
      <c:catAx>
        <c:axId val="380627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80631704"/>
        <c:crosses val="autoZero"/>
        <c:auto val="1"/>
        <c:lblAlgn val="ctr"/>
        <c:lblOffset val="1000"/>
        <c:tickLblSkip val="1"/>
        <c:tickMarkSkip val="1"/>
        <c:noMultiLvlLbl val="0"/>
      </c:catAx>
      <c:valAx>
        <c:axId val="380631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31737346101231E-2"/>
              <c:y val="0.31750772993138465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&quot; 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80627000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872777017783858"/>
          <c:y val="0.89614243323442133"/>
          <c:w val="0.33515731874145011"/>
          <c:h val="5.934718100890212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75" b="1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wydatków budżetu państwa 
w okresie I-VI 2018 r.</a:t>
            </a:r>
          </a:p>
        </c:rich>
      </c:tx>
      <c:layout>
        <c:manualLayout>
          <c:xMode val="edge"/>
          <c:yMode val="edge"/>
          <c:x val="0.21063012792692251"/>
          <c:y val="3.303303303303303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9330736853639477"/>
          <c:y val="0.28828913373080228"/>
          <c:w val="0.34842553175128776"/>
          <c:h val="0.5315330903161666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1344466280949472E-2"/>
                  <c:y val="-9.681413237410807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9860293053919448E-3"/>
                  <c:y val="1.8034097089215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0848513030359394"/>
                  <c:y val="-0.200033734521923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2003554673776004"/>
                  <c:y val="-0.261620991069809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3523942381218096"/>
                  <c:y val="-0.1995501012823848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9708330749994835"/>
                  <c:y val="-0.1036425401779732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5.5774898216463101E-2"/>
                  <c:y val="-1.391154934462021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46456737566838369"/>
                  <c:y val="0.807810176808185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98735.035226580003</c:v>
              </c:pt>
              <c:pt idx="1">
                <c:v>12575.434783639999</c:v>
              </c:pt>
              <c:pt idx="2">
                <c:v>32501.507746109903</c:v>
              </c:pt>
              <c:pt idx="3">
                <c:v>3740.87170861</c:v>
              </c:pt>
              <c:pt idx="4">
                <c:v>13661.811796760001</c:v>
              </c:pt>
              <c:pt idx="5">
                <c:v>8113.6052728900004</c:v>
              </c:pt>
              <c:pt idx="6">
                <c:v>3144.0163353899898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
 budżetu państwa w I-VI 2018 r.</a:t>
            </a:r>
          </a:p>
        </c:rich>
      </c:tx>
      <c:layout>
        <c:manualLayout>
          <c:xMode val="edge"/>
          <c:yMode val="edge"/>
          <c:x val="0.26510762178119546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984435886551016"/>
          <c:y val="0.30103857090480862"/>
          <c:w val="0.81286704447460645"/>
          <c:h val="0.49827073804933847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01380158794311E-3"/>
                  <c:y val="1.70995416257723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9630942368403207E-3"/>
                  <c:y val="1.054402658859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</c:strLit>
          </c:cat>
          <c:val>
            <c:numLit>
              <c:formatCode>#,##0</c:formatCode>
              <c:ptCount val="6"/>
              <c:pt idx="0" formatCode="#\ ##0&quot; &quot;">
                <c:v>26629.004661859999</c:v>
              </c:pt>
              <c:pt idx="1">
                <c:v>30930.535411230205</c:v>
              </c:pt>
              <c:pt idx="2">
                <c:v>27781.995391110191</c:v>
              </c:pt>
              <c:pt idx="3">
                <c:v>30495.549332479597</c:v>
              </c:pt>
              <c:pt idx="4">
                <c:v>28586.158026790014</c:v>
              </c:pt>
              <c:pt idx="5">
                <c:v>28049.040046510985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360286440"/>
        <c:axId val="360288008"/>
      </c:barChart>
      <c:catAx>
        <c:axId val="360286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602880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60288008"/>
        <c:scaling>
          <c:orientation val="minMax"/>
          <c:max val="5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5087719298245612E-2"/>
              <c:y val="0.49827062274655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60286440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Deficyt (Nadwyżka)  budżetu państwa w I-VI 2018 r. 
(w skali miesiąca)</a:t>
            </a:r>
          </a:p>
        </c:rich>
      </c:tx>
      <c:layout>
        <c:manualLayout>
          <c:xMode val="edge"/>
          <c:yMode val="edge"/>
          <c:x val="0.19808306709265175"/>
          <c:y val="3.79310344827586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738019169329074"/>
          <c:y val="0.37586206896551722"/>
          <c:w val="0.84025559105431313"/>
          <c:h val="0.54482758620689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821379755647514E-4"/>
                  <c:y val="-2.03544212145894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549285971841379E-3"/>
                  <c:y val="4.77219657887608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1460256765028973E-3"/>
                  <c:y val="-1.52842791202822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</c:strLit>
          </c:cat>
          <c:val>
            <c:numLit>
              <c:formatCode>#,##0</c:formatCode>
              <c:ptCount val="6"/>
              <c:pt idx="0">
                <c:v>8562.2015748999729</c:v>
              </c:pt>
              <c:pt idx="1">
                <c:v>-4101.4513851701886</c:v>
              </c:pt>
              <c:pt idx="2">
                <c:v>-1333.1203195002381</c:v>
              </c:pt>
              <c:pt idx="3">
                <c:v>6197.5699947303947</c:v>
              </c:pt>
              <c:pt idx="4">
                <c:v>260.1397596498573</c:v>
              </c:pt>
              <c:pt idx="5">
                <c:v>-49.867738681001356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360287224"/>
        <c:axId val="360285264"/>
      </c:barChart>
      <c:catAx>
        <c:axId val="360287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60285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0285264"/>
        <c:scaling>
          <c:orientation val="minMax"/>
          <c:max val="3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2.8753993610223641E-2"/>
              <c:y val="0.5965517241379310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60287224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 i dochodów budżetu państwa w I-VI 2018 r.</a:t>
            </a:r>
          </a:p>
        </c:rich>
      </c:tx>
      <c:layout>
        <c:manualLayout>
          <c:xMode val="edge"/>
          <c:yMode val="edge"/>
          <c:x val="0.1293861951466592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7763195936120682"/>
          <c:y val="0.30103857090480862"/>
          <c:w val="0.63377328710356506"/>
          <c:h val="0.4602083900039029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4880764261242666E-2"/>
                  <c:y val="1.0230179028132993E-2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5C356651-A0FC-40C5-A584-1B685B3452A2}" type="VALUE">
                      <a:rPr lang="en-US" sz="800"/>
                      <a:pPr>
                        <a:defRPr sz="800" b="1" i="0" u="none" strike="noStrike" baseline="0">
                          <a:solidFill>
                            <a:srgbClr val="000000"/>
                          </a:solidFill>
                          <a:latin typeface="Arial"/>
                          <a:ea typeface="Arial"/>
                          <a:cs typeface="Arial"/>
                        </a:defRPr>
                      </a:pPr>
                      <a:t>[WARTOŚĆ]</a:t>
                    </a:fld>
                    <a:endParaRPr lang="pl-PL"/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2.2870211549456411E-3"/>
                  <c:y val="6.82011935208866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1.0230179028133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2018296169239568E-2"/>
                  <c:y val="-6.251703852531557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6592338479131015E-2"/>
                  <c:y val="1.36402387041773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7444253859348199E-2"/>
                  <c:y val="1.36402387041773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</c:strLit>
          </c:cat>
          <c:val>
            <c:numLit>
              <c:formatCode>#,##0</c:formatCode>
              <c:ptCount val="6"/>
              <c:pt idx="0">
                <c:v>26629.004661859999</c:v>
              </c:pt>
              <c:pt idx="1">
                <c:v>30930.535411230205</c:v>
              </c:pt>
              <c:pt idx="2">
                <c:v>27781.995391110191</c:v>
              </c:pt>
              <c:pt idx="3">
                <c:v>30495.549332479597</c:v>
              </c:pt>
              <c:pt idx="4">
                <c:v>28586.158026790014</c:v>
              </c:pt>
              <c:pt idx="5">
                <c:v>28049.040046510985</c:v>
              </c:pt>
            </c:numLit>
          </c:val>
        </c:ser>
        <c:ser>
          <c:idx val="0"/>
          <c:order val="1"/>
          <c:tx>
            <c:v>Dochody</c:v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23965550618351E-3"/>
                  <c:y val="6.218391499016586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3767912372874445E-2"/>
                  <c:y val="1.02301790281329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9731275014293797E-2"/>
                  <c:y val="1.36402387041773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5.4888507718696314E-2"/>
                  <c:y val="3.4100596760443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6009148084619784E-2"/>
                  <c:y val="-1.0230179028132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6.8610634648369655E-3"/>
                  <c:y val="-1.3640238704177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</c:strLit>
          </c:cat>
          <c:val>
            <c:numLit>
              <c:formatCode>#,##0</c:formatCode>
              <c:ptCount val="6"/>
              <c:pt idx="0">
                <c:v>35191.206236759972</c:v>
              </c:pt>
              <c:pt idx="1">
                <c:v>26829.084026060016</c:v>
              </c:pt>
              <c:pt idx="2">
                <c:v>26448.875071609953</c:v>
              </c:pt>
              <c:pt idx="3">
                <c:v>36693.119327209992</c:v>
              </c:pt>
              <c:pt idx="4">
                <c:v>28846.297786439871</c:v>
              </c:pt>
              <c:pt idx="5">
                <c:v>27999.172307829984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380629352"/>
        <c:axId val="380630920"/>
      </c:barChart>
      <c:catAx>
        <c:axId val="380629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806309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80630920"/>
        <c:scaling>
          <c:orientation val="minMax"/>
          <c:max val="4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7280701754385963E-2"/>
              <c:y val="0.4775093770718106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80629352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675438596491224"/>
          <c:y val="0.81314878892733566"/>
          <c:w val="0.14912280701754388"/>
          <c:h val="0.1141868512110726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Realizacja dochodów budżetu państwa 
w okresie I-VI</a:t>
            </a:r>
            <a:r>
              <a:rPr lang="pl-PL" baseline="0"/>
              <a:t> </a:t>
            </a:r>
            <a:r>
              <a:rPr lang="pl-PL"/>
              <a:t>2018 r.</a:t>
            </a:r>
          </a:p>
        </c:rich>
      </c:tx>
      <c:layout>
        <c:manualLayout>
          <c:xMode val="edge"/>
          <c:yMode val="edge"/>
          <c:x val="0.31992397502036385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7362346228460573"/>
          <c:y val="0.20253722926543993"/>
          <c:w val="0.8256720427592994"/>
          <c:h val="0.50173095150801439"/>
        </c:manualLayout>
      </c:layout>
      <c:barChart>
        <c:barDir val="col"/>
        <c:grouping val="clustered"/>
        <c:varyColors val="0"/>
        <c:ser>
          <c:idx val="0"/>
          <c:order val="0"/>
          <c:tx>
            <c:v>Ustawa budżetowa</c:v>
          </c:tx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9.7004222298299705E-2"/>
                  <c:y val="2.37001608220723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5436950815930617E-3"/>
                  <c:y val="2.528666012239088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625275288864754E-3"/>
                  <c:y val="7.818434460398333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1609348077833299"/>
                  <c:y val="0.640139489855052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331672.63699999999</c:v>
              </c:pt>
              <c:pt idx="1">
                <c:v>21908.68</c:v>
              </c:pt>
              <c:pt idx="2">
                <c:v>2124.0880000000002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209654228004109E-2"/>
                  <c:y val="6.037511226216086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9.1616113203240052E-3"/>
                  <c:y val="6.645084483802919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8049069953212371E-3"/>
                  <c:y val="9.357338290273397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9846911381464356"/>
                  <c:y val="0.65052013023108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167806.09092847002</c:v>
              </c:pt>
              <c:pt idx="1">
                <c:v>13644.589243909788</c:v>
              </c:pt>
              <c:pt idx="2">
                <c:v>557.07458352999993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0625432"/>
        <c:axId val="380627784"/>
      </c:barChart>
      <c:catAx>
        <c:axId val="380625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80627784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380627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 sz="800"/>
                  <a:t>mln zł</a:t>
                </a:r>
              </a:p>
            </c:rich>
          </c:tx>
          <c:layout>
            <c:manualLayout>
              <c:xMode val="edge"/>
              <c:yMode val="edge"/>
              <c:x val="3.2567049808429116E-2"/>
              <c:y val="0.3944643943728486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80625432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7252441146006173E-2"/>
          <c:y val="0.79357545704710786"/>
          <c:w val="0.19157128347462316"/>
          <c:h val="0.1557097058369434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Realizacja wydatków budżetu państwa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I-VI 2018 r.</a:t>
            </a:r>
            <a:r>
              <a:rPr lang="pl-PL" sz="1050" b="1" i="0" u="none" strike="noStrike" baseline="0">
                <a:solidFill>
                  <a:srgbClr val="FFFFFF"/>
                </a:solidFill>
                <a:latin typeface="Arial CE"/>
                <a:cs typeface="Arial CE"/>
              </a:rPr>
              <a:t> </a:t>
            </a:r>
          </a:p>
        </c:rich>
      </c:tx>
      <c:layout>
        <c:manualLayout>
          <c:xMode val="edge"/>
          <c:yMode val="edge"/>
          <c:x val="0.26534674254827056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4653479514889692"/>
          <c:y val="0.19723216714452979"/>
          <c:w val="0.81980277286004488"/>
          <c:h val="0.42906646887581923"/>
        </c:manualLayout>
      </c:layout>
      <c:barChart>
        <c:barDir val="col"/>
        <c:grouping val="clustered"/>
        <c:varyColors val="0"/>
        <c:ser>
          <c:idx val="0"/>
          <c:order val="0"/>
          <c:tx>
            <c:v>Budżet
po zmianach
</c:v>
          </c:tx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3188405797101449E-3"/>
                  <c:y val="5.883372668602101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4234394613716764E-2"/>
                  <c:y val="4.148582886025188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6.95652173913052E-3"/>
                  <c:y val="1.08364836358319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6413328768686521E-3"/>
                  <c:y val="7.992439274003216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9.2753623188405795E-3"/>
                  <c:y val="-4.387309676476117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8.0080473287849185E-3"/>
                  <c:y val="-7.6988674426193161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0058062307428957E-2"/>
                      <c:h val="4.6008061989598767E-2"/>
                    </c:manualLayout>
                  </c15:layout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213700.31336773004</c:v>
              </c:pt>
              <c:pt idx="1">
                <c:v>25842.961762049999</c:v>
              </c:pt>
              <c:pt idx="2">
                <c:v>75359.792708350098</c:v>
              </c:pt>
              <c:pt idx="3">
                <c:v>21848.353530729997</c:v>
              </c:pt>
              <c:pt idx="4">
                <c:v>30699.9</c:v>
              </c:pt>
              <c:pt idx="5">
                <c:v>19643.623</c:v>
              </c:pt>
              <c:pt idx="6">
                <c:v>10102.460631139998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6768366997603519E-2"/>
                  <c:y val="8.177280227239451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5148099965765149E-2"/>
                  <c:y val="8.542576077194594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211685495834675E-2"/>
                  <c:y val="7.9116105181812485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5317494008900976E-2"/>
                  <c:y val="6.964013450573320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5263610005595599E-2"/>
                  <c:y val="1.05388042932372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5079767203012667E-2"/>
                  <c:y val="9.738089767956627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5146228460572694E-2"/>
                  <c:y val="7.810731218279315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98735.035226580003</c:v>
              </c:pt>
              <c:pt idx="1">
                <c:v>12575.434783639999</c:v>
              </c:pt>
              <c:pt idx="2">
                <c:v>32501.507746109903</c:v>
              </c:pt>
              <c:pt idx="3">
                <c:v>3740.87170861</c:v>
              </c:pt>
              <c:pt idx="4">
                <c:v>13661.811796760001</c:v>
              </c:pt>
              <c:pt idx="5">
                <c:v>8113.6052728900004</c:v>
              </c:pt>
              <c:pt idx="6">
                <c:v>3144.0163353899898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0628568"/>
        <c:axId val="380625824"/>
      </c:barChart>
      <c:catAx>
        <c:axId val="380628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80625824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380625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9.9009900990099011E-3"/>
              <c:y val="0.359862318248281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80628568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</c:legendEntry>
      <c:layout>
        <c:manualLayout>
          <c:xMode val="edge"/>
          <c:yMode val="edge"/>
          <c:x val="0.73531415503755104"/>
          <c:y val="0.21453323524870807"/>
          <c:w val="0.19050170213871787"/>
          <c:h val="0.1446766386035655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rezerwy ogólnej
w okresie  I-VI 2018 r.</a:t>
            </a:r>
          </a:p>
        </c:rich>
      </c:tx>
      <c:layout>
        <c:manualLayout>
          <c:xMode val="edge"/>
          <c:yMode val="edge"/>
          <c:x val="0.26260504201680673"/>
          <c:y val="3.412969283276450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9649608581536002"/>
          <c:y val="0.23137346226947095"/>
          <c:w val="0.33823529411764708"/>
          <c:h val="0.54948805460750849"/>
        </c:manualLayout>
      </c:layout>
      <c:pieChart>
        <c:varyColors val="1"/>
        <c:ser>
          <c:idx val="0"/>
          <c:order val="0"/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9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23"/>
          </c:dPt>
          <c:dLbls>
            <c:dLbl>
              <c:idx val="0"/>
              <c:layout>
                <c:manualLayout>
                  <c:x val="7.5443437217406539E-2"/>
                  <c:y val="2.436949647505657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6358543417366972E-2"/>
                  <c:y val="-8.15629786890973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rezerwy</c:v>
              </c:pt>
              <c:pt idx="1">
                <c:v>Pozostałość rezerwy</c:v>
              </c:pt>
            </c:strLit>
          </c:cat>
          <c:val>
            <c:numLit>
              <c:formatCode>#\ ##0" "</c:formatCode>
              <c:ptCount val="2"/>
              <c:pt idx="0">
                <c:v>72139.812999999995</c:v>
              </c:pt>
              <c:pt idx="1">
                <c:v>189583.18700000001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8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 celowych 
w okresie  I-VI 2018 r.</a:t>
            </a:r>
          </a:p>
        </c:rich>
      </c:tx>
      <c:layout>
        <c:manualLayout>
          <c:xMode val="edge"/>
          <c:yMode val="edge"/>
          <c:x val="0.26422806905234403"/>
          <c:y val="3.384615384615384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3197907553222517"/>
          <c:y val="0.28594206228200253"/>
          <c:w val="0.31741251093613299"/>
          <c:h val="0.36371937592681552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explosion val="16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4.532616349785535E-2"/>
                  <c:y val="0.114751948314152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4039220707167724E-2"/>
                  <c:y val="-0.1216436099333737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</c:v>
              </c:pt>
              <c:pt idx="1">
                <c:v>Pozostałość rezerw</c:v>
              </c:pt>
            </c:strLit>
          </c:cat>
          <c:val>
            <c:numLit>
              <c:formatCode>#,##0</c:formatCode>
              <c:ptCount val="2"/>
              <c:pt idx="0">
                <c:v>9020269.0370000005</c:v>
              </c:pt>
              <c:pt idx="1">
                <c:v>14670586.963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budżetu państwa 
w okresie I-VI 2018 r.</a:t>
            </a:r>
          </a:p>
        </c:rich>
      </c:tx>
      <c:layout>
        <c:manualLayout>
          <c:xMode val="edge"/>
          <c:yMode val="edge"/>
          <c:x val="0.16598360655737704"/>
          <c:y val="4.848484848484848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2581967213114754"/>
          <c:y val="0.26969776780826177"/>
          <c:w val="0.30532786885245899"/>
          <c:h val="0.4515164876789999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explosion val="22"/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2.3896562110064107E-2"/>
                  <c:y val="8.573230024917107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5590766318144647E-2"/>
                  <c:y val="-0.152603290869667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4435050126930904E-2"/>
                  <c:y val="1.40955264906013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69672131147540983"/>
                  <c:y val="0.575759279590671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źródeł niepodlegające zwrotowi</c:v>
              </c:pt>
            </c:strLit>
          </c:cat>
          <c:val>
            <c:numLit>
              <c:formatCode>#,##0</c:formatCode>
              <c:ptCount val="3"/>
              <c:pt idx="0">
                <c:v>167806090.92847002</c:v>
              </c:pt>
              <c:pt idx="1">
                <c:v>13644589.243909787</c:v>
              </c:pt>
              <c:pt idx="2">
                <c:v>557074.58352999995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20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438150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9810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4" name="Text Box 10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5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59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3" name="Text Box 10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7" name="Text Box 10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1" name="Text Box 1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5" name="Text Box 1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6" name="Text Box 10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7" name="Text Box 10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8" name="Text Box 10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9" name="Text Box 10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0" name="Text Box 10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1" name="Text Box 10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2" name="Text Box 10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3" name="Text Box 10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4" name="Text Box 10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5" name="Text Box 10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6" name="Text Box 1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7" name="Text Box 1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8" name="Text Box 10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9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0" name="Text Box 10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1" name="Text Box 10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2" name="Text Box 10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3" name="Text Box 1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4" name="Text Box 1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5" name="Text Box 1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6" name="Text Box 10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7" name="Text Box 10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8" name="Text Box 10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9" name="Text Box 10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0" name="Text Box 10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1" name="Text Box 108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2" name="Text Box 1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3" name="Text Box 10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4" name="Text Box 108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5" name="Text Box 1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6" name="Text Box 1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7" name="Text Box 1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8" name="Text Box 108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9" name="Text Box 1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0" name="Text Box 1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1" name="Text Box 1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2" name="Text Box 1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3" name="Text Box 1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4" name="Text Box 1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5" name="Text Box 1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6" name="Text Box 1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7" name="Text Box 1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8" name="Text Box 1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9" name="Text Box 1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0" name="Text Box 1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1" name="Text Box 1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2" name="Text Box 1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3" name="Text Box 1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4" name="Text Box 1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5" name="Text Box 1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6" name="Text Box 1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7" name="Text Box 1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8" name="Text Box 1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9" name="Text Box 1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0" name="Text Box 1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1" name="Text Box 1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2" name="Text Box 1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3" name="Text Box 1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4" name="Text Box 1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5" name="Text Box 1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6" name="Text Box 1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7" name="Text Box 1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8" name="Text Box 1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9" name="Text Box 1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0" name="Text Box 1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1" name="Text Box 1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2" name="Text Box 1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3" name="Text Box 1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4" name="Text Box 1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5" name="Text Box 1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6" name="Text Box 1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7" name="Text Box 1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8" name="Text Box 1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9" name="Text Box 1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0" name="Text Box 1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1" name="Text Box 1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2" name="Text Box 1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3" name="Text Box 1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4" name="Text Box 1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5" name="Text Box 1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6" name="Text Box 1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0.38485</cdr:y>
    </cdr:from>
    <cdr:to>
      <cdr:x>0.4127</cdr:x>
      <cdr:y>0.4179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5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5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0.79553</cdr:x>
      <cdr:y>0.98547</cdr:y>
    </cdr:from>
    <cdr:to>
      <cdr:x>0.8933</cdr:x>
      <cdr:y>0.98547</cdr:y>
    </cdr:to>
    <cdr:sp macro="" textlink="">
      <cdr:nvSpPr>
        <cdr:cNvPr id="51218" name="Text Box 2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2938" y="4611341"/>
          <a:ext cx="528332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0.15215</cdr:x>
      <cdr:y>0.10228</cdr:y>
    </cdr:from>
    <cdr:to>
      <cdr:x>0.2627</cdr:x>
      <cdr:y>0.18435</cdr:y>
    </cdr:to>
    <cdr:sp macro="" textlink="">
      <cdr:nvSpPr>
        <cdr:cNvPr id="51234" name="Text Box 2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5646" y="786111"/>
          <a:ext cx="598418" cy="406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0.57198</cdr:x>
      <cdr:y>0.2997</cdr:y>
    </cdr:from>
    <cdr:to>
      <cdr:x>0.698</cdr:x>
      <cdr:y>0.50811</cdr:y>
    </cdr:to>
    <cdr:sp macro="" textlink="">
      <cdr:nvSpPr>
        <cdr:cNvPr id="51237" name="Text Box 2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5320" y="1666640"/>
          <a:ext cx="680633" cy="855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0.38326</cdr:x>
      <cdr:y>0.16988</cdr:y>
    </cdr:from>
    <cdr:to>
      <cdr:x>0.50929</cdr:x>
      <cdr:y>0.37732</cdr:y>
    </cdr:to>
    <cdr:sp macro="" textlink="">
      <cdr:nvSpPr>
        <cdr:cNvPr id="51238" name="Text Box 2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388" y="1060412"/>
          <a:ext cx="684676" cy="851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0.01085</cdr:x>
      <cdr:y>0.35544</cdr:y>
    </cdr:from>
    <cdr:to>
      <cdr:x>0.0487</cdr:x>
      <cdr:y>0.44297</cdr:y>
    </cdr:to>
    <cdr:sp macro="" textlink="">
      <cdr:nvSpPr>
        <cdr:cNvPr id="51239" name="Text Box 2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401" y="1701800"/>
          <a:ext cx="207299" cy="419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 sz="2000"/>
        </a:p>
      </cdr:txBody>
    </cdr:sp>
  </cdr:relSizeAnchor>
  <cdr:relSizeAnchor xmlns:cdr="http://schemas.openxmlformats.org/drawingml/2006/chartDrawing">
    <cdr:from>
      <cdr:x>0.01998</cdr:x>
      <cdr:y>0.39815</cdr:y>
    </cdr:from>
    <cdr:to>
      <cdr:x>0.01998</cdr:x>
      <cdr:y>0.98547</cdr:y>
    </cdr:to>
    <cdr:sp macro="" textlink="">
      <cdr:nvSpPr>
        <cdr:cNvPr id="51241" name="Text Box 2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070024"/>
          <a:ext cx="0" cy="2541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0.56493</cdr:y>
    </cdr:from>
    <cdr:to>
      <cdr:x>0.01998</cdr:x>
      <cdr:y>0.98547</cdr:y>
    </cdr:to>
    <cdr:sp macro="" textlink="">
      <cdr:nvSpPr>
        <cdr:cNvPr id="51242" name="Text Box 2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754624"/>
          <a:ext cx="0" cy="1856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3" name="Text Box 2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4" name="Text Box 2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5" name="Text Box 2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6" name="Text Box 2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7" name="Text Box 2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8" name="Text Box 2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9" name="Text Box 2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0" name="Text Box 2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1" name="Text Box 2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2" name="Text Box 2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3" name="Text Box 2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4" name="Text Box 2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5" name="Text Box 2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6" name="Text Box 2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7" name="Text Box 2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8" name="Text Box 2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9" name="Text Box 2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0" name="Text Box 2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1" name="Text Box 2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2" name="Text Box 2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3" name="Text Box 2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4" name="Text Box 2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5" name="Text Box 2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6" name="Text Box 2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7" name="Text Box 2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8" name="Text Box 2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9" name="Text Box 2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0" name="Text Box 2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1" name="Text Box 2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2" name="Text Box 2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3" name="Text Box 2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4" name="Text Box 2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5" name="Text Box 2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6" name="Text Box 2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7" name="Text Box 2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8" name="Text Box 2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9" name="Text Box 2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0" name="Text Box 2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1" name="Text Box 2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2" name="Text Box 2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3" name="Text Box 2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4" name="Text Box 2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5" name="Text Box 2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6" name="Text Box 2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7" name="Text Box 2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8" name="Text Box 2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9" name="Text Box 2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0" name="Text Box 2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1" name="Text Box 2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2" name="Text Box 2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3" name="Text Box 2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4" name="Text Box 2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5" name="Text Box 2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6" name="Text Box 2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7" name="Text Box 2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8" name="Text Box 2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9" name="Text Box 2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0" name="Text Box 2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1" name="Text Box 2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2" name="Text Box 2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3" name="Text Box 2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4" name="Text Box 2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5" name="Text Box 2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6" name="Text Box 2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7" name="Text Box 2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8" name="Text Box 2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9" name="Text Box 2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0" name="Text Box 2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1" name="Text Box 2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2" name="Text Box 2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0.98571</cdr:y>
    </cdr:from>
    <cdr:to>
      <cdr:x>0.00868</cdr:x>
      <cdr:y>0.98571</cdr:y>
    </cdr:to>
    <cdr:sp macro="" textlink="">
      <cdr:nvSpPr>
        <cdr:cNvPr id="51313" name="Text Box 2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479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0.98743</cdr:y>
    </cdr:from>
    <cdr:to>
      <cdr:x>0.00868</cdr:x>
      <cdr:y>0.98743</cdr:y>
    </cdr:to>
    <cdr:sp macro="" textlink="">
      <cdr:nvSpPr>
        <cdr:cNvPr id="51314" name="Text Box 2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3208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0.98865</cdr:y>
    </cdr:from>
    <cdr:to>
      <cdr:x>0.00868</cdr:x>
      <cdr:y>0.98865</cdr:y>
    </cdr:to>
    <cdr:sp macro="" textlink="">
      <cdr:nvSpPr>
        <cdr:cNvPr id="51315" name="Text Box 2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482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6" name="Text Box 2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7" name="Text Box 2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8" name="Text Box 2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9" name="Text Box 2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0.96172</cdr:y>
    </cdr:from>
    <cdr:to>
      <cdr:x>0.00988</cdr:x>
      <cdr:y>0.96172</cdr:y>
    </cdr:to>
    <cdr:sp macro="" textlink="">
      <cdr:nvSpPr>
        <cdr:cNvPr id="2663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0.22725</cdr:x>
      <cdr:y>0.35544</cdr:y>
    </cdr:from>
    <cdr:to>
      <cdr:x>0.32853</cdr:x>
      <cdr:y>0.4079</cdr:y>
    </cdr:to>
    <cdr:sp macro="" textlink="">
      <cdr:nvSpPr>
        <cdr:cNvPr id="300123" name="Text Box 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4600" y="1701800"/>
          <a:ext cx="554718" cy="251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0.80806</cdr:x>
      <cdr:y>0.75547</cdr:y>
    </cdr:from>
    <cdr:to>
      <cdr:x>0.896</cdr:x>
      <cdr:y>0.75547</cdr:y>
    </cdr:to>
    <cdr:sp macro="" textlink="">
      <cdr:nvSpPr>
        <cdr:cNvPr id="300124" name="Text Box 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6501" y="3557934"/>
          <a:ext cx="48250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0.22879</cdr:x>
      <cdr:y>0.16811</cdr:y>
    </cdr:from>
    <cdr:to>
      <cdr:x>0.32853</cdr:x>
      <cdr:y>0.23057</cdr:y>
    </cdr:to>
    <cdr:sp macro="" textlink="">
      <cdr:nvSpPr>
        <cdr:cNvPr id="300126" name="Text Box 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8418" y="794179"/>
          <a:ext cx="547201" cy="2938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0.60686</cdr:x>
      <cdr:y>0.30331</cdr:y>
    </cdr:from>
    <cdr:to>
      <cdr:x>0.72011</cdr:x>
      <cdr:y>0.4346</cdr:y>
    </cdr:to>
    <cdr:sp macro="" textlink="">
      <cdr:nvSpPr>
        <cdr:cNvPr id="300129" name="Text Box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663" y="1430372"/>
          <a:ext cx="621330" cy="617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1" name="Text Box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2" name="Text Box 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0.36528</cdr:y>
    </cdr:from>
    <cdr:to>
      <cdr:x>0.04774</cdr:x>
      <cdr:y>0.75547</cdr:y>
    </cdr:to>
    <cdr:sp macro="" textlink="">
      <cdr:nvSpPr>
        <cdr:cNvPr id="300133" name="Text Box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1721961"/>
          <a:ext cx="0" cy="18359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0.47036</cdr:y>
    </cdr:from>
    <cdr:to>
      <cdr:x>0.04774</cdr:x>
      <cdr:y>0.75547</cdr:y>
    </cdr:to>
    <cdr:sp macro="" textlink="">
      <cdr:nvSpPr>
        <cdr:cNvPr id="300134" name="Text Box 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216394"/>
          <a:ext cx="0" cy="1341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5" name="Text Box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6" name="Text Box 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7" name="Text Box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8" name="Text Box 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9" name="Text Box 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0" name="Text Box 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1" name="Text Box 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2" name="Text Box 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3" name="Text Box 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4" name="Text Box 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5" name="Text Box 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6" name="Text Box 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7" name="Text Box 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8" name="Text Box 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9" name="Text Box 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0" name="Text Box 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1" name="Text Box 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2" name="Text Box 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3" name="Text Box 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4" name="Text Box 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5" name="Text Box 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6" name="Text Box 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7" name="Text Box 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8" name="Text Box 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9" name="Text Box 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0" name="Text Box 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1" name="Text Box 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2" name="Text Box 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3" name="Text Box 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4" name="Text Box 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5" name="Text Box 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6" name="Text Box 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7" name="Text Box 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8" name="Text Box 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9" name="Text Box 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0" name="Text Box 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1" name="Text Box 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2" name="Text Box 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3" name="Text Box 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4" name="Text Box 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5" name="Text Box 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6" name="Text Box 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7" name="Text Box 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8" name="Text Box 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9" name="Text Box 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0" name="Text Box 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1" name="Text Box 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2" name="Text Box 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3" name="Text Box 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4" name="Text Box 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5" name="Text Box 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6" name="Text Box 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7" name="Text Box 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8" name="Text Box 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9" name="Text Box 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0" name="Text Box 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1" name="Text Box 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2" name="Text Box 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3" name="Text Box 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4" name="Text Box 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5" name="Text Box 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6" name="Text Box 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7" name="Text Box 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8" name="Text Box 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9" name="Text Box 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0" name="Text Box 1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1" name="Text Box 1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2" name="Text Box 1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3" name="Text Box 1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4" name="Text Box 1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0.75596</cdr:y>
    </cdr:from>
    <cdr:to>
      <cdr:x>0.00868</cdr:x>
      <cdr:y>0.75596</cdr:y>
    </cdr:to>
    <cdr:sp macro="" textlink="">
      <cdr:nvSpPr>
        <cdr:cNvPr id="300205" name="Text Box 1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6023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0.75866</cdr:y>
    </cdr:from>
    <cdr:to>
      <cdr:x>0.00868</cdr:x>
      <cdr:y>0.75866</cdr:y>
    </cdr:to>
    <cdr:sp macro="" textlink="">
      <cdr:nvSpPr>
        <cdr:cNvPr id="300206" name="Text Box 1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7291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0.76111</cdr:y>
    </cdr:from>
    <cdr:to>
      <cdr:x>0.00868</cdr:x>
      <cdr:y>0.76111</cdr:y>
    </cdr:to>
    <cdr:sp macro="" textlink="">
      <cdr:nvSpPr>
        <cdr:cNvPr id="300207" name="Text Box 1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8444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8" name="Text Box 1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9" name="Text Box 1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0" name="Text Box 1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1" name="Text Box 1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300212" name="Text Box 1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123825</xdr:rowOff>
    </xdr:from>
    <xdr:to>
      <xdr:col>9</xdr:col>
      <xdr:colOff>590550</xdr:colOff>
      <xdr:row>30</xdr:row>
      <xdr:rowOff>123825</xdr:rowOff>
    </xdr:to>
    <xdr:graphicFrame macro="">
      <xdr:nvGraphicFramePr>
        <xdr:cNvPr id="2" name="Chart 9" descr="Rozliczenie rezerwy ogólnej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2</xdr:row>
      <xdr:rowOff>0</xdr:rowOff>
    </xdr:from>
    <xdr:to>
      <xdr:col>20</xdr:col>
      <xdr:colOff>152400</xdr:colOff>
      <xdr:row>31</xdr:row>
      <xdr:rowOff>0</xdr:rowOff>
    </xdr:to>
    <xdr:graphicFrame macro="">
      <xdr:nvGraphicFramePr>
        <xdr:cNvPr id="3" name="Chart 10" descr="Rozliczenie rezerw celowych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561975</xdr:colOff>
      <xdr:row>25</xdr:row>
      <xdr:rowOff>0</xdr:rowOff>
    </xdr:to>
    <xdr:graphicFrame macro="">
      <xdr:nvGraphicFramePr>
        <xdr:cNvPr id="2" name="Chart 1" descr="Struktura dochod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38100</xdr:rowOff>
    </xdr:from>
    <xdr:to>
      <xdr:col>20</xdr:col>
      <xdr:colOff>0</xdr:colOff>
      <xdr:row>25</xdr:row>
      <xdr:rowOff>38100</xdr:rowOff>
    </xdr:to>
    <xdr:graphicFrame macro="">
      <xdr:nvGraphicFramePr>
        <xdr:cNvPr id="3" name="Chart 7" descr="Struktura dochodów podatkowych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29</xdr:row>
      <xdr:rowOff>47625</xdr:rowOff>
    </xdr:from>
    <xdr:to>
      <xdr:col>15</xdr:col>
      <xdr:colOff>0</xdr:colOff>
      <xdr:row>53</xdr:row>
      <xdr:rowOff>28575</xdr:rowOff>
    </xdr:to>
    <xdr:graphicFrame macro="">
      <xdr:nvGraphicFramePr>
        <xdr:cNvPr id="4" name="Chart 8" descr="Struktura dochodów niepodatkowych budżetu państwa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10</xdr:col>
      <xdr:colOff>47625</xdr:colOff>
      <xdr:row>26</xdr:row>
      <xdr:rowOff>38100</xdr:rowOff>
    </xdr:to>
    <xdr:graphicFrame macro="">
      <xdr:nvGraphicFramePr>
        <xdr:cNvPr id="2" name="Chart 1" descr="Zestawienie porównawcze wykonania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19050</xdr:colOff>
      <xdr:row>26</xdr:row>
      <xdr:rowOff>19050</xdr:rowOff>
    </xdr:to>
    <xdr:graphicFrame macro="">
      <xdr:nvGraphicFramePr>
        <xdr:cNvPr id="2" name="Chart 1" descr="Struktura wydatk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96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31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31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88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88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88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88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97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88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97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88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88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88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428</xdr:row>
      <xdr:rowOff>0</xdr:rowOff>
    </xdr:from>
    <xdr:to>
      <xdr:col>13</xdr:col>
      <xdr:colOff>47625</xdr:colOff>
      <xdr:row>428</xdr:row>
      <xdr:rowOff>47625</xdr:rowOff>
    </xdr:to>
    <xdr:pic>
      <xdr:nvPicPr>
        <xdr:cNvPr id="3542" name="Picture 9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35200" y="97412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47625</xdr:colOff>
      <xdr:row>434</xdr:row>
      <xdr:rowOff>47625</xdr:rowOff>
    </xdr:to>
    <xdr:pic>
      <xdr:nvPicPr>
        <xdr:cNvPr id="35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545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446</xdr:row>
      <xdr:rowOff>0</xdr:rowOff>
    </xdr:from>
    <xdr:to>
      <xdr:col>13</xdr:col>
      <xdr:colOff>47625</xdr:colOff>
      <xdr:row>446</xdr:row>
      <xdr:rowOff>47625</xdr:rowOff>
    </xdr:to>
    <xdr:pic>
      <xdr:nvPicPr>
        <xdr:cNvPr id="3544" name="Picture 1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54950" y="101031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449</xdr:row>
      <xdr:rowOff>0</xdr:rowOff>
    </xdr:from>
    <xdr:to>
      <xdr:col>5</xdr:col>
      <xdr:colOff>47625</xdr:colOff>
      <xdr:row>449</xdr:row>
      <xdr:rowOff>47625</xdr:rowOff>
    </xdr:to>
    <xdr:pic>
      <xdr:nvPicPr>
        <xdr:cNvPr id="3545" name="Picture 15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101603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47625</xdr:colOff>
      <xdr:row>446</xdr:row>
      <xdr:rowOff>47625</xdr:rowOff>
    </xdr:to>
    <xdr:pic>
      <xdr:nvPicPr>
        <xdr:cNvPr id="3546" name="Obraz 5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101031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436</xdr:row>
      <xdr:rowOff>142875</xdr:rowOff>
    </xdr:from>
    <xdr:to>
      <xdr:col>13</xdr:col>
      <xdr:colOff>47625</xdr:colOff>
      <xdr:row>437</xdr:row>
      <xdr:rowOff>0</xdr:rowOff>
    </xdr:to>
    <xdr:pic>
      <xdr:nvPicPr>
        <xdr:cNvPr id="3547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23750" y="953928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438</xdr:row>
      <xdr:rowOff>0</xdr:rowOff>
    </xdr:from>
    <xdr:to>
      <xdr:col>13</xdr:col>
      <xdr:colOff>47625</xdr:colOff>
      <xdr:row>438</xdr:row>
      <xdr:rowOff>47625</xdr:rowOff>
    </xdr:to>
    <xdr:pic>
      <xdr:nvPicPr>
        <xdr:cNvPr id="3548" name="Picture 35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994981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435</xdr:row>
      <xdr:rowOff>0</xdr:rowOff>
    </xdr:from>
    <xdr:to>
      <xdr:col>13</xdr:col>
      <xdr:colOff>47625</xdr:colOff>
      <xdr:row>435</xdr:row>
      <xdr:rowOff>47625</xdr:rowOff>
    </xdr:to>
    <xdr:pic>
      <xdr:nvPicPr>
        <xdr:cNvPr id="3549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8926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430</xdr:row>
      <xdr:rowOff>0</xdr:rowOff>
    </xdr:from>
    <xdr:to>
      <xdr:col>13</xdr:col>
      <xdr:colOff>47625</xdr:colOff>
      <xdr:row>430</xdr:row>
      <xdr:rowOff>47625</xdr:rowOff>
    </xdr:to>
    <xdr:pic>
      <xdr:nvPicPr>
        <xdr:cNvPr id="3550" name="Obraz 9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78693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436</xdr:row>
      <xdr:rowOff>79375</xdr:rowOff>
    </xdr:from>
    <xdr:to>
      <xdr:col>13</xdr:col>
      <xdr:colOff>47625</xdr:colOff>
      <xdr:row>436</xdr:row>
      <xdr:rowOff>127000</xdr:rowOff>
    </xdr:to>
    <xdr:pic>
      <xdr:nvPicPr>
        <xdr:cNvPr id="355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23750" y="953293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437</xdr:row>
      <xdr:rowOff>0</xdr:rowOff>
    </xdr:from>
    <xdr:to>
      <xdr:col>13</xdr:col>
      <xdr:colOff>47625</xdr:colOff>
      <xdr:row>437</xdr:row>
      <xdr:rowOff>47625</xdr:rowOff>
    </xdr:to>
    <xdr:pic>
      <xdr:nvPicPr>
        <xdr:cNvPr id="3552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78900" y="99307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440</xdr:row>
      <xdr:rowOff>0</xdr:rowOff>
    </xdr:from>
    <xdr:to>
      <xdr:col>13</xdr:col>
      <xdr:colOff>47625</xdr:colOff>
      <xdr:row>440</xdr:row>
      <xdr:rowOff>47625</xdr:rowOff>
    </xdr:to>
    <xdr:pic>
      <xdr:nvPicPr>
        <xdr:cNvPr id="3553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83475" y="99888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0</xdr:colOff>
      <xdr:row>432</xdr:row>
      <xdr:rowOff>0</xdr:rowOff>
    </xdr:from>
    <xdr:ext cx="47625" cy="47625"/>
    <xdr:pic>
      <xdr:nvPicPr>
        <xdr:cNvPr id="15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4623" y="99986404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434</xdr:row>
      <xdr:rowOff>0</xdr:rowOff>
    </xdr:from>
    <xdr:ext cx="47625" cy="47625"/>
    <xdr:pic>
      <xdr:nvPicPr>
        <xdr:cNvPr id="2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1644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434</xdr:row>
      <xdr:rowOff>0</xdr:rowOff>
    </xdr:from>
    <xdr:to>
      <xdr:col>0</xdr:col>
      <xdr:colOff>47625</xdr:colOff>
      <xdr:row>434</xdr:row>
      <xdr:rowOff>47625</xdr:rowOff>
    </xdr:to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435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31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435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31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96</xdr:row>
      <xdr:rowOff>0</xdr:rowOff>
    </xdr:from>
    <xdr:to>
      <xdr:col>0</xdr:col>
      <xdr:colOff>47625</xdr:colOff>
      <xdr:row>96</xdr:row>
      <xdr:rowOff>47625</xdr:rowOff>
    </xdr:to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631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47625</xdr:colOff>
      <xdr:row>96</xdr:row>
      <xdr:rowOff>47625</xdr:rowOff>
    </xdr:to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631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47625</xdr:colOff>
      <xdr:row>95</xdr:row>
      <xdr:rowOff>47625</xdr:rowOff>
    </xdr:to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22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47625</xdr:colOff>
      <xdr:row>95</xdr:row>
      <xdr:rowOff>47625</xdr:rowOff>
    </xdr:to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22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438150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1000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0</xdr:colOff>
      <xdr:row>22</xdr:row>
      <xdr:rowOff>152400</xdr:rowOff>
    </xdr:to>
    <xdr:graphicFrame macro="">
      <xdr:nvGraphicFramePr>
        <xdr:cNvPr id="2" name="Chart 1" descr="Realizacja miesięczna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</xdr:row>
      <xdr:rowOff>28575</xdr:rowOff>
    </xdr:from>
    <xdr:to>
      <xdr:col>20</xdr:col>
      <xdr:colOff>9525</xdr:colOff>
      <xdr:row>23</xdr:row>
      <xdr:rowOff>28575</xdr:rowOff>
    </xdr:to>
    <xdr:graphicFrame macro="">
      <xdr:nvGraphicFramePr>
        <xdr:cNvPr id="3" name="Chart 6" descr="Realizacja miesięczna wydatk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16</xdr:col>
      <xdr:colOff>9525</xdr:colOff>
      <xdr:row>46</xdr:row>
      <xdr:rowOff>152400</xdr:rowOff>
    </xdr:to>
    <xdr:graphicFrame macro="">
      <xdr:nvGraphicFramePr>
        <xdr:cNvPr id="4" name="Chart 7" descr="Deficyt (Nadwyżka) budżetu państwa w skali miesiąca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9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1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89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9525</xdr:rowOff>
    </xdr:from>
    <xdr:to>
      <xdr:col>10</xdr:col>
      <xdr:colOff>57150</xdr:colOff>
      <xdr:row>25</xdr:row>
      <xdr:rowOff>9525</xdr:rowOff>
    </xdr:to>
    <xdr:graphicFrame macro="">
      <xdr:nvGraphicFramePr>
        <xdr:cNvPr id="2" name="Chart 1026" descr="Realizacja miesięczna wydatków i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600075</xdr:colOff>
      <xdr:row>30</xdr:row>
      <xdr:rowOff>0</xdr:rowOff>
    </xdr:to>
    <xdr:graphicFrame macro="">
      <xdr:nvGraphicFramePr>
        <xdr:cNvPr id="2" name="Chart 1" descr="Realizacja dochod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19</xdr:col>
      <xdr:colOff>600075</xdr:colOff>
      <xdr:row>30</xdr:row>
      <xdr:rowOff>0</xdr:rowOff>
    </xdr:to>
    <xdr:graphicFrame macro="">
      <xdr:nvGraphicFramePr>
        <xdr:cNvPr id="3" name="Chart 4" descr="Realizacja wydatk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\T2-03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2-03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6a-03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(2)"/>
    </sheetNames>
    <sheetDataSet>
      <sheetData sheetId="0" refreshError="1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"/>
    </sheetNames>
    <sheetDataSet>
      <sheetData sheetId="0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6a "/>
      <sheetName val="Ustawa"/>
    </sheetNames>
    <sheetDataSet>
      <sheetData sheetId="0">
        <row r="1">
          <cell r="A1" t="str">
            <v>Tablica 6a</v>
          </cell>
        </row>
        <row r="2">
          <cell r="A2" t="str">
            <v xml:space="preserve">WYDATKI   BUDŻETU   PAŃSTWA   -   WEDŁUG   DZIAŁÓW </v>
          </cell>
        </row>
        <row r="4">
          <cell r="K4" t="str">
            <v xml:space="preserve"> </v>
          </cell>
          <cell r="L4" t="str">
            <v>w tys. zł</v>
          </cell>
        </row>
        <row r="5">
          <cell r="A5" t="str">
            <v xml:space="preserve"> </v>
          </cell>
          <cell r="B5" t="str">
            <v xml:space="preserve"> </v>
          </cell>
          <cell r="C5" t="str">
            <v>Wyszczególnienie</v>
          </cell>
          <cell r="E5" t="str">
            <v xml:space="preserve"> </v>
          </cell>
          <cell r="G5" t="str">
            <v xml:space="preserve"> </v>
          </cell>
          <cell r="H5" t="str">
            <v xml:space="preserve"> </v>
          </cell>
          <cell r="I5" t="str">
            <v xml:space="preserve"> 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</row>
        <row r="6">
          <cell r="C6" t="str">
            <v xml:space="preserve">                                   a - Ustawa budżetowa   </v>
          </cell>
        </row>
        <row r="7">
          <cell r="A7" t="str">
            <v xml:space="preserve"> </v>
          </cell>
          <cell r="C7" t="str">
            <v xml:space="preserve">                                   b - Budżet po zmianach</v>
          </cell>
          <cell r="G7" t="str">
            <v>Dotacje</v>
          </cell>
          <cell r="H7" t="str">
            <v>Świadczenia</v>
          </cell>
          <cell r="I7" t="str">
            <v>Wydatki bieżące</v>
          </cell>
          <cell r="J7" t="str">
            <v xml:space="preserve">Wydatki </v>
          </cell>
          <cell r="K7" t="str">
            <v>Rozliczenia</v>
          </cell>
          <cell r="L7" t="str">
            <v>Obsługa</v>
          </cell>
        </row>
        <row r="8">
          <cell r="A8" t="str">
            <v xml:space="preserve"> </v>
          </cell>
          <cell r="C8" t="str">
            <v xml:space="preserve">                                   c - Wykonanie                </v>
          </cell>
          <cell r="E8" t="str">
            <v xml:space="preserve">OGÓŁEM </v>
          </cell>
          <cell r="G8" t="str">
            <v>i</v>
          </cell>
          <cell r="H8" t="str">
            <v>na rzecz</v>
          </cell>
          <cell r="I8" t="str">
            <v xml:space="preserve">jednostek </v>
          </cell>
          <cell r="J8" t="str">
            <v>majątkowe</v>
          </cell>
          <cell r="K8" t="str">
            <v>z bankami</v>
          </cell>
          <cell r="L8" t="str">
            <v>długu</v>
          </cell>
          <cell r="Q8" t="str">
            <v>brak dz.756- usunąć z bazy do operatywki</v>
          </cell>
        </row>
        <row r="9">
          <cell r="A9" t="str">
            <v xml:space="preserve"> </v>
          </cell>
          <cell r="C9" t="str">
            <v xml:space="preserve">                                   d - Wskaźnik c:a            </v>
          </cell>
          <cell r="E9" t="str">
            <v xml:space="preserve"> </v>
          </cell>
          <cell r="G9" t="str">
            <v>subwencje</v>
          </cell>
          <cell r="H9" t="str">
            <v>osób fizycznych</v>
          </cell>
          <cell r="I9" t="str">
            <v>budżetowych</v>
          </cell>
          <cell r="L9" t="str">
            <v>publicznego</v>
          </cell>
        </row>
        <row r="10">
          <cell r="C10" t="str">
            <v xml:space="preserve">                                   e - Wskaźnik c:b            </v>
          </cell>
        </row>
        <row r="11">
          <cell r="A11">
            <v>1</v>
          </cell>
          <cell r="E11" t="str">
            <v>2</v>
          </cell>
          <cell r="G11" t="str">
            <v>3</v>
          </cell>
          <cell r="H11" t="str">
            <v>4</v>
          </cell>
          <cell r="I11" t="str">
            <v>5</v>
          </cell>
          <cell r="J11" t="str">
            <v>6</v>
          </cell>
          <cell r="K11" t="str">
            <v>7</v>
          </cell>
          <cell r="L11" t="str">
            <v>8</v>
          </cell>
          <cell r="N11" t="str">
            <v>TU KOPIUJ   CAłY ZBIOR    TAB6-mc.DBF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4"/>
  <sheetViews>
    <sheetView showGridLines="0" tabSelected="1" zoomScaleNormal="100" workbookViewId="0">
      <selection activeCell="B16" sqref="B16:M16"/>
    </sheetView>
  </sheetViews>
  <sheetFormatPr defaultRowHeight="12.75"/>
  <cols>
    <col min="1" max="1" width="8.85546875" customWidth="1"/>
    <col min="257" max="257" width="8.85546875" customWidth="1"/>
    <col min="513" max="513" width="8.85546875" customWidth="1"/>
    <col min="769" max="769" width="8.85546875" customWidth="1"/>
    <col min="1025" max="1025" width="8.85546875" customWidth="1"/>
    <col min="1281" max="1281" width="8.85546875" customWidth="1"/>
    <col min="1537" max="1537" width="8.85546875" customWidth="1"/>
    <col min="1793" max="1793" width="8.85546875" customWidth="1"/>
    <col min="2049" max="2049" width="8.85546875" customWidth="1"/>
    <col min="2305" max="2305" width="8.85546875" customWidth="1"/>
    <col min="2561" max="2561" width="8.85546875" customWidth="1"/>
    <col min="2817" max="2817" width="8.85546875" customWidth="1"/>
    <col min="3073" max="3073" width="8.85546875" customWidth="1"/>
    <col min="3329" max="3329" width="8.85546875" customWidth="1"/>
    <col min="3585" max="3585" width="8.85546875" customWidth="1"/>
    <col min="3841" max="3841" width="8.85546875" customWidth="1"/>
    <col min="4097" max="4097" width="8.85546875" customWidth="1"/>
    <col min="4353" max="4353" width="8.85546875" customWidth="1"/>
    <col min="4609" max="4609" width="8.85546875" customWidth="1"/>
    <col min="4865" max="4865" width="8.85546875" customWidth="1"/>
    <col min="5121" max="5121" width="8.85546875" customWidth="1"/>
    <col min="5377" max="5377" width="8.85546875" customWidth="1"/>
    <col min="5633" max="5633" width="8.85546875" customWidth="1"/>
    <col min="5889" max="5889" width="8.85546875" customWidth="1"/>
    <col min="6145" max="6145" width="8.85546875" customWidth="1"/>
    <col min="6401" max="6401" width="8.85546875" customWidth="1"/>
    <col min="6657" max="6657" width="8.85546875" customWidth="1"/>
    <col min="6913" max="6913" width="8.85546875" customWidth="1"/>
    <col min="7169" max="7169" width="8.85546875" customWidth="1"/>
    <col min="7425" max="7425" width="8.85546875" customWidth="1"/>
    <col min="7681" max="7681" width="8.85546875" customWidth="1"/>
    <col min="7937" max="7937" width="8.85546875" customWidth="1"/>
    <col min="8193" max="8193" width="8.85546875" customWidth="1"/>
    <col min="8449" max="8449" width="8.85546875" customWidth="1"/>
    <col min="8705" max="8705" width="8.85546875" customWidth="1"/>
    <col min="8961" max="8961" width="8.85546875" customWidth="1"/>
    <col min="9217" max="9217" width="8.85546875" customWidth="1"/>
    <col min="9473" max="9473" width="8.85546875" customWidth="1"/>
    <col min="9729" max="9729" width="8.85546875" customWidth="1"/>
    <col min="9985" max="9985" width="8.85546875" customWidth="1"/>
    <col min="10241" max="10241" width="8.85546875" customWidth="1"/>
    <col min="10497" max="10497" width="8.85546875" customWidth="1"/>
    <col min="10753" max="10753" width="8.85546875" customWidth="1"/>
    <col min="11009" max="11009" width="8.85546875" customWidth="1"/>
    <col min="11265" max="11265" width="8.85546875" customWidth="1"/>
    <col min="11521" max="11521" width="8.85546875" customWidth="1"/>
    <col min="11777" max="11777" width="8.85546875" customWidth="1"/>
    <col min="12033" max="12033" width="8.85546875" customWidth="1"/>
    <col min="12289" max="12289" width="8.85546875" customWidth="1"/>
    <col min="12545" max="12545" width="8.85546875" customWidth="1"/>
    <col min="12801" max="12801" width="8.85546875" customWidth="1"/>
    <col min="13057" max="13057" width="8.85546875" customWidth="1"/>
    <col min="13313" max="13313" width="8.85546875" customWidth="1"/>
    <col min="13569" max="13569" width="8.85546875" customWidth="1"/>
    <col min="13825" max="13825" width="8.85546875" customWidth="1"/>
    <col min="14081" max="14081" width="8.85546875" customWidth="1"/>
    <col min="14337" max="14337" width="8.85546875" customWidth="1"/>
    <col min="14593" max="14593" width="8.85546875" customWidth="1"/>
    <col min="14849" max="14849" width="8.85546875" customWidth="1"/>
    <col min="15105" max="15105" width="8.85546875" customWidth="1"/>
    <col min="15361" max="15361" width="8.85546875" customWidth="1"/>
    <col min="15617" max="15617" width="8.85546875" customWidth="1"/>
    <col min="15873" max="15873" width="8.85546875" customWidth="1"/>
    <col min="16129" max="16129" width="8.85546875" customWidth="1"/>
  </cols>
  <sheetData>
    <row r="9" spans="1:13" ht="15">
      <c r="A9" s="370" t="s">
        <v>496</v>
      </c>
      <c r="B9" s="370"/>
      <c r="C9" s="370"/>
    </row>
    <row r="16" spans="1:13" ht="20.45" customHeight="1">
      <c r="B16" s="1509" t="s">
        <v>497</v>
      </c>
      <c r="C16" s="1509"/>
      <c r="D16" s="1509"/>
      <c r="E16" s="1509"/>
      <c r="F16" s="1509"/>
      <c r="G16" s="1509"/>
      <c r="H16" s="1509"/>
      <c r="I16" s="1509"/>
      <c r="J16" s="1509"/>
      <c r="K16" s="1509"/>
      <c r="L16" s="1509"/>
      <c r="M16" s="1509"/>
    </row>
    <row r="17" spans="2:13">
      <c r="B17" s="371"/>
      <c r="C17" s="371"/>
      <c r="D17" s="371"/>
      <c r="E17" s="371"/>
      <c r="F17" s="371"/>
      <c r="G17" s="371"/>
      <c r="H17" s="371"/>
      <c r="I17" s="371"/>
      <c r="J17" s="371"/>
      <c r="K17" s="371"/>
      <c r="L17" s="371"/>
      <c r="M17" s="371"/>
    </row>
    <row r="18" spans="2:13" ht="20.45" customHeight="1">
      <c r="B18" s="1509" t="s">
        <v>590</v>
      </c>
      <c r="C18" s="1509"/>
      <c r="D18" s="1509"/>
      <c r="E18" s="1509"/>
      <c r="F18" s="1509"/>
      <c r="G18" s="1509"/>
      <c r="H18" s="1509"/>
      <c r="I18" s="1509"/>
      <c r="J18" s="1509"/>
      <c r="K18" s="1509"/>
      <c r="L18" s="1509"/>
      <c r="M18" s="1509"/>
    </row>
    <row r="34" spans="1:14" s="372" customFormat="1" ht="18">
      <c r="A34" s="1510" t="s">
        <v>919</v>
      </c>
      <c r="B34" s="1510"/>
      <c r="C34" s="1510"/>
      <c r="D34" s="1510"/>
      <c r="E34" s="1510"/>
      <c r="F34" s="1510"/>
      <c r="G34" s="1510"/>
      <c r="H34" s="1510"/>
      <c r="I34" s="1510"/>
      <c r="J34" s="1510"/>
      <c r="K34" s="1510"/>
      <c r="L34" s="1510"/>
      <c r="M34" s="1510"/>
      <c r="N34" s="1510"/>
    </row>
  </sheetData>
  <mergeCells count="3">
    <mergeCell ref="B16:M16"/>
    <mergeCell ref="B18:M18"/>
    <mergeCell ref="A34:N34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196"/>
  <sheetViews>
    <sheetView showGridLines="0" zoomScale="77" zoomScaleNormal="77" workbookViewId="0"/>
  </sheetViews>
  <sheetFormatPr defaultColWidth="16.28515625" defaultRowHeight="15"/>
  <cols>
    <col min="1" max="1" width="4.42578125" style="33" customWidth="1"/>
    <col min="2" max="2" width="1.42578125" style="33" customWidth="1"/>
    <col min="3" max="3" width="42.5703125" style="33" bestFit="1" customWidth="1"/>
    <col min="4" max="4" width="3.7109375" style="33" customWidth="1"/>
    <col min="5" max="5" width="17.7109375" style="33" customWidth="1"/>
    <col min="6" max="11" width="14.7109375" style="33" customWidth="1"/>
    <col min="12" max="12" width="23" style="33" customWidth="1"/>
    <col min="13" max="16384" width="16.28515625" style="33"/>
  </cols>
  <sheetData>
    <row r="1" spans="1:12" ht="16.5" customHeight="1">
      <c r="A1" s="155" t="s">
        <v>365</v>
      </c>
      <c r="B1" s="155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" customHeight="1">
      <c r="A2" s="221" t="s">
        <v>366</v>
      </c>
      <c r="B2" s="221"/>
      <c r="C2" s="221"/>
      <c r="D2" s="221"/>
      <c r="E2" s="221"/>
      <c r="F2" s="221"/>
      <c r="G2" s="222"/>
      <c r="H2" s="222"/>
      <c r="I2" s="222"/>
      <c r="J2" s="222"/>
      <c r="K2" s="222"/>
      <c r="L2" s="222"/>
    </row>
    <row r="3" spans="1:12" ht="15" customHeight="1">
      <c r="A3" s="221"/>
      <c r="B3" s="221"/>
      <c r="C3" s="221"/>
      <c r="D3" s="221"/>
      <c r="E3" s="221"/>
      <c r="F3" s="221"/>
      <c r="G3" s="222"/>
      <c r="H3" s="222"/>
      <c r="I3" s="222"/>
      <c r="J3" s="222"/>
      <c r="K3" s="222"/>
      <c r="L3" s="222"/>
    </row>
    <row r="4" spans="1:12" ht="15.2" customHeight="1">
      <c r="A4" s="21"/>
      <c r="B4" s="223"/>
      <c r="C4" s="223"/>
      <c r="D4" s="21"/>
      <c r="E4" s="21"/>
      <c r="F4" s="21"/>
      <c r="G4" s="21"/>
      <c r="H4" s="21"/>
      <c r="I4" s="21"/>
      <c r="J4" s="155"/>
      <c r="K4" s="155"/>
      <c r="L4" s="224" t="s">
        <v>2</v>
      </c>
    </row>
    <row r="5" spans="1:12" ht="15.95" customHeight="1">
      <c r="A5" s="225" t="s">
        <v>4</v>
      </c>
      <c r="B5" s="226" t="s">
        <v>4</v>
      </c>
      <c r="C5" s="226" t="s">
        <v>3</v>
      </c>
      <c r="D5" s="227"/>
      <c r="E5" s="19" t="s">
        <v>4</v>
      </c>
      <c r="F5" s="166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2" ht="15.95" customHeight="1">
      <c r="A6" s="228"/>
      <c r="B6" s="229"/>
      <c r="C6" s="24" t="s">
        <v>444</v>
      </c>
      <c r="D6" s="229"/>
      <c r="E6" s="171"/>
      <c r="F6" s="172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2" ht="15.95" customHeight="1">
      <c r="A7" s="228" t="s">
        <v>4</v>
      </c>
      <c r="B7" s="229"/>
      <c r="C7" s="24" t="s">
        <v>11</v>
      </c>
      <c r="D7" s="21"/>
      <c r="E7" s="32" t="s">
        <v>12</v>
      </c>
      <c r="F7" s="172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2" ht="15.95" customHeight="1">
      <c r="A8" s="230" t="s">
        <v>4</v>
      </c>
      <c r="B8" s="231"/>
      <c r="C8" s="24" t="s">
        <v>20</v>
      </c>
      <c r="D8" s="21"/>
      <c r="E8" s="32" t="s">
        <v>4</v>
      </c>
      <c r="F8" s="172" t="s">
        <v>21</v>
      </c>
      <c r="G8" s="37" t="s">
        <v>22</v>
      </c>
      <c r="H8" s="30" t="s">
        <v>23</v>
      </c>
      <c r="I8" s="31" t="s">
        <v>4</v>
      </c>
      <c r="J8" s="30" t="s">
        <v>24</v>
      </c>
      <c r="K8" s="31" t="s">
        <v>25</v>
      </c>
      <c r="L8" s="31" t="s">
        <v>26</v>
      </c>
    </row>
    <row r="9" spans="1:12" ht="15.95" customHeight="1">
      <c r="A9" s="232" t="s">
        <v>4</v>
      </c>
      <c r="B9" s="233"/>
      <c r="C9" s="24" t="s">
        <v>27</v>
      </c>
      <c r="D9" s="21"/>
      <c r="E9" s="176" t="s">
        <v>4</v>
      </c>
      <c r="F9" s="172" t="s">
        <v>4</v>
      </c>
      <c r="G9" s="37" t="s">
        <v>4</v>
      </c>
      <c r="H9" s="30" t="s">
        <v>28</v>
      </c>
      <c r="I9" s="31"/>
      <c r="J9" s="30" t="s">
        <v>29</v>
      </c>
      <c r="K9" s="31" t="s">
        <v>4</v>
      </c>
      <c r="L9" s="31" t="s">
        <v>30</v>
      </c>
    </row>
    <row r="10" spans="1:12" ht="15.95" customHeight="1">
      <c r="A10" s="228"/>
      <c r="B10" s="229"/>
      <c r="C10" s="24" t="s">
        <v>31</v>
      </c>
      <c r="D10" s="234"/>
      <c r="E10" s="44"/>
      <c r="F10" s="235"/>
      <c r="G10" s="236"/>
      <c r="H10" s="226"/>
      <c r="I10" s="237"/>
      <c r="J10" s="238"/>
      <c r="K10" s="226"/>
      <c r="L10" s="237"/>
    </row>
    <row r="11" spans="1:12" s="247" customFormat="1" ht="9.9499999999999993" customHeight="1">
      <c r="A11" s="239">
        <v>1</v>
      </c>
      <c r="B11" s="240"/>
      <c r="C11" s="240"/>
      <c r="D11" s="240"/>
      <c r="E11" s="241" t="s">
        <v>33</v>
      </c>
      <c r="F11" s="241">
        <v>3</v>
      </c>
      <c r="G11" s="242" t="s">
        <v>35</v>
      </c>
      <c r="H11" s="243" t="s">
        <v>36</v>
      </c>
      <c r="I11" s="244" t="s">
        <v>37</v>
      </c>
      <c r="J11" s="245">
        <v>7</v>
      </c>
      <c r="K11" s="286">
        <v>8</v>
      </c>
      <c r="L11" s="246">
        <v>9</v>
      </c>
    </row>
    <row r="12" spans="1:12" ht="18.95" customHeight="1">
      <c r="A12" s="248"/>
      <c r="B12" s="249"/>
      <c r="C12" s="250" t="s">
        <v>41</v>
      </c>
      <c r="D12" s="251" t="s">
        <v>42</v>
      </c>
      <c r="E12" s="411">
        <v>397197405</v>
      </c>
      <c r="F12" s="411">
        <v>213898023</v>
      </c>
      <c r="G12" s="411">
        <v>26068705</v>
      </c>
      <c r="H12" s="411">
        <v>75508830</v>
      </c>
      <c r="I12" s="411">
        <v>21176991</v>
      </c>
      <c r="J12" s="411">
        <v>30699900</v>
      </c>
      <c r="K12" s="411">
        <v>19643623</v>
      </c>
      <c r="L12" s="412">
        <v>10201333</v>
      </c>
    </row>
    <row r="13" spans="1:12" ht="18.95" customHeight="1">
      <c r="A13" s="252"/>
      <c r="B13" s="253"/>
      <c r="C13" s="254"/>
      <c r="D13" s="235" t="s">
        <v>43</v>
      </c>
      <c r="E13" s="413">
        <v>397197404.99999994</v>
      </c>
      <c r="F13" s="414">
        <v>213700313.36772999</v>
      </c>
      <c r="G13" s="414">
        <v>25842961.762049999</v>
      </c>
      <c r="H13" s="414">
        <v>75359792.708349988</v>
      </c>
      <c r="I13" s="414">
        <v>21848353.530730002</v>
      </c>
      <c r="J13" s="414">
        <v>30699900</v>
      </c>
      <c r="K13" s="414">
        <v>19643623</v>
      </c>
      <c r="L13" s="415">
        <v>10102460.631139999</v>
      </c>
    </row>
    <row r="14" spans="1:12" ht="18.95" customHeight="1">
      <c r="A14" s="252"/>
      <c r="B14" s="253"/>
      <c r="C14" s="189" t="s">
        <v>4</v>
      </c>
      <c r="D14" s="235" t="s">
        <v>44</v>
      </c>
      <c r="E14" s="416">
        <v>172472282.86997998</v>
      </c>
      <c r="F14" s="414">
        <v>98735035.226580009</v>
      </c>
      <c r="G14" s="414">
        <v>12575434.783640001</v>
      </c>
      <c r="H14" s="414">
        <v>32501507.746109981</v>
      </c>
      <c r="I14" s="414">
        <v>3740871.7086100001</v>
      </c>
      <c r="J14" s="414">
        <v>13661811.796759998</v>
      </c>
      <c r="K14" s="414">
        <v>8113605.2728899997</v>
      </c>
      <c r="L14" s="415">
        <v>3144016.3353899992</v>
      </c>
    </row>
    <row r="15" spans="1:12" ht="18.95" customHeight="1">
      <c r="A15" s="252"/>
      <c r="B15" s="253"/>
      <c r="C15" s="254"/>
      <c r="D15" s="235" t="s">
        <v>45</v>
      </c>
      <c r="E15" s="417">
        <v>0.43422308579780367</v>
      </c>
      <c r="F15" s="418">
        <v>0.46159863397419065</v>
      </c>
      <c r="G15" s="418">
        <v>0.48239583760067872</v>
      </c>
      <c r="H15" s="418">
        <v>0.43043320557489739</v>
      </c>
      <c r="I15" s="418">
        <v>0.17664793400582737</v>
      </c>
      <c r="J15" s="418">
        <v>0.44501160579545856</v>
      </c>
      <c r="K15" s="418">
        <v>0.41304016437751834</v>
      </c>
      <c r="L15" s="419">
        <v>0.30819661855857455</v>
      </c>
    </row>
    <row r="16" spans="1:12" ht="18.95" customHeight="1">
      <c r="A16" s="255"/>
      <c r="B16" s="256"/>
      <c r="C16" s="257"/>
      <c r="D16" s="235" t="s">
        <v>46</v>
      </c>
      <c r="E16" s="420">
        <v>0.43422308579780372</v>
      </c>
      <c r="F16" s="421">
        <v>0.46202569229123824</v>
      </c>
      <c r="G16" s="421">
        <v>0.48660965795750383</v>
      </c>
      <c r="H16" s="421">
        <v>0.43128446321361447</v>
      </c>
      <c r="I16" s="421">
        <v>0.1712198451635458</v>
      </c>
      <c r="J16" s="421">
        <v>0.44501160579545856</v>
      </c>
      <c r="K16" s="421">
        <v>0.41304016437751834</v>
      </c>
      <c r="L16" s="422">
        <v>0.31121292625470165</v>
      </c>
    </row>
    <row r="17" spans="1:12" ht="18.95" customHeight="1">
      <c r="A17" s="258" t="s">
        <v>367</v>
      </c>
      <c r="B17" s="259" t="s">
        <v>48</v>
      </c>
      <c r="C17" s="260" t="s">
        <v>368</v>
      </c>
      <c r="D17" s="261" t="s">
        <v>42</v>
      </c>
      <c r="E17" s="423">
        <v>5143786</v>
      </c>
      <c r="F17" s="364">
        <v>2453260</v>
      </c>
      <c r="G17" s="364">
        <v>1766</v>
      </c>
      <c r="H17" s="364">
        <v>966726</v>
      </c>
      <c r="I17" s="364">
        <v>190845</v>
      </c>
      <c r="J17" s="364">
        <v>0</v>
      </c>
      <c r="K17" s="364">
        <v>0</v>
      </c>
      <c r="L17" s="365">
        <v>1531189</v>
      </c>
    </row>
    <row r="18" spans="1:12" ht="18.95" customHeight="1">
      <c r="A18" s="262"/>
      <c r="B18" s="259"/>
      <c r="C18" s="260"/>
      <c r="D18" s="263" t="s">
        <v>43</v>
      </c>
      <c r="E18" s="424">
        <v>6162147.8867000006</v>
      </c>
      <c r="F18" s="425">
        <v>3114449.1210400006</v>
      </c>
      <c r="G18" s="425">
        <v>2094.7960000000003</v>
      </c>
      <c r="H18" s="425">
        <v>1115008.2276599989</v>
      </c>
      <c r="I18" s="425">
        <v>206084.41200000007</v>
      </c>
      <c r="J18" s="425">
        <v>0</v>
      </c>
      <c r="K18" s="425">
        <v>0</v>
      </c>
      <c r="L18" s="426">
        <v>1724511.3299999998</v>
      </c>
    </row>
    <row r="19" spans="1:12" ht="18.95" customHeight="1">
      <c r="A19" s="262"/>
      <c r="B19" s="259"/>
      <c r="C19" s="260"/>
      <c r="D19" s="263" t="s">
        <v>44</v>
      </c>
      <c r="E19" s="424">
        <v>3631327.8989799991</v>
      </c>
      <c r="F19" s="427">
        <v>1624105.3802099999</v>
      </c>
      <c r="G19" s="427">
        <v>807.20423999999991</v>
      </c>
      <c r="H19" s="427">
        <v>556693.74667999998</v>
      </c>
      <c r="I19" s="427">
        <v>25501.90484000001</v>
      </c>
      <c r="J19" s="427">
        <v>0</v>
      </c>
      <c r="K19" s="427">
        <v>0</v>
      </c>
      <c r="L19" s="428">
        <v>1424219.6630099996</v>
      </c>
    </row>
    <row r="20" spans="1:12" ht="18.95" customHeight="1">
      <c r="A20" s="262"/>
      <c r="B20" s="260"/>
      <c r="C20" s="260"/>
      <c r="D20" s="263" t="s">
        <v>45</v>
      </c>
      <c r="E20" s="429">
        <v>0.70596403096474059</v>
      </c>
      <c r="F20" s="216">
        <v>0.66201926424838775</v>
      </c>
      <c r="G20" s="216">
        <v>0.45708054360135897</v>
      </c>
      <c r="H20" s="216">
        <v>0.57585473720578528</v>
      </c>
      <c r="I20" s="216">
        <v>0.13362626655138993</v>
      </c>
      <c r="J20" s="216">
        <v>0</v>
      </c>
      <c r="K20" s="216">
        <v>0</v>
      </c>
      <c r="L20" s="430">
        <v>0.93013969079584524</v>
      </c>
    </row>
    <row r="21" spans="1:12" s="267" customFormat="1" ht="18.95" customHeight="1">
      <c r="A21" s="264"/>
      <c r="B21" s="265"/>
      <c r="C21" s="265"/>
      <c r="D21" s="266" t="s">
        <v>46</v>
      </c>
      <c r="E21" s="431">
        <v>0.58929580492828371</v>
      </c>
      <c r="F21" s="432">
        <v>0.52147436579977469</v>
      </c>
      <c r="G21" s="432">
        <v>0.38533787538261471</v>
      </c>
      <c r="H21" s="432">
        <v>0.49927321868135432</v>
      </c>
      <c r="I21" s="432">
        <v>0.12374494796821411</v>
      </c>
      <c r="J21" s="432">
        <v>0</v>
      </c>
      <c r="K21" s="432">
        <v>0</v>
      </c>
      <c r="L21" s="433">
        <v>0.82586854503878482</v>
      </c>
    </row>
    <row r="22" spans="1:12" ht="18.95" customHeight="1">
      <c r="A22" s="258" t="s">
        <v>369</v>
      </c>
      <c r="B22" s="259" t="s">
        <v>48</v>
      </c>
      <c r="C22" s="260" t="s">
        <v>370</v>
      </c>
      <c r="D22" s="263" t="s">
        <v>42</v>
      </c>
      <c r="E22" s="423">
        <v>9114</v>
      </c>
      <c r="F22" s="364">
        <v>1536</v>
      </c>
      <c r="G22" s="364">
        <v>10</v>
      </c>
      <c r="H22" s="364">
        <v>1443</v>
      </c>
      <c r="I22" s="364">
        <v>0</v>
      </c>
      <c r="J22" s="364">
        <v>0</v>
      </c>
      <c r="K22" s="364">
        <v>0</v>
      </c>
      <c r="L22" s="365">
        <v>6125</v>
      </c>
    </row>
    <row r="23" spans="1:12" ht="18.95" customHeight="1">
      <c r="A23" s="258"/>
      <c r="B23" s="259"/>
      <c r="C23" s="260"/>
      <c r="D23" s="263" t="s">
        <v>43</v>
      </c>
      <c r="E23" s="424">
        <v>10058.121589999999</v>
      </c>
      <c r="F23" s="425">
        <v>2079.7715899999998</v>
      </c>
      <c r="G23" s="425">
        <v>10</v>
      </c>
      <c r="H23" s="425">
        <v>1842.9999999999998</v>
      </c>
      <c r="I23" s="425">
        <v>0</v>
      </c>
      <c r="J23" s="425">
        <v>0</v>
      </c>
      <c r="K23" s="425">
        <v>0</v>
      </c>
      <c r="L23" s="426">
        <v>6125.35</v>
      </c>
    </row>
    <row r="24" spans="1:12" ht="18.95" customHeight="1">
      <c r="A24" s="258"/>
      <c r="B24" s="259"/>
      <c r="C24" s="260"/>
      <c r="D24" s="263" t="s">
        <v>44</v>
      </c>
      <c r="E24" s="424">
        <v>3224.3185400000002</v>
      </c>
      <c r="F24" s="425">
        <v>756.01447000000007</v>
      </c>
      <c r="G24" s="425">
        <v>3.5104600000000001</v>
      </c>
      <c r="H24" s="425">
        <v>1051.2514900000001</v>
      </c>
      <c r="I24" s="425">
        <v>0</v>
      </c>
      <c r="J24" s="425">
        <v>0</v>
      </c>
      <c r="K24" s="425">
        <v>0</v>
      </c>
      <c r="L24" s="426">
        <v>1413.5421200000001</v>
      </c>
    </row>
    <row r="25" spans="1:12" ht="18.95" customHeight="1">
      <c r="A25" s="258"/>
      <c r="B25" s="260"/>
      <c r="C25" s="260"/>
      <c r="D25" s="263" t="s">
        <v>45</v>
      </c>
      <c r="E25" s="429">
        <v>0.35377644722405094</v>
      </c>
      <c r="F25" s="216">
        <v>0.4921969205729167</v>
      </c>
      <c r="G25" s="216">
        <v>0.35104600000000002</v>
      </c>
      <c r="H25" s="216">
        <v>0.72851801108801117</v>
      </c>
      <c r="I25" s="216">
        <v>0</v>
      </c>
      <c r="J25" s="216">
        <v>0</v>
      </c>
      <c r="K25" s="216">
        <v>0</v>
      </c>
      <c r="L25" s="430">
        <v>0.23078238693877551</v>
      </c>
    </row>
    <row r="26" spans="1:12" ht="18.95" customHeight="1">
      <c r="A26" s="264"/>
      <c r="B26" s="265"/>
      <c r="C26" s="265"/>
      <c r="D26" s="263" t="s">
        <v>46</v>
      </c>
      <c r="E26" s="431">
        <v>0.32056865798934936</v>
      </c>
      <c r="F26" s="432">
        <v>0.36350841295990594</v>
      </c>
      <c r="G26" s="432">
        <v>0.35104600000000002</v>
      </c>
      <c r="H26" s="432">
        <v>0.57040232772653299</v>
      </c>
      <c r="I26" s="432">
        <v>0</v>
      </c>
      <c r="J26" s="432">
        <v>0</v>
      </c>
      <c r="K26" s="432">
        <v>0</v>
      </c>
      <c r="L26" s="433">
        <v>0.23076920012733965</v>
      </c>
    </row>
    <row r="27" spans="1:12" ht="18.95" customHeight="1">
      <c r="A27" s="258" t="s">
        <v>371</v>
      </c>
      <c r="B27" s="259" t="s">
        <v>48</v>
      </c>
      <c r="C27" s="260" t="s">
        <v>372</v>
      </c>
      <c r="D27" s="261" t="s">
        <v>42</v>
      </c>
      <c r="E27" s="423">
        <v>151055</v>
      </c>
      <c r="F27" s="364">
        <v>5193</v>
      </c>
      <c r="G27" s="364">
        <v>1184</v>
      </c>
      <c r="H27" s="364">
        <v>35055</v>
      </c>
      <c r="I27" s="364">
        <v>1058</v>
      </c>
      <c r="J27" s="364">
        <v>0</v>
      </c>
      <c r="K27" s="364">
        <v>0</v>
      </c>
      <c r="L27" s="365">
        <v>108565</v>
      </c>
    </row>
    <row r="28" spans="1:12" ht="18.95" customHeight="1">
      <c r="A28" s="258"/>
      <c r="B28" s="259"/>
      <c r="C28" s="260"/>
      <c r="D28" s="263" t="s">
        <v>43</v>
      </c>
      <c r="E28" s="424">
        <v>151145</v>
      </c>
      <c r="F28" s="425">
        <v>5193</v>
      </c>
      <c r="G28" s="425">
        <v>1191.3800000000001</v>
      </c>
      <c r="H28" s="425">
        <v>34888.48000000001</v>
      </c>
      <c r="I28" s="425">
        <v>1098</v>
      </c>
      <c r="J28" s="425">
        <v>0</v>
      </c>
      <c r="K28" s="425">
        <v>0</v>
      </c>
      <c r="L28" s="426">
        <v>108774.14</v>
      </c>
    </row>
    <row r="29" spans="1:12" ht="18.95" customHeight="1">
      <c r="A29" s="258"/>
      <c r="B29" s="259"/>
      <c r="C29" s="260"/>
      <c r="D29" s="263" t="s">
        <v>44</v>
      </c>
      <c r="E29" s="424">
        <v>58374.439370000007</v>
      </c>
      <c r="F29" s="425">
        <v>5145.3720000000003</v>
      </c>
      <c r="G29" s="425">
        <v>472.85089999999991</v>
      </c>
      <c r="H29" s="425">
        <v>15952.986050000005</v>
      </c>
      <c r="I29" s="425">
        <v>202.77071000000001</v>
      </c>
      <c r="J29" s="425">
        <v>0</v>
      </c>
      <c r="K29" s="425">
        <v>0</v>
      </c>
      <c r="L29" s="426">
        <v>36600.459709999996</v>
      </c>
    </row>
    <row r="30" spans="1:12" ht="18.95" customHeight="1">
      <c r="A30" s="262"/>
      <c r="B30" s="260"/>
      <c r="C30" s="260"/>
      <c r="D30" s="263" t="s">
        <v>45</v>
      </c>
      <c r="E30" s="429">
        <v>0.38644493310383637</v>
      </c>
      <c r="F30" s="216">
        <v>0.99082842287694983</v>
      </c>
      <c r="G30" s="216">
        <v>0.39936731418918914</v>
      </c>
      <c r="H30" s="216">
        <v>0.45508446869205549</v>
      </c>
      <c r="I30" s="216">
        <v>0.19165473534971644</v>
      </c>
      <c r="J30" s="216">
        <v>0</v>
      </c>
      <c r="K30" s="216">
        <v>0</v>
      </c>
      <c r="L30" s="430">
        <v>0.33712945894164781</v>
      </c>
    </row>
    <row r="31" spans="1:12" ht="18.95" customHeight="1">
      <c r="A31" s="264"/>
      <c r="B31" s="265"/>
      <c r="C31" s="265"/>
      <c r="D31" s="268" t="s">
        <v>46</v>
      </c>
      <c r="E31" s="431">
        <v>0.38621482265374313</v>
      </c>
      <c r="F31" s="432">
        <v>0.99082842287694983</v>
      </c>
      <c r="G31" s="432">
        <v>0.39689343450452408</v>
      </c>
      <c r="H31" s="432">
        <v>0.45725655144620803</v>
      </c>
      <c r="I31" s="432">
        <v>0.1846727777777778</v>
      </c>
      <c r="J31" s="432">
        <v>0</v>
      </c>
      <c r="K31" s="432">
        <v>0</v>
      </c>
      <c r="L31" s="433">
        <v>0.33648126025174729</v>
      </c>
    </row>
    <row r="32" spans="1:12" ht="18.95" customHeight="1">
      <c r="A32" s="258" t="s">
        <v>373</v>
      </c>
      <c r="B32" s="259" t="s">
        <v>48</v>
      </c>
      <c r="C32" s="260" t="s">
        <v>374</v>
      </c>
      <c r="D32" s="263" t="s">
        <v>42</v>
      </c>
      <c r="E32" s="423">
        <v>576276</v>
      </c>
      <c r="F32" s="364">
        <v>576276</v>
      </c>
      <c r="G32" s="364">
        <v>0</v>
      </c>
      <c r="H32" s="364">
        <v>0</v>
      </c>
      <c r="I32" s="364">
        <v>0</v>
      </c>
      <c r="J32" s="364">
        <v>0</v>
      </c>
      <c r="K32" s="364">
        <v>0</v>
      </c>
      <c r="L32" s="365">
        <v>0</v>
      </c>
    </row>
    <row r="33" spans="1:12" ht="18.95" customHeight="1">
      <c r="A33" s="258"/>
      <c r="B33" s="259"/>
      <c r="C33" s="260"/>
      <c r="D33" s="263" t="s">
        <v>43</v>
      </c>
      <c r="E33" s="424">
        <v>1191184</v>
      </c>
      <c r="F33" s="425">
        <v>1191184</v>
      </c>
      <c r="G33" s="425">
        <v>0</v>
      </c>
      <c r="H33" s="425">
        <v>0</v>
      </c>
      <c r="I33" s="425">
        <v>0</v>
      </c>
      <c r="J33" s="425">
        <v>0</v>
      </c>
      <c r="K33" s="425">
        <v>0</v>
      </c>
      <c r="L33" s="426">
        <v>0</v>
      </c>
    </row>
    <row r="34" spans="1:12" ht="18.95" customHeight="1">
      <c r="A34" s="258"/>
      <c r="B34" s="259"/>
      <c r="C34" s="260"/>
      <c r="D34" s="263" t="s">
        <v>44</v>
      </c>
      <c r="E34" s="424">
        <v>620336.64192999993</v>
      </c>
      <c r="F34" s="425">
        <v>620336.64192999993</v>
      </c>
      <c r="G34" s="425">
        <v>0</v>
      </c>
      <c r="H34" s="425">
        <v>0</v>
      </c>
      <c r="I34" s="425">
        <v>0</v>
      </c>
      <c r="J34" s="425">
        <v>0</v>
      </c>
      <c r="K34" s="425">
        <v>0</v>
      </c>
      <c r="L34" s="426">
        <v>0</v>
      </c>
    </row>
    <row r="35" spans="1:12" ht="18.95" customHeight="1">
      <c r="A35" s="262"/>
      <c r="B35" s="260"/>
      <c r="C35" s="260"/>
      <c r="D35" s="263" t="s">
        <v>45</v>
      </c>
      <c r="E35" s="429">
        <v>1.0764575341155973</v>
      </c>
      <c r="F35" s="216">
        <v>1.0764575341155973</v>
      </c>
      <c r="G35" s="216">
        <v>0</v>
      </c>
      <c r="H35" s="216">
        <v>0</v>
      </c>
      <c r="I35" s="216">
        <v>0</v>
      </c>
      <c r="J35" s="216">
        <v>0</v>
      </c>
      <c r="K35" s="216">
        <v>0</v>
      </c>
      <c r="L35" s="430">
        <v>0</v>
      </c>
    </row>
    <row r="36" spans="1:12" ht="18.95" customHeight="1">
      <c r="A36" s="264"/>
      <c r="B36" s="265"/>
      <c r="C36" s="265"/>
      <c r="D36" s="263" t="s">
        <v>46</v>
      </c>
      <c r="E36" s="431">
        <v>0.52077314833812405</v>
      </c>
      <c r="F36" s="432">
        <v>0.52077314833812405</v>
      </c>
      <c r="G36" s="432">
        <v>0</v>
      </c>
      <c r="H36" s="432">
        <v>0</v>
      </c>
      <c r="I36" s="432">
        <v>0</v>
      </c>
      <c r="J36" s="432">
        <v>0</v>
      </c>
      <c r="K36" s="432">
        <v>0</v>
      </c>
      <c r="L36" s="433">
        <v>0</v>
      </c>
    </row>
    <row r="37" spans="1:12" ht="18.95" customHeight="1">
      <c r="A37" s="258" t="s">
        <v>375</v>
      </c>
      <c r="B37" s="259" t="s">
        <v>48</v>
      </c>
      <c r="C37" s="260" t="s">
        <v>376</v>
      </c>
      <c r="D37" s="261" t="s">
        <v>42</v>
      </c>
      <c r="E37" s="423">
        <v>905236</v>
      </c>
      <c r="F37" s="364">
        <v>105891</v>
      </c>
      <c r="G37" s="364">
        <v>194</v>
      </c>
      <c r="H37" s="364">
        <v>597043</v>
      </c>
      <c r="I37" s="364">
        <v>115630</v>
      </c>
      <c r="J37" s="364">
        <v>0</v>
      </c>
      <c r="K37" s="364">
        <v>0</v>
      </c>
      <c r="L37" s="365">
        <v>86478</v>
      </c>
    </row>
    <row r="38" spans="1:12" ht="18.95" customHeight="1">
      <c r="A38" s="258"/>
      <c r="B38" s="259"/>
      <c r="C38" s="260"/>
      <c r="D38" s="263" t="s">
        <v>43</v>
      </c>
      <c r="E38" s="424">
        <v>929885.94099999999</v>
      </c>
      <c r="F38" s="425">
        <v>106050.33900000001</v>
      </c>
      <c r="G38" s="425">
        <v>194</v>
      </c>
      <c r="H38" s="425">
        <v>619631.88300000003</v>
      </c>
      <c r="I38" s="425">
        <v>116427.94499999999</v>
      </c>
      <c r="J38" s="425">
        <v>0</v>
      </c>
      <c r="K38" s="425">
        <v>0</v>
      </c>
      <c r="L38" s="426">
        <v>87581.774000000005</v>
      </c>
    </row>
    <row r="39" spans="1:12" ht="18.95" customHeight="1">
      <c r="A39" s="258"/>
      <c r="B39" s="259"/>
      <c r="C39" s="260"/>
      <c r="D39" s="263" t="s">
        <v>44</v>
      </c>
      <c r="E39" s="424">
        <v>418917.3283200002</v>
      </c>
      <c r="F39" s="425">
        <v>50482.818339999998</v>
      </c>
      <c r="G39" s="425">
        <v>145.53972999999999</v>
      </c>
      <c r="H39" s="425">
        <v>290096.45622000017</v>
      </c>
      <c r="I39" s="425">
        <v>26752.177449999999</v>
      </c>
      <c r="J39" s="425">
        <v>0</v>
      </c>
      <c r="K39" s="425">
        <v>0</v>
      </c>
      <c r="L39" s="426">
        <v>51440.33658000001</v>
      </c>
    </row>
    <row r="40" spans="1:12" ht="18.95" customHeight="1">
      <c r="A40" s="262"/>
      <c r="B40" s="260"/>
      <c r="C40" s="260"/>
      <c r="D40" s="263" t="s">
        <v>45</v>
      </c>
      <c r="E40" s="429">
        <v>0.46277139698377018</v>
      </c>
      <c r="F40" s="216">
        <v>0.4767432391799114</v>
      </c>
      <c r="G40" s="216">
        <v>0.75020479381443295</v>
      </c>
      <c r="H40" s="216">
        <v>0.48588871525166555</v>
      </c>
      <c r="I40" s="216">
        <v>0.23136017858687191</v>
      </c>
      <c r="J40" s="216">
        <v>0</v>
      </c>
      <c r="K40" s="216">
        <v>0</v>
      </c>
      <c r="L40" s="430">
        <v>0.59483726011239868</v>
      </c>
    </row>
    <row r="41" spans="1:12" ht="18.95" customHeight="1">
      <c r="A41" s="264"/>
      <c r="B41" s="265"/>
      <c r="C41" s="265"/>
      <c r="D41" s="269" t="s">
        <v>46</v>
      </c>
      <c r="E41" s="431">
        <v>0.4505039917793533</v>
      </c>
      <c r="F41" s="432">
        <v>0.47602693981015937</v>
      </c>
      <c r="G41" s="432">
        <v>0.75020479381443295</v>
      </c>
      <c r="H41" s="432">
        <v>0.46817548318442509</v>
      </c>
      <c r="I41" s="432">
        <v>0.22977453952313598</v>
      </c>
      <c r="J41" s="432">
        <v>0</v>
      </c>
      <c r="K41" s="432">
        <v>0</v>
      </c>
      <c r="L41" s="433">
        <v>0.58734065583097239</v>
      </c>
    </row>
    <row r="42" spans="1:12" ht="18.95" hidden="1" customHeight="1">
      <c r="A42" s="270" t="s">
        <v>377</v>
      </c>
      <c r="B42" s="271" t="s">
        <v>48</v>
      </c>
      <c r="C42" s="272" t="s">
        <v>378</v>
      </c>
      <c r="D42" s="273" t="s">
        <v>42</v>
      </c>
      <c r="E42" s="423">
        <v>0</v>
      </c>
      <c r="F42" s="364">
        <v>0</v>
      </c>
      <c r="G42" s="364">
        <v>0</v>
      </c>
      <c r="H42" s="364">
        <v>0</v>
      </c>
      <c r="I42" s="364">
        <v>0</v>
      </c>
      <c r="J42" s="364">
        <v>0</v>
      </c>
      <c r="K42" s="364">
        <v>0</v>
      </c>
      <c r="L42" s="365">
        <v>0</v>
      </c>
    </row>
    <row r="43" spans="1:12" ht="18.95" hidden="1" customHeight="1">
      <c r="A43" s="262"/>
      <c r="B43" s="260"/>
      <c r="C43" s="260" t="s">
        <v>379</v>
      </c>
      <c r="D43" s="263" t="s">
        <v>43</v>
      </c>
      <c r="E43" s="424">
        <v>0</v>
      </c>
      <c r="F43" s="425">
        <v>0</v>
      </c>
      <c r="G43" s="425">
        <v>0</v>
      </c>
      <c r="H43" s="425">
        <v>0</v>
      </c>
      <c r="I43" s="425">
        <v>0</v>
      </c>
      <c r="J43" s="425">
        <v>0</v>
      </c>
      <c r="K43" s="425">
        <v>0</v>
      </c>
      <c r="L43" s="426">
        <v>0</v>
      </c>
    </row>
    <row r="44" spans="1:12" ht="18.95" hidden="1" customHeight="1">
      <c r="A44" s="262"/>
      <c r="B44" s="260"/>
      <c r="C44" s="260"/>
      <c r="D44" s="263" t="s">
        <v>44</v>
      </c>
      <c r="E44" s="424">
        <v>0</v>
      </c>
      <c r="F44" s="425">
        <v>0</v>
      </c>
      <c r="G44" s="425">
        <v>0</v>
      </c>
      <c r="H44" s="425">
        <v>0</v>
      </c>
      <c r="I44" s="425">
        <v>0</v>
      </c>
      <c r="J44" s="425">
        <v>0</v>
      </c>
      <c r="K44" s="425">
        <v>0</v>
      </c>
      <c r="L44" s="426">
        <v>0</v>
      </c>
    </row>
    <row r="45" spans="1:12" ht="18.95" hidden="1" customHeight="1">
      <c r="A45" s="262"/>
      <c r="B45" s="260"/>
      <c r="C45" s="260"/>
      <c r="D45" s="263" t="s">
        <v>45</v>
      </c>
      <c r="E45" s="429">
        <v>0</v>
      </c>
      <c r="F45" s="216">
        <v>0</v>
      </c>
      <c r="G45" s="216">
        <v>0</v>
      </c>
      <c r="H45" s="216">
        <v>0</v>
      </c>
      <c r="I45" s="216">
        <v>0</v>
      </c>
      <c r="J45" s="216">
        <v>0</v>
      </c>
      <c r="K45" s="216">
        <v>0</v>
      </c>
      <c r="L45" s="430">
        <v>0</v>
      </c>
    </row>
    <row r="46" spans="1:12" ht="18.95" hidden="1" customHeight="1">
      <c r="A46" s="264"/>
      <c r="B46" s="265"/>
      <c r="C46" s="265"/>
      <c r="D46" s="266" t="s">
        <v>46</v>
      </c>
      <c r="E46" s="431">
        <v>0</v>
      </c>
      <c r="F46" s="432">
        <v>0</v>
      </c>
      <c r="G46" s="432">
        <v>0</v>
      </c>
      <c r="H46" s="432">
        <v>0</v>
      </c>
      <c r="I46" s="432">
        <v>0</v>
      </c>
      <c r="J46" s="432">
        <v>0</v>
      </c>
      <c r="K46" s="432">
        <v>0</v>
      </c>
      <c r="L46" s="433">
        <v>0</v>
      </c>
    </row>
    <row r="47" spans="1:12" ht="18.95" customHeight="1">
      <c r="A47" s="258" t="s">
        <v>380</v>
      </c>
      <c r="B47" s="259" t="s">
        <v>48</v>
      </c>
      <c r="C47" s="260" t="s">
        <v>381</v>
      </c>
      <c r="D47" s="274" t="s">
        <v>42</v>
      </c>
      <c r="E47" s="423">
        <v>364289</v>
      </c>
      <c r="F47" s="364">
        <v>272712</v>
      </c>
      <c r="G47" s="364">
        <v>236</v>
      </c>
      <c r="H47" s="364">
        <v>86778</v>
      </c>
      <c r="I47" s="364">
        <v>326</v>
      </c>
      <c r="J47" s="364">
        <v>0</v>
      </c>
      <c r="K47" s="364">
        <v>0</v>
      </c>
      <c r="L47" s="365">
        <v>4237</v>
      </c>
    </row>
    <row r="48" spans="1:12" ht="18.95" customHeight="1">
      <c r="A48" s="258"/>
      <c r="B48" s="259"/>
      <c r="C48" s="260"/>
      <c r="D48" s="263" t="s">
        <v>43</v>
      </c>
      <c r="E48" s="424">
        <v>364349</v>
      </c>
      <c r="F48" s="425">
        <v>272712</v>
      </c>
      <c r="G48" s="425">
        <v>236</v>
      </c>
      <c r="H48" s="425">
        <v>86824</v>
      </c>
      <c r="I48" s="425">
        <v>340</v>
      </c>
      <c r="J48" s="425">
        <v>0</v>
      </c>
      <c r="K48" s="425">
        <v>0</v>
      </c>
      <c r="L48" s="426">
        <v>4237</v>
      </c>
    </row>
    <row r="49" spans="1:12" ht="18.95" customHeight="1">
      <c r="A49" s="258"/>
      <c r="B49" s="259"/>
      <c r="C49" s="260"/>
      <c r="D49" s="263" t="s">
        <v>44</v>
      </c>
      <c r="E49" s="424">
        <v>171495.63171999998</v>
      </c>
      <c r="F49" s="425">
        <v>129261.696</v>
      </c>
      <c r="G49" s="425">
        <v>62.32779</v>
      </c>
      <c r="H49" s="425">
        <v>40734.46336999999</v>
      </c>
      <c r="I49" s="425">
        <v>154.83170999999999</v>
      </c>
      <c r="J49" s="425">
        <v>0</v>
      </c>
      <c r="K49" s="425">
        <v>0</v>
      </c>
      <c r="L49" s="426">
        <v>1282.3128500000003</v>
      </c>
    </row>
    <row r="50" spans="1:12" ht="18.95" customHeight="1">
      <c r="A50" s="258"/>
      <c r="B50" s="260"/>
      <c r="C50" s="260"/>
      <c r="D50" s="263" t="s">
        <v>45</v>
      </c>
      <c r="E50" s="429">
        <v>0.47076807622519479</v>
      </c>
      <c r="F50" s="216">
        <v>0.47398609522133239</v>
      </c>
      <c r="G50" s="216">
        <v>0.26410080508474576</v>
      </c>
      <c r="H50" s="216">
        <v>0.46941002754154265</v>
      </c>
      <c r="I50" s="216">
        <v>0.47494389570552142</v>
      </c>
      <c r="J50" s="216">
        <v>0</v>
      </c>
      <c r="K50" s="216">
        <v>0</v>
      </c>
      <c r="L50" s="430">
        <v>0.30264641255605385</v>
      </c>
    </row>
    <row r="51" spans="1:12" ht="18.95" customHeight="1">
      <c r="A51" s="264"/>
      <c r="B51" s="265"/>
      <c r="C51" s="265"/>
      <c r="D51" s="268" t="s">
        <v>46</v>
      </c>
      <c r="E51" s="431">
        <v>0.47069055142185096</v>
      </c>
      <c r="F51" s="432">
        <v>0.47398609522133239</v>
      </c>
      <c r="G51" s="432">
        <v>0.26410080508474576</v>
      </c>
      <c r="H51" s="432">
        <v>0.46916133062286913</v>
      </c>
      <c r="I51" s="432">
        <v>0.45538738235294113</v>
      </c>
      <c r="J51" s="432">
        <v>0</v>
      </c>
      <c r="K51" s="432">
        <v>0</v>
      </c>
      <c r="L51" s="433">
        <v>0.30264641255605385</v>
      </c>
    </row>
    <row r="52" spans="1:12" ht="18.95" customHeight="1">
      <c r="A52" s="258" t="s">
        <v>382</v>
      </c>
      <c r="B52" s="259" t="s">
        <v>48</v>
      </c>
      <c r="C52" s="260" t="s">
        <v>383</v>
      </c>
      <c r="D52" s="261" t="s">
        <v>42</v>
      </c>
      <c r="E52" s="423">
        <v>18000</v>
      </c>
      <c r="F52" s="364">
        <v>18000</v>
      </c>
      <c r="G52" s="364">
        <v>0</v>
      </c>
      <c r="H52" s="364">
        <v>0</v>
      </c>
      <c r="I52" s="364">
        <v>0</v>
      </c>
      <c r="J52" s="364">
        <v>0</v>
      </c>
      <c r="K52" s="364">
        <v>0</v>
      </c>
      <c r="L52" s="365">
        <v>0</v>
      </c>
    </row>
    <row r="53" spans="1:12" ht="18.95" customHeight="1">
      <c r="A53" s="258"/>
      <c r="B53" s="259"/>
      <c r="C53" s="260"/>
      <c r="D53" s="263" t="s">
        <v>43</v>
      </c>
      <c r="E53" s="424">
        <v>18000</v>
      </c>
      <c r="F53" s="425">
        <v>18000</v>
      </c>
      <c r="G53" s="425">
        <v>0</v>
      </c>
      <c r="H53" s="425">
        <v>0</v>
      </c>
      <c r="I53" s="425">
        <v>0</v>
      </c>
      <c r="J53" s="425">
        <v>0</v>
      </c>
      <c r="K53" s="425">
        <v>0</v>
      </c>
      <c r="L53" s="426">
        <v>0</v>
      </c>
    </row>
    <row r="54" spans="1:12" ht="18.95" customHeight="1">
      <c r="A54" s="258"/>
      <c r="B54" s="259"/>
      <c r="C54" s="260"/>
      <c r="D54" s="263" t="s">
        <v>44</v>
      </c>
      <c r="E54" s="424">
        <v>6488.8519999999999</v>
      </c>
      <c r="F54" s="425">
        <v>6488.8519999999999</v>
      </c>
      <c r="G54" s="425">
        <v>0</v>
      </c>
      <c r="H54" s="425">
        <v>0</v>
      </c>
      <c r="I54" s="425">
        <v>0</v>
      </c>
      <c r="J54" s="425">
        <v>0</v>
      </c>
      <c r="K54" s="425">
        <v>0</v>
      </c>
      <c r="L54" s="426">
        <v>0</v>
      </c>
    </row>
    <row r="55" spans="1:12" ht="18.95" customHeight="1">
      <c r="A55" s="262"/>
      <c r="B55" s="260"/>
      <c r="C55" s="260"/>
      <c r="D55" s="263" t="s">
        <v>45</v>
      </c>
      <c r="E55" s="429">
        <v>0.36049177777777774</v>
      </c>
      <c r="F55" s="216">
        <v>0.36049177777777774</v>
      </c>
      <c r="G55" s="216">
        <v>0</v>
      </c>
      <c r="H55" s="216">
        <v>0</v>
      </c>
      <c r="I55" s="216">
        <v>0</v>
      </c>
      <c r="J55" s="216">
        <v>0</v>
      </c>
      <c r="K55" s="216">
        <v>0</v>
      </c>
      <c r="L55" s="430">
        <v>0</v>
      </c>
    </row>
    <row r="56" spans="1:12" ht="18.95" customHeight="1">
      <c r="A56" s="264"/>
      <c r="B56" s="265"/>
      <c r="C56" s="265"/>
      <c r="D56" s="268" t="s">
        <v>46</v>
      </c>
      <c r="E56" s="431">
        <v>0.36049177777777774</v>
      </c>
      <c r="F56" s="432">
        <v>0.36049177777777774</v>
      </c>
      <c r="G56" s="432">
        <v>0</v>
      </c>
      <c r="H56" s="432">
        <v>0</v>
      </c>
      <c r="I56" s="432">
        <v>0</v>
      </c>
      <c r="J56" s="432">
        <v>0</v>
      </c>
      <c r="K56" s="432">
        <v>0</v>
      </c>
      <c r="L56" s="433">
        <v>0</v>
      </c>
    </row>
    <row r="57" spans="1:12" ht="18.95" customHeight="1">
      <c r="A57" s="258" t="s">
        <v>384</v>
      </c>
      <c r="B57" s="259" t="s">
        <v>48</v>
      </c>
      <c r="C57" s="260" t="s">
        <v>385</v>
      </c>
      <c r="D57" s="263" t="s">
        <v>42</v>
      </c>
      <c r="E57" s="423">
        <v>10899314</v>
      </c>
      <c r="F57" s="364">
        <v>4481588</v>
      </c>
      <c r="G57" s="364">
        <v>13866</v>
      </c>
      <c r="H57" s="364">
        <v>3349462</v>
      </c>
      <c r="I57" s="364">
        <v>2526359</v>
      </c>
      <c r="J57" s="364">
        <v>0</v>
      </c>
      <c r="K57" s="364">
        <v>0</v>
      </c>
      <c r="L57" s="365">
        <v>528039</v>
      </c>
    </row>
    <row r="58" spans="1:12" ht="18.95" customHeight="1">
      <c r="A58" s="258"/>
      <c r="B58" s="259"/>
      <c r="C58" s="260"/>
      <c r="D58" s="263" t="s">
        <v>43</v>
      </c>
      <c r="E58" s="424">
        <v>12240258.637400001</v>
      </c>
      <c r="F58" s="425">
        <v>4739867.0051299995</v>
      </c>
      <c r="G58" s="425">
        <v>13843.5</v>
      </c>
      <c r="H58" s="425">
        <v>3379465.8733500014</v>
      </c>
      <c r="I58" s="425">
        <v>3569371.9689199999</v>
      </c>
      <c r="J58" s="425">
        <v>0</v>
      </c>
      <c r="K58" s="425">
        <v>0</v>
      </c>
      <c r="L58" s="426">
        <v>537710.29</v>
      </c>
    </row>
    <row r="59" spans="1:12" ht="18.95" customHeight="1">
      <c r="A59" s="258"/>
      <c r="B59" s="259"/>
      <c r="C59" s="260"/>
      <c r="D59" s="263" t="s">
        <v>44</v>
      </c>
      <c r="E59" s="424">
        <v>3951841.3962899977</v>
      </c>
      <c r="F59" s="425">
        <v>2004090.1899299999</v>
      </c>
      <c r="G59" s="425">
        <v>4480.9468800000004</v>
      </c>
      <c r="H59" s="425">
        <v>1179875.8951699981</v>
      </c>
      <c r="I59" s="425">
        <v>528567.88907999999</v>
      </c>
      <c r="J59" s="425">
        <v>0</v>
      </c>
      <c r="K59" s="425">
        <v>0</v>
      </c>
      <c r="L59" s="426">
        <v>234826.47522999995</v>
      </c>
    </row>
    <row r="60" spans="1:12" ht="18.95" customHeight="1">
      <c r="A60" s="262"/>
      <c r="B60" s="260"/>
      <c r="C60" s="260"/>
      <c r="D60" s="263" t="s">
        <v>45</v>
      </c>
      <c r="E60" s="429">
        <v>0.36257707561136393</v>
      </c>
      <c r="F60" s="216">
        <v>0.44718304983188994</v>
      </c>
      <c r="G60" s="216">
        <v>0.32316074426655128</v>
      </c>
      <c r="H60" s="216">
        <v>0.35225833138874185</v>
      </c>
      <c r="I60" s="216">
        <v>0.20922121087303902</v>
      </c>
      <c r="J60" s="216">
        <v>0</v>
      </c>
      <c r="K60" s="216">
        <v>0</v>
      </c>
      <c r="L60" s="430">
        <v>0.44471426396535096</v>
      </c>
    </row>
    <row r="61" spans="1:12" ht="18.95" customHeight="1">
      <c r="A61" s="264"/>
      <c r="B61" s="265"/>
      <c r="C61" s="265"/>
      <c r="D61" s="263" t="s">
        <v>46</v>
      </c>
      <c r="E61" s="431">
        <v>0.32285603706241806</v>
      </c>
      <c r="F61" s="432">
        <v>0.42281570089645037</v>
      </c>
      <c r="G61" s="432">
        <v>0.32368598114638641</v>
      </c>
      <c r="H61" s="432">
        <v>0.34913088025961009</v>
      </c>
      <c r="I61" s="432">
        <v>0.14808428308466015</v>
      </c>
      <c r="J61" s="432">
        <v>0</v>
      </c>
      <c r="K61" s="432">
        <v>0</v>
      </c>
      <c r="L61" s="433">
        <v>0.43671560614917737</v>
      </c>
    </row>
    <row r="62" spans="1:12" ht="18.95" customHeight="1">
      <c r="A62" s="258" t="s">
        <v>386</v>
      </c>
      <c r="B62" s="259" t="s">
        <v>48</v>
      </c>
      <c r="C62" s="260" t="s">
        <v>135</v>
      </c>
      <c r="D62" s="261" t="s">
        <v>42</v>
      </c>
      <c r="E62" s="423">
        <v>57940</v>
      </c>
      <c r="F62" s="364">
        <v>54366</v>
      </c>
      <c r="G62" s="364">
        <v>10</v>
      </c>
      <c r="H62" s="364">
        <v>3564</v>
      </c>
      <c r="I62" s="364">
        <v>0</v>
      </c>
      <c r="J62" s="364">
        <v>0</v>
      </c>
      <c r="K62" s="364">
        <v>0</v>
      </c>
      <c r="L62" s="365">
        <v>0</v>
      </c>
    </row>
    <row r="63" spans="1:12" ht="18.95" customHeight="1">
      <c r="A63" s="258"/>
      <c r="B63" s="259"/>
      <c r="C63" s="260"/>
      <c r="D63" s="263" t="s">
        <v>43</v>
      </c>
      <c r="E63" s="424">
        <v>57965.806700000001</v>
      </c>
      <c r="F63" s="425">
        <v>54366</v>
      </c>
      <c r="G63" s="425">
        <v>10</v>
      </c>
      <c r="H63" s="425">
        <v>3589.8067000000001</v>
      </c>
      <c r="I63" s="425">
        <v>0</v>
      </c>
      <c r="J63" s="425">
        <v>0</v>
      </c>
      <c r="K63" s="425">
        <v>0</v>
      </c>
      <c r="L63" s="426">
        <v>0</v>
      </c>
    </row>
    <row r="64" spans="1:12" ht="18.95" customHeight="1">
      <c r="A64" s="258"/>
      <c r="B64" s="259"/>
      <c r="C64" s="260"/>
      <c r="D64" s="263" t="s">
        <v>44</v>
      </c>
      <c r="E64" s="424">
        <v>32560.636329999998</v>
      </c>
      <c r="F64" s="425">
        <v>31100.277999999998</v>
      </c>
      <c r="G64" s="425">
        <v>1.22471</v>
      </c>
      <c r="H64" s="425">
        <v>1459.1336200000001</v>
      </c>
      <c r="I64" s="425">
        <v>0</v>
      </c>
      <c r="J64" s="425">
        <v>0</v>
      </c>
      <c r="K64" s="425">
        <v>0</v>
      </c>
      <c r="L64" s="426">
        <v>0</v>
      </c>
    </row>
    <row r="65" spans="1:12" ht="18.95" customHeight="1">
      <c r="A65" s="262"/>
      <c r="B65" s="260"/>
      <c r="C65" s="260"/>
      <c r="D65" s="263" t="s">
        <v>45</v>
      </c>
      <c r="E65" s="429">
        <v>0.56197163151536067</v>
      </c>
      <c r="F65" s="216">
        <v>0.57205382040245734</v>
      </c>
      <c r="G65" s="216">
        <v>0.122471</v>
      </c>
      <c r="H65" s="216">
        <v>0.40940898428731765</v>
      </c>
      <c r="I65" s="216">
        <v>0</v>
      </c>
      <c r="J65" s="216">
        <v>0</v>
      </c>
      <c r="K65" s="216">
        <v>0</v>
      </c>
      <c r="L65" s="430">
        <v>0</v>
      </c>
    </row>
    <row r="66" spans="1:12" ht="18.95" customHeight="1">
      <c r="A66" s="264"/>
      <c r="B66" s="265"/>
      <c r="C66" s="265"/>
      <c r="D66" s="268" t="s">
        <v>46</v>
      </c>
      <c r="E66" s="431">
        <v>0.56172143861494805</v>
      </c>
      <c r="F66" s="432">
        <v>0.57205382040245734</v>
      </c>
      <c r="G66" s="432">
        <v>0.122471</v>
      </c>
      <c r="H66" s="432">
        <v>0.40646579104106079</v>
      </c>
      <c r="I66" s="432">
        <v>0</v>
      </c>
      <c r="J66" s="432">
        <v>0</v>
      </c>
      <c r="K66" s="432">
        <v>0</v>
      </c>
      <c r="L66" s="433">
        <v>0</v>
      </c>
    </row>
    <row r="67" spans="1:12" ht="18.95" customHeight="1">
      <c r="A67" s="258" t="s">
        <v>387</v>
      </c>
      <c r="B67" s="259" t="s">
        <v>48</v>
      </c>
      <c r="C67" s="260" t="s">
        <v>388</v>
      </c>
      <c r="D67" s="261" t="s">
        <v>42</v>
      </c>
      <c r="E67" s="423">
        <v>1332054</v>
      </c>
      <c r="F67" s="364">
        <v>1320532</v>
      </c>
      <c r="G67" s="364">
        <v>345</v>
      </c>
      <c r="H67" s="364">
        <v>10508</v>
      </c>
      <c r="I67" s="364">
        <v>669</v>
      </c>
      <c r="J67" s="364">
        <v>0</v>
      </c>
      <c r="K67" s="364">
        <v>0</v>
      </c>
      <c r="L67" s="365">
        <v>0</v>
      </c>
    </row>
    <row r="68" spans="1:12" ht="18.95" customHeight="1">
      <c r="A68" s="258"/>
      <c r="B68" s="259"/>
      <c r="C68" s="260"/>
      <c r="D68" s="263" t="s">
        <v>43</v>
      </c>
      <c r="E68" s="424">
        <v>2160593.8423699993</v>
      </c>
      <c r="F68" s="425">
        <v>2123281.6689299992</v>
      </c>
      <c r="G68" s="425">
        <v>341.36521999999997</v>
      </c>
      <c r="H68" s="425">
        <v>34169.734960000009</v>
      </c>
      <c r="I68" s="425">
        <v>2801.0732599999997</v>
      </c>
      <c r="J68" s="425">
        <v>0</v>
      </c>
      <c r="K68" s="425">
        <v>0</v>
      </c>
      <c r="L68" s="426">
        <v>0</v>
      </c>
    </row>
    <row r="69" spans="1:12" ht="18.95" customHeight="1">
      <c r="A69" s="258"/>
      <c r="B69" s="259"/>
      <c r="C69" s="260"/>
      <c r="D69" s="263" t="s">
        <v>44</v>
      </c>
      <c r="E69" s="424">
        <v>1070295.5566800002</v>
      </c>
      <c r="F69" s="425">
        <v>1048944.2044500001</v>
      </c>
      <c r="G69" s="425">
        <v>97.09957</v>
      </c>
      <c r="H69" s="425">
        <v>21232.328400000006</v>
      </c>
      <c r="I69" s="425">
        <v>21.92426</v>
      </c>
      <c r="J69" s="425">
        <v>0</v>
      </c>
      <c r="K69" s="425">
        <v>0</v>
      </c>
      <c r="L69" s="426">
        <v>0</v>
      </c>
    </row>
    <row r="70" spans="1:12" ht="18.95" customHeight="1">
      <c r="A70" s="262"/>
      <c r="B70" s="260"/>
      <c r="C70" s="260"/>
      <c r="D70" s="263" t="s">
        <v>45</v>
      </c>
      <c r="E70" s="429">
        <v>0.80349261867762134</v>
      </c>
      <c r="F70" s="216">
        <v>0.79433455944270948</v>
      </c>
      <c r="G70" s="216">
        <v>0.28144802898550725</v>
      </c>
      <c r="H70" s="216">
        <v>2.0205870194137807</v>
      </c>
      <c r="I70" s="216">
        <v>3.2771689088191329E-2</v>
      </c>
      <c r="J70" s="216">
        <v>0</v>
      </c>
      <c r="K70" s="216">
        <v>0</v>
      </c>
      <c r="L70" s="430">
        <v>0</v>
      </c>
    </row>
    <row r="71" spans="1:12" ht="18.95" customHeight="1">
      <c r="A71" s="264"/>
      <c r="B71" s="265"/>
      <c r="C71" s="265"/>
      <c r="D71" s="266" t="s">
        <v>46</v>
      </c>
      <c r="E71" s="431">
        <v>0.49537101128917926</v>
      </c>
      <c r="F71" s="432">
        <v>0.49402027992762831</v>
      </c>
      <c r="G71" s="432">
        <v>0.28444482422667433</v>
      </c>
      <c r="H71" s="432">
        <v>0.6213781998852238</v>
      </c>
      <c r="I71" s="432">
        <v>7.8270926766121074E-3</v>
      </c>
      <c r="J71" s="432">
        <v>0</v>
      </c>
      <c r="K71" s="432">
        <v>0</v>
      </c>
      <c r="L71" s="433">
        <v>0</v>
      </c>
    </row>
    <row r="72" spans="1:12" ht="18.95" customHeight="1">
      <c r="A72" s="275" t="s">
        <v>389</v>
      </c>
      <c r="B72" s="271" t="s">
        <v>48</v>
      </c>
      <c r="C72" s="276" t="s">
        <v>390</v>
      </c>
      <c r="D72" s="273" t="s">
        <v>42</v>
      </c>
      <c r="E72" s="423">
        <v>438923</v>
      </c>
      <c r="F72" s="364">
        <v>299971</v>
      </c>
      <c r="G72" s="364">
        <v>242</v>
      </c>
      <c r="H72" s="364">
        <v>126696</v>
      </c>
      <c r="I72" s="364">
        <v>5735</v>
      </c>
      <c r="J72" s="364">
        <v>0</v>
      </c>
      <c r="K72" s="364">
        <v>0</v>
      </c>
      <c r="L72" s="365">
        <v>6279</v>
      </c>
    </row>
    <row r="73" spans="1:12" ht="18.95" customHeight="1">
      <c r="A73" s="258"/>
      <c r="B73" s="259"/>
      <c r="C73" s="260"/>
      <c r="D73" s="263" t="s">
        <v>43</v>
      </c>
      <c r="E73" s="424">
        <v>451134.32700000005</v>
      </c>
      <c r="F73" s="425">
        <v>300962.96900000004</v>
      </c>
      <c r="G73" s="425">
        <v>243.3</v>
      </c>
      <c r="H73" s="425">
        <v>125570.70400000004</v>
      </c>
      <c r="I73" s="425">
        <v>6161.7069999999994</v>
      </c>
      <c r="J73" s="425">
        <v>0</v>
      </c>
      <c r="K73" s="425">
        <v>0</v>
      </c>
      <c r="L73" s="426">
        <v>18195.647000000001</v>
      </c>
    </row>
    <row r="74" spans="1:12" ht="18.95" customHeight="1">
      <c r="A74" s="258"/>
      <c r="B74" s="259"/>
      <c r="C74" s="260"/>
      <c r="D74" s="263" t="s">
        <v>44</v>
      </c>
      <c r="E74" s="424">
        <v>187907.49931000001</v>
      </c>
      <c r="F74" s="425">
        <v>136185.63242000001</v>
      </c>
      <c r="G74" s="425">
        <v>89.262070000000008</v>
      </c>
      <c r="H74" s="425">
        <v>42992.471419999987</v>
      </c>
      <c r="I74" s="425">
        <v>1063.4753900000001</v>
      </c>
      <c r="J74" s="425">
        <v>0</v>
      </c>
      <c r="K74" s="425">
        <v>0</v>
      </c>
      <c r="L74" s="426">
        <v>7576.6580100000001</v>
      </c>
    </row>
    <row r="75" spans="1:12" ht="18.95" customHeight="1">
      <c r="A75" s="262"/>
      <c r="B75" s="260"/>
      <c r="C75" s="260" t="s">
        <v>4</v>
      </c>
      <c r="D75" s="263" t="s">
        <v>45</v>
      </c>
      <c r="E75" s="429">
        <v>0.42811039592365863</v>
      </c>
      <c r="F75" s="216">
        <v>0.45399599434612015</v>
      </c>
      <c r="G75" s="216">
        <v>0.36885152892561984</v>
      </c>
      <c r="H75" s="216">
        <v>0.33933566505651314</v>
      </c>
      <c r="I75" s="216">
        <v>0.18543598779424586</v>
      </c>
      <c r="J75" s="216">
        <v>0</v>
      </c>
      <c r="K75" s="216">
        <v>0</v>
      </c>
      <c r="L75" s="430">
        <v>1.2066663497372194</v>
      </c>
    </row>
    <row r="76" spans="1:12" ht="18.95" customHeight="1">
      <c r="A76" s="264"/>
      <c r="B76" s="265"/>
      <c r="C76" s="265"/>
      <c r="D76" s="269" t="s">
        <v>46</v>
      </c>
      <c r="E76" s="431">
        <v>0.41652228186572909</v>
      </c>
      <c r="F76" s="432">
        <v>0.45249963100942159</v>
      </c>
      <c r="G76" s="432">
        <v>0.36688068228524456</v>
      </c>
      <c r="H76" s="432">
        <v>0.34237660577263285</v>
      </c>
      <c r="I76" s="432">
        <v>0.17259428109775427</v>
      </c>
      <c r="J76" s="432">
        <v>0</v>
      </c>
      <c r="K76" s="432">
        <v>0</v>
      </c>
      <c r="L76" s="433">
        <v>0.41639948334895704</v>
      </c>
    </row>
    <row r="77" spans="1:12" ht="18.95" customHeight="1">
      <c r="A77" s="258" t="s">
        <v>391</v>
      </c>
      <c r="B77" s="259" t="s">
        <v>48</v>
      </c>
      <c r="C77" s="260" t="s">
        <v>392</v>
      </c>
      <c r="D77" s="274" t="s">
        <v>42</v>
      </c>
      <c r="E77" s="423">
        <v>195499</v>
      </c>
      <c r="F77" s="364"/>
      <c r="G77" s="364">
        <v>260</v>
      </c>
      <c r="H77" s="364">
        <v>191509</v>
      </c>
      <c r="I77" s="364">
        <v>1300</v>
      </c>
      <c r="J77" s="364">
        <v>0</v>
      </c>
      <c r="K77" s="364">
        <v>0</v>
      </c>
      <c r="L77" s="365">
        <v>2430</v>
      </c>
    </row>
    <row r="78" spans="1:12" ht="18.95" customHeight="1">
      <c r="A78" s="258"/>
      <c r="B78" s="259"/>
      <c r="C78" s="260"/>
      <c r="D78" s="263" t="s">
        <v>43</v>
      </c>
      <c r="E78" s="424">
        <v>195615.09000000003</v>
      </c>
      <c r="F78" s="425">
        <v>0</v>
      </c>
      <c r="G78" s="425">
        <v>278.89099999999996</v>
      </c>
      <c r="H78" s="425">
        <v>190690.12900000002</v>
      </c>
      <c r="I78" s="425">
        <v>2099.98</v>
      </c>
      <c r="J78" s="425">
        <v>0</v>
      </c>
      <c r="K78" s="425">
        <v>0</v>
      </c>
      <c r="L78" s="426">
        <v>2546.09</v>
      </c>
    </row>
    <row r="79" spans="1:12" ht="18.95" customHeight="1">
      <c r="A79" s="258"/>
      <c r="B79" s="259"/>
      <c r="C79" s="260"/>
      <c r="D79" s="263" t="s">
        <v>44</v>
      </c>
      <c r="E79" s="424">
        <v>97570.668539999955</v>
      </c>
      <c r="F79" s="425">
        <v>0</v>
      </c>
      <c r="G79" s="425">
        <v>129.76351</v>
      </c>
      <c r="H79" s="425">
        <v>96519.410629999955</v>
      </c>
      <c r="I79" s="425">
        <v>0</v>
      </c>
      <c r="J79" s="425">
        <v>0</v>
      </c>
      <c r="K79" s="425">
        <v>0</v>
      </c>
      <c r="L79" s="426">
        <v>921.49440000000004</v>
      </c>
    </row>
    <row r="80" spans="1:12" ht="18.95" customHeight="1">
      <c r="A80" s="262"/>
      <c r="B80" s="260"/>
      <c r="C80" s="260"/>
      <c r="D80" s="263" t="s">
        <v>45</v>
      </c>
      <c r="E80" s="429">
        <v>0.49908525639517315</v>
      </c>
      <c r="F80" s="216">
        <v>0</v>
      </c>
      <c r="G80" s="216">
        <v>0.49909042307692308</v>
      </c>
      <c r="H80" s="216">
        <v>0.50399412367042784</v>
      </c>
      <c r="I80" s="216">
        <v>0</v>
      </c>
      <c r="J80" s="216">
        <v>0</v>
      </c>
      <c r="K80" s="216">
        <v>0</v>
      </c>
      <c r="L80" s="430">
        <v>0.37921580246913583</v>
      </c>
    </row>
    <row r="81" spans="1:12" ht="18.95" customHeight="1">
      <c r="A81" s="264"/>
      <c r="B81" s="265"/>
      <c r="C81" s="265"/>
      <c r="D81" s="263" t="s">
        <v>46</v>
      </c>
      <c r="E81" s="431">
        <v>0.49878906857339045</v>
      </c>
      <c r="F81" s="432">
        <v>0</v>
      </c>
      <c r="G81" s="432">
        <v>0.46528396398593003</v>
      </c>
      <c r="H81" s="432">
        <v>0.50615840020749026</v>
      </c>
      <c r="I81" s="432">
        <v>0</v>
      </c>
      <c r="J81" s="432">
        <v>0</v>
      </c>
      <c r="K81" s="432">
        <v>0</v>
      </c>
      <c r="L81" s="433">
        <v>0.36192530507562576</v>
      </c>
    </row>
    <row r="82" spans="1:12" ht="18.95" customHeight="1">
      <c r="A82" s="258" t="s">
        <v>393</v>
      </c>
      <c r="B82" s="259" t="s">
        <v>48</v>
      </c>
      <c r="C82" s="260" t="s">
        <v>112</v>
      </c>
      <c r="D82" s="261" t="s">
        <v>42</v>
      </c>
      <c r="E82" s="423">
        <v>6347221</v>
      </c>
      <c r="F82" s="364">
        <v>5099417</v>
      </c>
      <c r="G82" s="364">
        <v>41521</v>
      </c>
      <c r="H82" s="364">
        <v>774696</v>
      </c>
      <c r="I82" s="364">
        <v>294856</v>
      </c>
      <c r="J82" s="364">
        <v>0</v>
      </c>
      <c r="K82" s="364">
        <v>0</v>
      </c>
      <c r="L82" s="365">
        <v>136731</v>
      </c>
    </row>
    <row r="83" spans="1:12" ht="18.95" customHeight="1">
      <c r="A83" s="258"/>
      <c r="B83" s="259"/>
      <c r="C83" s="260"/>
      <c r="D83" s="263" t="s">
        <v>43</v>
      </c>
      <c r="E83" s="424">
        <v>6378038</v>
      </c>
      <c r="F83" s="425">
        <v>5099417</v>
      </c>
      <c r="G83" s="425">
        <v>41521</v>
      </c>
      <c r="H83" s="425">
        <v>774696</v>
      </c>
      <c r="I83" s="425">
        <v>325571</v>
      </c>
      <c r="J83" s="425">
        <v>0</v>
      </c>
      <c r="K83" s="425">
        <v>0</v>
      </c>
      <c r="L83" s="426">
        <v>136833</v>
      </c>
    </row>
    <row r="84" spans="1:12" ht="18.95" customHeight="1">
      <c r="A84" s="258"/>
      <c r="B84" s="259"/>
      <c r="C84" s="260"/>
      <c r="D84" s="263" t="s">
        <v>44</v>
      </c>
      <c r="E84" s="424">
        <v>2836850.3736699997</v>
      </c>
      <c r="F84" s="425">
        <v>2252063.5379999997</v>
      </c>
      <c r="G84" s="425">
        <v>37745.302889999999</v>
      </c>
      <c r="H84" s="425">
        <v>372024.34469000006</v>
      </c>
      <c r="I84" s="425">
        <v>109892.54538</v>
      </c>
      <c r="J84" s="425">
        <v>0</v>
      </c>
      <c r="K84" s="425">
        <v>0</v>
      </c>
      <c r="L84" s="426">
        <v>65124.64271</v>
      </c>
    </row>
    <row r="85" spans="1:12" ht="18.95" customHeight="1">
      <c r="A85" s="262"/>
      <c r="B85" s="260"/>
      <c r="C85" s="260"/>
      <c r="D85" s="263" t="s">
        <v>45</v>
      </c>
      <c r="E85" s="429">
        <v>0.44694368979274546</v>
      </c>
      <c r="F85" s="216">
        <v>0.44163157043246309</v>
      </c>
      <c r="G85" s="216">
        <v>0.90906536186508025</v>
      </c>
      <c r="H85" s="216">
        <v>0.48021978258568532</v>
      </c>
      <c r="I85" s="216">
        <v>0.37269903064546761</v>
      </c>
      <c r="J85" s="216">
        <v>0</v>
      </c>
      <c r="K85" s="216">
        <v>0</v>
      </c>
      <c r="L85" s="430">
        <v>0.47629756755966096</v>
      </c>
    </row>
    <row r="86" spans="1:12" ht="18.95" customHeight="1">
      <c r="A86" s="264"/>
      <c r="B86" s="265"/>
      <c r="C86" s="265"/>
      <c r="D86" s="268" t="s">
        <v>46</v>
      </c>
      <c r="E86" s="431">
        <v>0.44478417558346306</v>
      </c>
      <c r="F86" s="432">
        <v>0.44163157043246309</v>
      </c>
      <c r="G86" s="432">
        <v>0.90906536186508025</v>
      </c>
      <c r="H86" s="432">
        <v>0.48021978258568532</v>
      </c>
      <c r="I86" s="432">
        <v>0.33753788076947883</v>
      </c>
      <c r="J86" s="432">
        <v>0</v>
      </c>
      <c r="K86" s="432">
        <v>0</v>
      </c>
      <c r="L86" s="433">
        <v>0.47594251905607565</v>
      </c>
    </row>
    <row r="87" spans="1:12" ht="18.95" customHeight="1">
      <c r="A87" s="258" t="s">
        <v>394</v>
      </c>
      <c r="B87" s="259" t="s">
        <v>48</v>
      </c>
      <c r="C87" s="260" t="s">
        <v>84</v>
      </c>
      <c r="D87" s="263" t="s">
        <v>42</v>
      </c>
      <c r="E87" s="423">
        <v>13836776</v>
      </c>
      <c r="F87" s="364">
        <v>490791</v>
      </c>
      <c r="G87" s="364">
        <v>394837</v>
      </c>
      <c r="H87" s="364">
        <v>11620236</v>
      </c>
      <c r="I87" s="364">
        <v>503085</v>
      </c>
      <c r="J87" s="364">
        <v>0</v>
      </c>
      <c r="K87" s="364">
        <v>0</v>
      </c>
      <c r="L87" s="365">
        <v>827827</v>
      </c>
    </row>
    <row r="88" spans="1:12" ht="18.95" customHeight="1">
      <c r="A88" s="258"/>
      <c r="B88" s="259"/>
      <c r="C88" s="260"/>
      <c r="D88" s="263" t="s">
        <v>43</v>
      </c>
      <c r="E88" s="424">
        <v>14304774.010449996</v>
      </c>
      <c r="F88" s="425">
        <v>656234.53037000005</v>
      </c>
      <c r="G88" s="425">
        <v>395438.40735000005</v>
      </c>
      <c r="H88" s="425">
        <v>11850386.662309995</v>
      </c>
      <c r="I88" s="425">
        <v>569504.87325000006</v>
      </c>
      <c r="J88" s="425">
        <v>0</v>
      </c>
      <c r="K88" s="425">
        <v>0</v>
      </c>
      <c r="L88" s="426">
        <v>833209.53717000037</v>
      </c>
    </row>
    <row r="89" spans="1:12" ht="18.95" customHeight="1">
      <c r="A89" s="258"/>
      <c r="B89" s="259"/>
      <c r="C89" s="260"/>
      <c r="D89" s="263" t="s">
        <v>44</v>
      </c>
      <c r="E89" s="424">
        <v>6461629.4855999909</v>
      </c>
      <c r="F89" s="425">
        <v>378191.40345000004</v>
      </c>
      <c r="G89" s="425">
        <v>162679.05794000009</v>
      </c>
      <c r="H89" s="425">
        <v>5579250.775119992</v>
      </c>
      <c r="I89" s="425">
        <v>40010.819120000007</v>
      </c>
      <c r="J89" s="425">
        <v>0</v>
      </c>
      <c r="K89" s="425">
        <v>0</v>
      </c>
      <c r="L89" s="426">
        <v>301497.42996999942</v>
      </c>
    </row>
    <row r="90" spans="1:12" ht="18.95" customHeight="1">
      <c r="A90" s="258"/>
      <c r="B90" s="260"/>
      <c r="C90" s="260"/>
      <c r="D90" s="263" t="s">
        <v>45</v>
      </c>
      <c r="E90" s="429">
        <v>0.46698952744483185</v>
      </c>
      <c r="F90" s="216">
        <v>0.77057526207693305</v>
      </c>
      <c r="G90" s="216">
        <v>0.41201573798808139</v>
      </c>
      <c r="H90" s="216">
        <v>0.48013231186698718</v>
      </c>
      <c r="I90" s="216">
        <v>7.9530932387171169E-2</v>
      </c>
      <c r="J90" s="216">
        <v>0</v>
      </c>
      <c r="K90" s="216">
        <v>0</v>
      </c>
      <c r="L90" s="430">
        <v>0.36420342652510657</v>
      </c>
    </row>
    <row r="91" spans="1:12" ht="18.95" customHeight="1">
      <c r="A91" s="264"/>
      <c r="B91" s="265"/>
      <c r="C91" s="265"/>
      <c r="D91" s="266" t="s">
        <v>46</v>
      </c>
      <c r="E91" s="431">
        <v>0.45171139934679211</v>
      </c>
      <c r="F91" s="432">
        <v>0.57630524751077494</v>
      </c>
      <c r="G91" s="432">
        <v>0.41138911880153783</v>
      </c>
      <c r="H91" s="432">
        <v>0.47080748789950699</v>
      </c>
      <c r="I91" s="432">
        <v>7.0255446440115263E-2</v>
      </c>
      <c r="J91" s="432">
        <v>0</v>
      </c>
      <c r="K91" s="432">
        <v>0</v>
      </c>
      <c r="L91" s="433">
        <v>0.36185067083369771</v>
      </c>
    </row>
    <row r="92" spans="1:12" ht="18.95" customHeight="1">
      <c r="A92" s="258" t="s">
        <v>395</v>
      </c>
      <c r="B92" s="259" t="s">
        <v>48</v>
      </c>
      <c r="C92" s="260" t="s">
        <v>396</v>
      </c>
      <c r="D92" s="261" t="s">
        <v>42</v>
      </c>
      <c r="E92" s="423">
        <v>2652203</v>
      </c>
      <c r="F92" s="364">
        <v>108550</v>
      </c>
      <c r="G92" s="364">
        <v>129722</v>
      </c>
      <c r="H92" s="364">
        <v>2175222</v>
      </c>
      <c r="I92" s="364">
        <v>238694</v>
      </c>
      <c r="J92" s="364">
        <v>0</v>
      </c>
      <c r="K92" s="364">
        <v>0</v>
      </c>
      <c r="L92" s="365">
        <v>15</v>
      </c>
    </row>
    <row r="93" spans="1:12" ht="18.95" customHeight="1">
      <c r="A93" s="258"/>
      <c r="B93" s="259"/>
      <c r="C93" s="260" t="s">
        <v>397</v>
      </c>
      <c r="D93" s="263" t="s">
        <v>43</v>
      </c>
      <c r="E93" s="424">
        <v>2696088.9669999997</v>
      </c>
      <c r="F93" s="425">
        <v>108943.111</v>
      </c>
      <c r="G93" s="425">
        <v>130341.25999999998</v>
      </c>
      <c r="H93" s="425">
        <v>2212820.4309999999</v>
      </c>
      <c r="I93" s="425">
        <v>243969.16499999998</v>
      </c>
      <c r="J93" s="425">
        <v>0</v>
      </c>
      <c r="K93" s="425">
        <v>0</v>
      </c>
      <c r="L93" s="426">
        <v>15</v>
      </c>
    </row>
    <row r="94" spans="1:12" ht="18.95" customHeight="1">
      <c r="A94" s="258"/>
      <c r="B94" s="259"/>
      <c r="C94" s="260" t="s">
        <v>398</v>
      </c>
      <c r="D94" s="263" t="s">
        <v>44</v>
      </c>
      <c r="E94" s="424">
        <v>1188759.9977299999</v>
      </c>
      <c r="F94" s="425">
        <v>92880.08756</v>
      </c>
      <c r="G94" s="425">
        <v>69562.323449999996</v>
      </c>
      <c r="H94" s="425">
        <v>995394.20023000007</v>
      </c>
      <c r="I94" s="425">
        <v>30923.128720000004</v>
      </c>
      <c r="J94" s="425">
        <v>0</v>
      </c>
      <c r="K94" s="425">
        <v>0</v>
      </c>
      <c r="L94" s="426">
        <v>0.25777</v>
      </c>
    </row>
    <row r="95" spans="1:12" ht="18.95" customHeight="1">
      <c r="A95" s="262"/>
      <c r="B95" s="260"/>
      <c r="C95" s="260" t="s">
        <v>399</v>
      </c>
      <c r="D95" s="263" t="s">
        <v>45</v>
      </c>
      <c r="E95" s="429">
        <v>0.44821606706952671</v>
      </c>
      <c r="F95" s="216">
        <v>0.85564336766467064</v>
      </c>
      <c r="G95" s="216">
        <v>0.53624152765143918</v>
      </c>
      <c r="H95" s="216">
        <v>0.45760579850240579</v>
      </c>
      <c r="I95" s="216">
        <v>0.12955134490184086</v>
      </c>
      <c r="J95" s="216">
        <v>0</v>
      </c>
      <c r="K95" s="216">
        <v>0</v>
      </c>
      <c r="L95" s="430">
        <v>1.7184666666666668E-2</v>
      </c>
    </row>
    <row r="96" spans="1:12" ht="18.95" customHeight="1">
      <c r="A96" s="264"/>
      <c r="B96" s="265"/>
      <c r="C96" s="265"/>
      <c r="D96" s="268" t="s">
        <v>46</v>
      </c>
      <c r="E96" s="431">
        <v>0.44092016705693526</v>
      </c>
      <c r="F96" s="432">
        <v>0.85255585880964968</v>
      </c>
      <c r="G96" s="432">
        <v>0.53369380846863079</v>
      </c>
      <c r="H96" s="432">
        <v>0.44983053585607469</v>
      </c>
      <c r="I96" s="432">
        <v>0.12675015188907174</v>
      </c>
      <c r="J96" s="432">
        <v>0</v>
      </c>
      <c r="K96" s="432">
        <v>0</v>
      </c>
      <c r="L96" s="433">
        <v>1.7184666666666668E-2</v>
      </c>
    </row>
    <row r="97" spans="1:12" ht="18.95" customHeight="1">
      <c r="A97" s="258" t="s">
        <v>400</v>
      </c>
      <c r="B97" s="259" t="s">
        <v>48</v>
      </c>
      <c r="C97" s="260" t="s">
        <v>114</v>
      </c>
      <c r="D97" s="263" t="s">
        <v>42</v>
      </c>
      <c r="E97" s="423">
        <v>33299427</v>
      </c>
      <c r="F97" s="364">
        <v>1370535</v>
      </c>
      <c r="G97" s="364">
        <v>1191603</v>
      </c>
      <c r="H97" s="364">
        <v>19853968</v>
      </c>
      <c r="I97" s="364">
        <v>10883321</v>
      </c>
      <c r="J97" s="364">
        <v>0</v>
      </c>
      <c r="K97" s="364">
        <v>0</v>
      </c>
      <c r="L97" s="365">
        <v>0</v>
      </c>
    </row>
    <row r="98" spans="1:12" ht="18.95" customHeight="1">
      <c r="A98" s="258"/>
      <c r="B98" s="259"/>
      <c r="C98" s="260"/>
      <c r="D98" s="263" t="s">
        <v>43</v>
      </c>
      <c r="E98" s="424">
        <v>33299633.835939974</v>
      </c>
      <c r="F98" s="425">
        <v>1448285.37</v>
      </c>
      <c r="G98" s="425">
        <v>987411.92058000003</v>
      </c>
      <c r="H98" s="425">
        <v>19986879.545359973</v>
      </c>
      <c r="I98" s="425">
        <v>10877057</v>
      </c>
      <c r="J98" s="425">
        <v>0</v>
      </c>
      <c r="K98" s="425">
        <v>0</v>
      </c>
      <c r="L98" s="426">
        <v>0</v>
      </c>
    </row>
    <row r="99" spans="1:12" ht="18.95" customHeight="1">
      <c r="A99" s="258"/>
      <c r="B99" s="259"/>
      <c r="C99" s="260"/>
      <c r="D99" s="263" t="s">
        <v>44</v>
      </c>
      <c r="E99" s="424">
        <v>10836159.372719999</v>
      </c>
      <c r="F99" s="425">
        <v>560907.32442000008</v>
      </c>
      <c r="G99" s="425">
        <v>443144.40886999987</v>
      </c>
      <c r="H99" s="425">
        <v>7823373.3617099999</v>
      </c>
      <c r="I99" s="425">
        <v>2008734.2777200004</v>
      </c>
      <c r="J99" s="425">
        <v>0</v>
      </c>
      <c r="K99" s="425">
        <v>0</v>
      </c>
      <c r="L99" s="426">
        <v>0</v>
      </c>
    </row>
    <row r="100" spans="1:12" ht="18.95" customHeight="1">
      <c r="A100" s="262"/>
      <c r="B100" s="260"/>
      <c r="C100" s="260"/>
      <c r="D100" s="263" t="s">
        <v>45</v>
      </c>
      <c r="E100" s="429">
        <v>0.32541579086991496</v>
      </c>
      <c r="F100" s="216">
        <v>0.40926158355678627</v>
      </c>
      <c r="G100" s="216">
        <v>0.37188930278792504</v>
      </c>
      <c r="H100" s="216">
        <v>0.39404583314076058</v>
      </c>
      <c r="I100" s="216">
        <v>0.18456997434147171</v>
      </c>
      <c r="J100" s="216">
        <v>0</v>
      </c>
      <c r="K100" s="216">
        <v>0</v>
      </c>
      <c r="L100" s="430">
        <v>0</v>
      </c>
    </row>
    <row r="101" spans="1:12" ht="18.95" customHeight="1">
      <c r="A101" s="264"/>
      <c r="B101" s="265"/>
      <c r="C101" s="265"/>
      <c r="D101" s="266" t="s">
        <v>46</v>
      </c>
      <c r="E101" s="431">
        <v>0.32541376959600793</v>
      </c>
      <c r="F101" s="432">
        <v>0.38729061001285958</v>
      </c>
      <c r="G101" s="432">
        <v>0.44879386164357771</v>
      </c>
      <c r="H101" s="432">
        <v>0.39142545207994833</v>
      </c>
      <c r="I101" s="432">
        <v>0.18467626654158384</v>
      </c>
      <c r="J101" s="432">
        <v>0</v>
      </c>
      <c r="K101" s="432">
        <v>0</v>
      </c>
      <c r="L101" s="433">
        <v>0</v>
      </c>
    </row>
    <row r="102" spans="1:12" ht="18.95" customHeight="1">
      <c r="A102" s="275" t="s">
        <v>401</v>
      </c>
      <c r="B102" s="271" t="s">
        <v>48</v>
      </c>
      <c r="C102" s="276" t="s">
        <v>402</v>
      </c>
      <c r="D102" s="273" t="s">
        <v>42</v>
      </c>
      <c r="E102" s="423">
        <v>85210187</v>
      </c>
      <c r="F102" s="364">
        <v>64839309</v>
      </c>
      <c r="G102" s="364">
        <v>20257221</v>
      </c>
      <c r="H102" s="364">
        <v>111187</v>
      </c>
      <c r="I102" s="364">
        <v>2470</v>
      </c>
      <c r="J102" s="364">
        <v>0</v>
      </c>
      <c r="K102" s="364">
        <v>0</v>
      </c>
      <c r="L102" s="365">
        <v>0</v>
      </c>
    </row>
    <row r="103" spans="1:12" ht="18.95" customHeight="1">
      <c r="A103" s="258"/>
      <c r="B103" s="259"/>
      <c r="C103" s="260" t="s">
        <v>403</v>
      </c>
      <c r="D103" s="263" t="s">
        <v>43</v>
      </c>
      <c r="E103" s="424">
        <v>85210634.730999991</v>
      </c>
      <c r="F103" s="425">
        <v>64839309</v>
      </c>
      <c r="G103" s="425">
        <v>20251549.489999998</v>
      </c>
      <c r="H103" s="425">
        <v>117306.24099999999</v>
      </c>
      <c r="I103" s="425">
        <v>2470</v>
      </c>
      <c r="J103" s="425">
        <v>0</v>
      </c>
      <c r="K103" s="425">
        <v>0</v>
      </c>
      <c r="L103" s="426">
        <v>0</v>
      </c>
    </row>
    <row r="104" spans="1:12" ht="18.95" customHeight="1">
      <c r="A104" s="258"/>
      <c r="B104" s="259"/>
      <c r="C104" s="260"/>
      <c r="D104" s="263" t="s">
        <v>44</v>
      </c>
      <c r="E104" s="424">
        <v>31948876.263050001</v>
      </c>
      <c r="F104" s="425">
        <v>21891506.25251</v>
      </c>
      <c r="G104" s="425">
        <v>9979106.1755000018</v>
      </c>
      <c r="H104" s="425">
        <v>78263.835039999991</v>
      </c>
      <c r="I104" s="425">
        <v>0</v>
      </c>
      <c r="J104" s="425">
        <v>0</v>
      </c>
      <c r="K104" s="425">
        <v>0</v>
      </c>
      <c r="L104" s="426">
        <v>0</v>
      </c>
    </row>
    <row r="105" spans="1:12" ht="18.95" customHeight="1">
      <c r="A105" s="262"/>
      <c r="B105" s="260"/>
      <c r="C105" s="260"/>
      <c r="D105" s="263" t="s">
        <v>45</v>
      </c>
      <c r="E105" s="429">
        <v>0.37494198038844817</v>
      </c>
      <c r="F105" s="216">
        <v>0.3376270751514332</v>
      </c>
      <c r="G105" s="216">
        <v>0.4926197021546046</v>
      </c>
      <c r="H105" s="216">
        <v>0.70389375592470338</v>
      </c>
      <c r="I105" s="216">
        <v>0</v>
      </c>
      <c r="J105" s="216">
        <v>0</v>
      </c>
      <c r="K105" s="216">
        <v>0</v>
      </c>
      <c r="L105" s="430">
        <v>0</v>
      </c>
    </row>
    <row r="106" spans="1:12" ht="18.95" customHeight="1">
      <c r="A106" s="264"/>
      <c r="B106" s="265"/>
      <c r="C106" s="265"/>
      <c r="D106" s="269" t="s">
        <v>46</v>
      </c>
      <c r="E106" s="431">
        <v>0.37494001029224661</v>
      </c>
      <c r="F106" s="432">
        <v>0.3376270751514332</v>
      </c>
      <c r="G106" s="432">
        <v>0.49275766184842196</v>
      </c>
      <c r="H106" s="432">
        <v>0.66717537253623183</v>
      </c>
      <c r="I106" s="432">
        <v>0</v>
      </c>
      <c r="J106" s="432">
        <v>0</v>
      </c>
      <c r="K106" s="432">
        <v>0</v>
      </c>
      <c r="L106" s="433">
        <v>0</v>
      </c>
    </row>
    <row r="107" spans="1:12" ht="18.95" customHeight="1">
      <c r="A107" s="258" t="s">
        <v>404</v>
      </c>
      <c r="B107" s="259" t="s">
        <v>48</v>
      </c>
      <c r="C107" s="260" t="s">
        <v>405</v>
      </c>
      <c r="D107" s="274" t="s">
        <v>42</v>
      </c>
      <c r="E107" s="423">
        <v>14993881</v>
      </c>
      <c r="F107" s="364">
        <v>2312320</v>
      </c>
      <c r="G107" s="364">
        <v>422412</v>
      </c>
      <c r="H107" s="364">
        <v>11740776</v>
      </c>
      <c r="I107" s="364">
        <v>440053</v>
      </c>
      <c r="J107" s="364">
        <v>0</v>
      </c>
      <c r="K107" s="364">
        <v>0</v>
      </c>
      <c r="L107" s="365">
        <v>78320</v>
      </c>
    </row>
    <row r="108" spans="1:12" ht="18.95" customHeight="1">
      <c r="A108" s="258"/>
      <c r="B108" s="259"/>
      <c r="C108" s="260" t="s">
        <v>406</v>
      </c>
      <c r="D108" s="263" t="s">
        <v>43</v>
      </c>
      <c r="E108" s="424">
        <v>15485539.697109999</v>
      </c>
      <c r="F108" s="425">
        <v>2358256.7715600003</v>
      </c>
      <c r="G108" s="425">
        <v>394965.99543000013</v>
      </c>
      <c r="H108" s="425">
        <v>11761444.862569999</v>
      </c>
      <c r="I108" s="425">
        <v>804901.11054999998</v>
      </c>
      <c r="J108" s="425">
        <v>0</v>
      </c>
      <c r="K108" s="425">
        <v>0</v>
      </c>
      <c r="L108" s="426">
        <v>165970.95699999999</v>
      </c>
    </row>
    <row r="109" spans="1:12" ht="18.95" customHeight="1">
      <c r="A109" s="258"/>
      <c r="B109" s="259"/>
      <c r="C109" s="260"/>
      <c r="D109" s="263" t="s">
        <v>44</v>
      </c>
      <c r="E109" s="424">
        <v>7731117.2360100029</v>
      </c>
      <c r="F109" s="425">
        <v>1398848.7429199999</v>
      </c>
      <c r="G109" s="425">
        <v>183612.36212000003</v>
      </c>
      <c r="H109" s="425">
        <v>5979578.6327700038</v>
      </c>
      <c r="I109" s="425">
        <v>89926.070760000002</v>
      </c>
      <c r="J109" s="425">
        <v>0</v>
      </c>
      <c r="K109" s="425">
        <v>0</v>
      </c>
      <c r="L109" s="426">
        <v>79151.427440000029</v>
      </c>
    </row>
    <row r="110" spans="1:12" ht="18.95" customHeight="1">
      <c r="A110" s="258"/>
      <c r="B110" s="260"/>
      <c r="C110" s="260"/>
      <c r="D110" s="263" t="s">
        <v>45</v>
      </c>
      <c r="E110" s="429">
        <v>0.51561815356611163</v>
      </c>
      <c r="F110" s="216">
        <v>0.60495465286811512</v>
      </c>
      <c r="G110" s="216">
        <v>0.43467600854142407</v>
      </c>
      <c r="H110" s="216">
        <v>0.5093001206027612</v>
      </c>
      <c r="I110" s="216">
        <v>0.2043528183196115</v>
      </c>
      <c r="J110" s="216">
        <v>0</v>
      </c>
      <c r="K110" s="216">
        <v>0</v>
      </c>
      <c r="L110" s="430">
        <v>1.0106157742594488</v>
      </c>
    </row>
    <row r="111" spans="1:12" ht="18.95" customHeight="1">
      <c r="A111" s="264"/>
      <c r="B111" s="265"/>
      <c r="C111" s="265"/>
      <c r="D111" s="263" t="s">
        <v>46</v>
      </c>
      <c r="E111" s="431">
        <v>0.49924751653652916</v>
      </c>
      <c r="F111" s="432">
        <v>0.59317066732926349</v>
      </c>
      <c r="G111" s="432">
        <v>0.46488144357870848</v>
      </c>
      <c r="H111" s="432">
        <v>0.5084051069099178</v>
      </c>
      <c r="I111" s="432">
        <v>0.1117231291910534</v>
      </c>
      <c r="J111" s="432">
        <v>0</v>
      </c>
      <c r="K111" s="432">
        <v>0</v>
      </c>
      <c r="L111" s="433">
        <v>0.47689926521300974</v>
      </c>
    </row>
    <row r="112" spans="1:12" ht="18.95" customHeight="1">
      <c r="A112" s="258" t="s">
        <v>407</v>
      </c>
      <c r="B112" s="259" t="s">
        <v>48</v>
      </c>
      <c r="C112" s="260" t="s">
        <v>408</v>
      </c>
      <c r="D112" s="261" t="s">
        <v>42</v>
      </c>
      <c r="E112" s="423">
        <v>12527357</v>
      </c>
      <c r="F112" s="364">
        <v>166712</v>
      </c>
      <c r="G112" s="364">
        <v>316986</v>
      </c>
      <c r="H112" s="364">
        <v>11539658</v>
      </c>
      <c r="I112" s="364">
        <v>487536</v>
      </c>
      <c r="J112" s="364">
        <v>0</v>
      </c>
      <c r="K112" s="364">
        <v>0</v>
      </c>
      <c r="L112" s="365">
        <v>16465</v>
      </c>
    </row>
    <row r="113" spans="1:12" ht="18.95" customHeight="1">
      <c r="A113" s="258"/>
      <c r="B113" s="259"/>
      <c r="C113" s="260"/>
      <c r="D113" s="263" t="s">
        <v>43</v>
      </c>
      <c r="E113" s="424">
        <v>12678243.940000001</v>
      </c>
      <c r="F113" s="425">
        <v>166712</v>
      </c>
      <c r="G113" s="425">
        <v>322721.00390000001</v>
      </c>
      <c r="H113" s="425">
        <v>11551002.631100001</v>
      </c>
      <c r="I113" s="425">
        <v>611854.35800000001</v>
      </c>
      <c r="J113" s="425">
        <v>0</v>
      </c>
      <c r="K113" s="425">
        <v>0</v>
      </c>
      <c r="L113" s="426">
        <v>25953.947000000007</v>
      </c>
    </row>
    <row r="114" spans="1:12" ht="18.95" customHeight="1">
      <c r="A114" s="258"/>
      <c r="B114" s="259"/>
      <c r="C114" s="260"/>
      <c r="D114" s="263" t="s">
        <v>44</v>
      </c>
      <c r="E114" s="424">
        <v>5936613.7601999976</v>
      </c>
      <c r="F114" s="425">
        <v>79675.562640000004</v>
      </c>
      <c r="G114" s="425">
        <v>166311.72173999998</v>
      </c>
      <c r="H114" s="425">
        <v>5615757.2613499975</v>
      </c>
      <c r="I114" s="425">
        <v>69768.354149999985</v>
      </c>
      <c r="J114" s="425">
        <v>0</v>
      </c>
      <c r="K114" s="425">
        <v>0</v>
      </c>
      <c r="L114" s="426">
        <v>5100.8603200000007</v>
      </c>
    </row>
    <row r="115" spans="1:12" ht="18.95" customHeight="1">
      <c r="A115" s="262"/>
      <c r="B115" s="260"/>
      <c r="C115" s="260"/>
      <c r="D115" s="263" t="s">
        <v>45</v>
      </c>
      <c r="E115" s="429">
        <v>0.47389195982839777</v>
      </c>
      <c r="F115" s="216">
        <v>0.47792338068045492</v>
      </c>
      <c r="G115" s="216">
        <v>0.52466582669266149</v>
      </c>
      <c r="H115" s="216">
        <v>0.48664850044516028</v>
      </c>
      <c r="I115" s="216">
        <v>0.14310400493502015</v>
      </c>
      <c r="J115" s="216">
        <v>0</v>
      </c>
      <c r="K115" s="216">
        <v>0</v>
      </c>
      <c r="L115" s="430">
        <v>0.30980020163984212</v>
      </c>
    </row>
    <row r="116" spans="1:12" ht="18.95" customHeight="1">
      <c r="A116" s="264"/>
      <c r="B116" s="265"/>
      <c r="C116" s="265"/>
      <c r="D116" s="268" t="s">
        <v>46</v>
      </c>
      <c r="E116" s="431">
        <v>0.46825205354109922</v>
      </c>
      <c r="F116" s="432">
        <v>0.47792338068045492</v>
      </c>
      <c r="G116" s="432">
        <v>0.51534210581327455</v>
      </c>
      <c r="H116" s="432">
        <v>0.48617054646235586</v>
      </c>
      <c r="I116" s="432">
        <v>0.11402771466408348</v>
      </c>
      <c r="J116" s="432">
        <v>0</v>
      </c>
      <c r="K116" s="432">
        <v>0</v>
      </c>
      <c r="L116" s="433">
        <v>0.19653505187476877</v>
      </c>
    </row>
    <row r="117" spans="1:12" ht="18.95" customHeight="1">
      <c r="A117" s="258" t="s">
        <v>409</v>
      </c>
      <c r="B117" s="259" t="s">
        <v>48</v>
      </c>
      <c r="C117" s="260" t="s">
        <v>410</v>
      </c>
      <c r="D117" s="261" t="s">
        <v>42</v>
      </c>
      <c r="E117" s="423">
        <v>0</v>
      </c>
      <c r="F117" s="364">
        <v>0</v>
      </c>
      <c r="G117" s="364">
        <v>0</v>
      </c>
      <c r="H117" s="364">
        <v>0</v>
      </c>
      <c r="I117" s="364">
        <v>0</v>
      </c>
      <c r="J117" s="364">
        <v>0</v>
      </c>
      <c r="K117" s="364">
        <v>0</v>
      </c>
      <c r="L117" s="365">
        <v>0</v>
      </c>
    </row>
    <row r="118" spans="1:12" ht="18.95" customHeight="1">
      <c r="A118" s="258"/>
      <c r="B118" s="259"/>
      <c r="C118" s="260" t="s">
        <v>411</v>
      </c>
      <c r="D118" s="263" t="s">
        <v>43</v>
      </c>
      <c r="E118" s="424">
        <v>1309.8389999999999</v>
      </c>
      <c r="F118" s="425">
        <v>1309.8389999999999</v>
      </c>
      <c r="G118" s="425">
        <v>0</v>
      </c>
      <c r="H118" s="425">
        <v>0</v>
      </c>
      <c r="I118" s="425">
        <v>0</v>
      </c>
      <c r="J118" s="425">
        <v>0</v>
      </c>
      <c r="K118" s="425">
        <v>0</v>
      </c>
      <c r="L118" s="426">
        <v>0</v>
      </c>
    </row>
    <row r="119" spans="1:12" ht="18.95" customHeight="1">
      <c r="A119" s="258"/>
      <c r="B119" s="259"/>
      <c r="C119" s="260" t="s">
        <v>412</v>
      </c>
      <c r="D119" s="263" t="s">
        <v>44</v>
      </c>
      <c r="E119" s="424">
        <v>1309.8389999999999</v>
      </c>
      <c r="F119" s="425">
        <v>1309.8389999999999</v>
      </c>
      <c r="G119" s="425">
        <v>0</v>
      </c>
      <c r="H119" s="425">
        <v>0</v>
      </c>
      <c r="I119" s="425">
        <v>0</v>
      </c>
      <c r="J119" s="425">
        <v>0</v>
      </c>
      <c r="K119" s="425">
        <v>0</v>
      </c>
      <c r="L119" s="426">
        <v>0</v>
      </c>
    </row>
    <row r="120" spans="1:12" ht="18.95" customHeight="1">
      <c r="A120" s="262"/>
      <c r="B120" s="260"/>
      <c r="C120" s="260" t="s">
        <v>413</v>
      </c>
      <c r="D120" s="263" t="s">
        <v>45</v>
      </c>
      <c r="E120" s="429">
        <v>0</v>
      </c>
      <c r="F120" s="216">
        <v>0</v>
      </c>
      <c r="G120" s="216">
        <v>0</v>
      </c>
      <c r="H120" s="216">
        <v>0</v>
      </c>
      <c r="I120" s="216">
        <v>0</v>
      </c>
      <c r="J120" s="216">
        <v>0</v>
      </c>
      <c r="K120" s="216">
        <v>0</v>
      </c>
      <c r="L120" s="430">
        <v>0</v>
      </c>
    </row>
    <row r="121" spans="1:12" ht="18.95" customHeight="1">
      <c r="A121" s="264"/>
      <c r="B121" s="265"/>
      <c r="C121" s="265" t="s">
        <v>414</v>
      </c>
      <c r="D121" s="268" t="s">
        <v>46</v>
      </c>
      <c r="E121" s="431">
        <v>1</v>
      </c>
      <c r="F121" s="432">
        <v>1</v>
      </c>
      <c r="G121" s="432">
        <v>0</v>
      </c>
      <c r="H121" s="432">
        <v>0</v>
      </c>
      <c r="I121" s="432">
        <v>0</v>
      </c>
      <c r="J121" s="432">
        <v>0</v>
      </c>
      <c r="K121" s="432">
        <v>0</v>
      </c>
      <c r="L121" s="433">
        <v>0</v>
      </c>
    </row>
    <row r="122" spans="1:12" ht="18.95" customHeight="1">
      <c r="A122" s="258" t="s">
        <v>415</v>
      </c>
      <c r="B122" s="259" t="s">
        <v>48</v>
      </c>
      <c r="C122" s="260" t="s">
        <v>416</v>
      </c>
      <c r="D122" s="261" t="s">
        <v>42</v>
      </c>
      <c r="E122" s="423">
        <v>30700000</v>
      </c>
      <c r="F122" s="364">
        <v>0</v>
      </c>
      <c r="G122" s="364">
        <v>0</v>
      </c>
      <c r="H122" s="364">
        <v>100</v>
      </c>
      <c r="I122" s="364"/>
      <c r="J122" s="364">
        <v>30699900</v>
      </c>
      <c r="K122" s="364">
        <v>0</v>
      </c>
      <c r="L122" s="365">
        <v>0</v>
      </c>
    </row>
    <row r="123" spans="1:12" ht="18.95" customHeight="1">
      <c r="A123" s="258"/>
      <c r="B123" s="259"/>
      <c r="C123" s="260"/>
      <c r="D123" s="263" t="s">
        <v>43</v>
      </c>
      <c r="E123" s="424">
        <v>30700000</v>
      </c>
      <c r="F123" s="425">
        <v>0</v>
      </c>
      <c r="G123" s="425">
        <v>0</v>
      </c>
      <c r="H123" s="425">
        <v>100</v>
      </c>
      <c r="I123" s="425">
        <v>0</v>
      </c>
      <c r="J123" s="425">
        <v>30699900</v>
      </c>
      <c r="K123" s="425">
        <v>0</v>
      </c>
      <c r="L123" s="426">
        <v>0</v>
      </c>
    </row>
    <row r="124" spans="1:12" ht="18.95" customHeight="1">
      <c r="A124" s="258"/>
      <c r="B124" s="259"/>
      <c r="C124" s="260"/>
      <c r="D124" s="263" t="s">
        <v>44</v>
      </c>
      <c r="E124" s="424">
        <v>13661811.796759998</v>
      </c>
      <c r="F124" s="425">
        <v>0</v>
      </c>
      <c r="G124" s="425">
        <v>0</v>
      </c>
      <c r="H124" s="425">
        <v>0</v>
      </c>
      <c r="I124" s="425">
        <v>0</v>
      </c>
      <c r="J124" s="425">
        <v>13661811.796759998</v>
      </c>
      <c r="K124" s="425">
        <v>0</v>
      </c>
      <c r="L124" s="426">
        <v>0</v>
      </c>
    </row>
    <row r="125" spans="1:12" ht="18.95" customHeight="1">
      <c r="A125" s="262"/>
      <c r="B125" s="260"/>
      <c r="C125" s="260"/>
      <c r="D125" s="263" t="s">
        <v>45</v>
      </c>
      <c r="E125" s="429">
        <v>0.44501015624625401</v>
      </c>
      <c r="F125" s="216">
        <v>0</v>
      </c>
      <c r="G125" s="216">
        <v>0</v>
      </c>
      <c r="H125" s="216">
        <v>0</v>
      </c>
      <c r="I125" s="216">
        <v>0</v>
      </c>
      <c r="J125" s="216">
        <v>0.44501160579545856</v>
      </c>
      <c r="K125" s="216">
        <v>0</v>
      </c>
      <c r="L125" s="430">
        <v>0</v>
      </c>
    </row>
    <row r="126" spans="1:12" ht="18.95" customHeight="1">
      <c r="A126" s="264"/>
      <c r="B126" s="265"/>
      <c r="C126" s="265"/>
      <c r="D126" s="268" t="s">
        <v>46</v>
      </c>
      <c r="E126" s="431">
        <v>0.44501015624625401</v>
      </c>
      <c r="F126" s="432">
        <v>0</v>
      </c>
      <c r="G126" s="432">
        <v>0</v>
      </c>
      <c r="H126" s="432">
        <v>0</v>
      </c>
      <c r="I126" s="432">
        <v>0</v>
      </c>
      <c r="J126" s="432">
        <v>0.44501160579545856</v>
      </c>
      <c r="K126" s="432">
        <v>0</v>
      </c>
      <c r="L126" s="433">
        <v>0</v>
      </c>
    </row>
    <row r="127" spans="1:12" ht="18.95" customHeight="1">
      <c r="A127" s="258" t="s">
        <v>417</v>
      </c>
      <c r="B127" s="259" t="s">
        <v>48</v>
      </c>
      <c r="C127" s="260" t="s">
        <v>418</v>
      </c>
      <c r="D127" s="261" t="s">
        <v>42</v>
      </c>
      <c r="E127" s="423">
        <v>101616346</v>
      </c>
      <c r="F127" s="364">
        <v>68324410</v>
      </c>
      <c r="G127" s="364">
        <v>224967</v>
      </c>
      <c r="H127" s="364">
        <v>3638880</v>
      </c>
      <c r="I127" s="364">
        <v>3430094</v>
      </c>
      <c r="J127" s="364">
        <v>0</v>
      </c>
      <c r="K127" s="364">
        <v>19643623</v>
      </c>
      <c r="L127" s="365">
        <v>6354372</v>
      </c>
    </row>
    <row r="128" spans="1:12" ht="18.95" customHeight="1">
      <c r="A128" s="262"/>
      <c r="B128" s="260"/>
      <c r="C128" s="260"/>
      <c r="D128" s="263" t="s">
        <v>43</v>
      </c>
      <c r="E128" s="424">
        <v>92900196.063639984</v>
      </c>
      <c r="F128" s="425">
        <v>62546691.386599988</v>
      </c>
      <c r="G128" s="425">
        <v>188646.55100000001</v>
      </c>
      <c r="H128" s="425">
        <v>2705427.7404800002</v>
      </c>
      <c r="I128" s="425">
        <v>1916741.2807300002</v>
      </c>
      <c r="J128" s="425">
        <v>0</v>
      </c>
      <c r="K128" s="425">
        <v>19643623</v>
      </c>
      <c r="L128" s="426">
        <v>5899066.1048299996</v>
      </c>
    </row>
    <row r="129" spans="1:12" ht="18.95" customHeight="1">
      <c r="A129" s="262"/>
      <c r="B129" s="260"/>
      <c r="C129" s="260"/>
      <c r="D129" s="263" t="s">
        <v>44</v>
      </c>
      <c r="E129" s="424">
        <v>42014816.013420008</v>
      </c>
      <c r="F129" s="425">
        <v>32899289.543570004</v>
      </c>
      <c r="G129" s="425">
        <v>325.23444999999998</v>
      </c>
      <c r="H129" s="425">
        <v>96135.814549999981</v>
      </c>
      <c r="I129" s="425">
        <v>195471.87380999999</v>
      </c>
      <c r="J129" s="425">
        <v>0</v>
      </c>
      <c r="K129" s="425">
        <v>8113605.2728899997</v>
      </c>
      <c r="L129" s="426">
        <v>709988.27414999984</v>
      </c>
    </row>
    <row r="130" spans="1:12" ht="18.95" customHeight="1">
      <c r="A130" s="262"/>
      <c r="B130" s="260"/>
      <c r="C130" s="260"/>
      <c r="D130" s="263" t="s">
        <v>45</v>
      </c>
      <c r="E130" s="429">
        <v>0.41346513299563054</v>
      </c>
      <c r="F130" s="216">
        <v>0.48151589664030769</v>
      </c>
      <c r="G130" s="216">
        <v>1.4456984802215436E-3</v>
      </c>
      <c r="H130" s="216">
        <v>2.6419067006881233E-2</v>
      </c>
      <c r="I130" s="216">
        <v>5.6987322741009427E-2</v>
      </c>
      <c r="J130" s="216">
        <v>0</v>
      </c>
      <c r="K130" s="216">
        <v>0.41304016437751834</v>
      </c>
      <c r="L130" s="430">
        <v>0.11173224893821133</v>
      </c>
    </row>
    <row r="131" spans="1:12" ht="18.95" customHeight="1">
      <c r="A131" s="264"/>
      <c r="B131" s="265"/>
      <c r="C131" s="265"/>
      <c r="D131" s="266" t="s">
        <v>46</v>
      </c>
      <c r="E131" s="431">
        <v>0.45225756019544183</v>
      </c>
      <c r="F131" s="432">
        <v>0.52599568121389639</v>
      </c>
      <c r="G131" s="432">
        <v>1.7240413263638198E-3</v>
      </c>
      <c r="H131" s="432">
        <v>3.5534423304517254E-2</v>
      </c>
      <c r="I131" s="432">
        <v>0.10198135542609776</v>
      </c>
      <c r="J131" s="432">
        <v>0</v>
      </c>
      <c r="K131" s="432">
        <v>0.41304016437751834</v>
      </c>
      <c r="L131" s="433">
        <v>0.12035604645431591</v>
      </c>
    </row>
    <row r="132" spans="1:12" ht="18.95" customHeight="1">
      <c r="A132" s="275" t="s">
        <v>419</v>
      </c>
      <c r="B132" s="271" t="s">
        <v>48</v>
      </c>
      <c r="C132" s="276" t="s">
        <v>116</v>
      </c>
      <c r="D132" s="273" t="s">
        <v>42</v>
      </c>
      <c r="E132" s="423">
        <v>1935346</v>
      </c>
      <c r="F132" s="364">
        <v>96114</v>
      </c>
      <c r="G132" s="364">
        <v>29416</v>
      </c>
      <c r="H132" s="364">
        <v>1655909</v>
      </c>
      <c r="I132" s="364">
        <v>89397</v>
      </c>
      <c r="J132" s="364">
        <v>0</v>
      </c>
      <c r="K132" s="364">
        <v>0</v>
      </c>
      <c r="L132" s="365">
        <v>64510</v>
      </c>
    </row>
    <row r="133" spans="1:12" ht="18.95" customHeight="1">
      <c r="A133" s="258"/>
      <c r="B133" s="260"/>
      <c r="C133" s="260"/>
      <c r="D133" s="263" t="s">
        <v>43</v>
      </c>
      <c r="E133" s="424">
        <v>3756340.976509999</v>
      </c>
      <c r="F133" s="425">
        <v>1882848.0031899991</v>
      </c>
      <c r="G133" s="425">
        <v>29726.506999999991</v>
      </c>
      <c r="H133" s="425">
        <v>1669154.08485</v>
      </c>
      <c r="I133" s="425">
        <v>102031.67447</v>
      </c>
      <c r="J133" s="425">
        <v>0</v>
      </c>
      <c r="K133" s="425">
        <v>0</v>
      </c>
      <c r="L133" s="426">
        <v>72580.707000000009</v>
      </c>
    </row>
    <row r="134" spans="1:12" ht="18.95" customHeight="1">
      <c r="A134" s="258"/>
      <c r="B134" s="260"/>
      <c r="C134" s="260"/>
      <c r="D134" s="263" t="s">
        <v>44</v>
      </c>
      <c r="E134" s="424">
        <v>1892209.4260899995</v>
      </c>
      <c r="F134" s="425">
        <v>1035138.5376999998</v>
      </c>
      <c r="G134" s="425">
        <v>7723.1176600000044</v>
      </c>
      <c r="H134" s="425">
        <v>796406.02902999986</v>
      </c>
      <c r="I134" s="425">
        <v>19735.034610000002</v>
      </c>
      <c r="J134" s="425">
        <v>0</v>
      </c>
      <c r="K134" s="425">
        <v>0</v>
      </c>
      <c r="L134" s="426">
        <v>33206.707089999996</v>
      </c>
    </row>
    <row r="135" spans="1:12" ht="18.95" customHeight="1">
      <c r="A135" s="258"/>
      <c r="B135" s="260"/>
      <c r="C135" s="260"/>
      <c r="D135" s="263" t="s">
        <v>45</v>
      </c>
      <c r="E135" s="429">
        <v>0.97771118243972888</v>
      </c>
      <c r="F135" s="509" t="s">
        <v>918</v>
      </c>
      <c r="G135" s="216">
        <v>0.26254819350013614</v>
      </c>
      <c r="H135" s="216">
        <v>0.480947944017455</v>
      </c>
      <c r="I135" s="216">
        <v>0.22075723581328235</v>
      </c>
      <c r="J135" s="216">
        <v>0</v>
      </c>
      <c r="K135" s="216">
        <v>0</v>
      </c>
      <c r="L135" s="430">
        <v>0.51475286141683452</v>
      </c>
    </row>
    <row r="136" spans="1:12" ht="18.95" customHeight="1">
      <c r="A136" s="277"/>
      <c r="B136" s="265"/>
      <c r="C136" s="265"/>
      <c r="D136" s="266" t="s">
        <v>46</v>
      </c>
      <c r="E136" s="431">
        <v>0.50373739709009147</v>
      </c>
      <c r="F136" s="432">
        <v>0.54977275698634465</v>
      </c>
      <c r="G136" s="432">
        <v>0.25980575719844939</v>
      </c>
      <c r="H136" s="432">
        <v>0.47713152204373604</v>
      </c>
      <c r="I136" s="432">
        <v>0.19342066777314942</v>
      </c>
      <c r="J136" s="432">
        <v>0</v>
      </c>
      <c r="K136" s="432">
        <v>0</v>
      </c>
      <c r="L136" s="433">
        <v>0.45751424121564416</v>
      </c>
    </row>
    <row r="137" spans="1:12" ht="18.95" customHeight="1">
      <c r="A137" s="258" t="s">
        <v>420</v>
      </c>
      <c r="B137" s="259" t="s">
        <v>48</v>
      </c>
      <c r="C137" s="260" t="s">
        <v>131</v>
      </c>
      <c r="D137" s="261" t="s">
        <v>42</v>
      </c>
      <c r="E137" s="423">
        <v>16063403</v>
      </c>
      <c r="F137" s="364">
        <v>15439308</v>
      </c>
      <c r="G137" s="364">
        <v>30133</v>
      </c>
      <c r="H137" s="364">
        <v>34119</v>
      </c>
      <c r="I137" s="364">
        <v>469447</v>
      </c>
      <c r="J137" s="364">
        <v>0</v>
      </c>
      <c r="K137" s="364">
        <v>0</v>
      </c>
      <c r="L137" s="365">
        <v>90396</v>
      </c>
    </row>
    <row r="138" spans="1:12" ht="18.95" customHeight="1">
      <c r="A138" s="258"/>
      <c r="B138" s="259"/>
      <c r="C138" s="260"/>
      <c r="D138" s="263" t="s">
        <v>43</v>
      </c>
      <c r="E138" s="424">
        <v>16102311.708999999</v>
      </c>
      <c r="F138" s="425">
        <v>15449026.35</v>
      </c>
      <c r="G138" s="425">
        <v>30135.8</v>
      </c>
      <c r="H138" s="425">
        <v>33991.199999999997</v>
      </c>
      <c r="I138" s="425">
        <v>497882</v>
      </c>
      <c r="J138" s="425">
        <v>0</v>
      </c>
      <c r="K138" s="425">
        <v>0</v>
      </c>
      <c r="L138" s="426">
        <v>91276.359000000011</v>
      </c>
    </row>
    <row r="139" spans="1:12" ht="18.95" customHeight="1">
      <c r="A139" s="258"/>
      <c r="B139" s="259"/>
      <c r="C139" s="260"/>
      <c r="D139" s="263" t="s">
        <v>44</v>
      </c>
      <c r="E139" s="424">
        <v>8903934.3270800002</v>
      </c>
      <c r="F139" s="425">
        <v>8750085.6426999997</v>
      </c>
      <c r="G139" s="425">
        <v>1807.7128299999999</v>
      </c>
      <c r="H139" s="425">
        <v>13308.53786</v>
      </c>
      <c r="I139" s="425">
        <v>94729.975229999996</v>
      </c>
      <c r="J139" s="425">
        <v>0</v>
      </c>
      <c r="K139" s="425">
        <v>0</v>
      </c>
      <c r="L139" s="426">
        <v>44002.458460000002</v>
      </c>
    </row>
    <row r="140" spans="1:12" ht="18.95" customHeight="1">
      <c r="A140" s="262"/>
      <c r="B140" s="260"/>
      <c r="C140" s="260"/>
      <c r="D140" s="263" t="s">
        <v>45</v>
      </c>
      <c r="E140" s="429">
        <v>0.55429938021725533</v>
      </c>
      <c r="F140" s="216">
        <v>0.5667407919253894</v>
      </c>
      <c r="G140" s="216">
        <v>5.9991133640858854E-2</v>
      </c>
      <c r="H140" s="216">
        <v>0.39006236583721682</v>
      </c>
      <c r="I140" s="216">
        <v>0.20179056470698503</v>
      </c>
      <c r="J140" s="216">
        <v>0</v>
      </c>
      <c r="K140" s="216">
        <v>0</v>
      </c>
      <c r="L140" s="430">
        <v>0.48677439776096287</v>
      </c>
    </row>
    <row r="141" spans="1:12" ht="18.95" customHeight="1">
      <c r="A141" s="264"/>
      <c r="B141" s="265"/>
      <c r="C141" s="265"/>
      <c r="D141" s="269" t="s">
        <v>46</v>
      </c>
      <c r="E141" s="431">
        <v>0.5529600027617998</v>
      </c>
      <c r="F141" s="432">
        <v>0.56638427849532402</v>
      </c>
      <c r="G141" s="432">
        <v>5.9985559699759092E-2</v>
      </c>
      <c r="H141" s="432">
        <v>0.39152892101485093</v>
      </c>
      <c r="I141" s="432">
        <v>0.19026591688392028</v>
      </c>
      <c r="J141" s="432">
        <v>0</v>
      </c>
      <c r="K141" s="432">
        <v>0</v>
      </c>
      <c r="L141" s="433">
        <v>0.48207946660098477</v>
      </c>
    </row>
    <row r="142" spans="1:12" ht="18.95" customHeight="1">
      <c r="A142" s="258" t="s">
        <v>421</v>
      </c>
      <c r="B142" s="259" t="s">
        <v>48</v>
      </c>
      <c r="C142" s="260" t="s">
        <v>422</v>
      </c>
      <c r="D142" s="274" t="s">
        <v>42</v>
      </c>
      <c r="E142" s="423">
        <v>7295462</v>
      </c>
      <c r="F142" s="364">
        <v>3720653</v>
      </c>
      <c r="G142" s="364">
        <v>11169</v>
      </c>
      <c r="H142" s="364">
        <v>2530561</v>
      </c>
      <c r="I142" s="364">
        <v>954347</v>
      </c>
      <c r="J142" s="364">
        <v>0</v>
      </c>
      <c r="K142" s="364">
        <v>0</v>
      </c>
      <c r="L142" s="365">
        <v>78732</v>
      </c>
    </row>
    <row r="143" spans="1:12" ht="18.95" customHeight="1">
      <c r="A143" s="258"/>
      <c r="B143" s="259"/>
      <c r="C143" s="260"/>
      <c r="D143" s="263" t="s">
        <v>43</v>
      </c>
      <c r="E143" s="424">
        <v>7965775.9653099999</v>
      </c>
      <c r="F143" s="425">
        <v>4287861.9154200004</v>
      </c>
      <c r="G143" s="425">
        <v>12137.462570000003</v>
      </c>
      <c r="H143" s="425">
        <v>2592821.6126699997</v>
      </c>
      <c r="I143" s="425">
        <v>994155.93765000009</v>
      </c>
      <c r="J143" s="425">
        <v>0</v>
      </c>
      <c r="K143" s="425">
        <v>0</v>
      </c>
      <c r="L143" s="426">
        <v>78799.037000000011</v>
      </c>
    </row>
    <row r="144" spans="1:12" ht="18.95" customHeight="1">
      <c r="A144" s="258"/>
      <c r="B144" s="259"/>
      <c r="C144" s="260"/>
      <c r="D144" s="263" t="s">
        <v>44</v>
      </c>
      <c r="E144" s="424">
        <v>3034465.7223100001</v>
      </c>
      <c r="F144" s="425">
        <v>1867856.6850099994</v>
      </c>
      <c r="G144" s="425">
        <v>5830.5182799999975</v>
      </c>
      <c r="H144" s="425">
        <v>876426.65911000047</v>
      </c>
      <c r="I144" s="425">
        <v>245601.41359000001</v>
      </c>
      <c r="J144" s="425">
        <v>0</v>
      </c>
      <c r="K144" s="425">
        <v>0</v>
      </c>
      <c r="L144" s="426">
        <v>38750.446319999995</v>
      </c>
    </row>
    <row r="145" spans="1:12" ht="18.95" customHeight="1">
      <c r="A145" s="258"/>
      <c r="B145" s="260"/>
      <c r="C145" s="260"/>
      <c r="D145" s="263" t="s">
        <v>45</v>
      </c>
      <c r="E145" s="429">
        <v>0.41593880172496273</v>
      </c>
      <c r="F145" s="216">
        <v>0.50202388801374365</v>
      </c>
      <c r="G145" s="216">
        <v>0.52202688512848039</v>
      </c>
      <c r="H145" s="216">
        <v>0.34633690280929819</v>
      </c>
      <c r="I145" s="216">
        <v>0.25735022333595642</v>
      </c>
      <c r="J145" s="216">
        <v>0</v>
      </c>
      <c r="K145" s="216">
        <v>0</v>
      </c>
      <c r="L145" s="430">
        <v>0.49218165828379812</v>
      </c>
    </row>
    <row r="146" spans="1:12" ht="18.95" customHeight="1">
      <c r="A146" s="264"/>
      <c r="B146" s="265"/>
      <c r="C146" s="265"/>
      <c r="D146" s="263" t="s">
        <v>46</v>
      </c>
      <c r="E146" s="431">
        <v>0.38093786914479327</v>
      </c>
      <c r="F146" s="432">
        <v>0.43561493393544626</v>
      </c>
      <c r="G146" s="432">
        <v>0.48037373926995319</v>
      </c>
      <c r="H146" s="432">
        <v>0.33802042332078758</v>
      </c>
      <c r="I146" s="432">
        <v>0.24704516091364512</v>
      </c>
      <c r="J146" s="432">
        <v>0</v>
      </c>
      <c r="K146" s="432">
        <v>0</v>
      </c>
      <c r="L146" s="433">
        <v>0.49176294273748533</v>
      </c>
    </row>
    <row r="147" spans="1:12" ht="18.95" customHeight="1">
      <c r="A147" s="258" t="s">
        <v>423</v>
      </c>
      <c r="B147" s="259" t="s">
        <v>48</v>
      </c>
      <c r="C147" s="260" t="s">
        <v>424</v>
      </c>
      <c r="D147" s="273" t="s">
        <v>42</v>
      </c>
      <c r="E147" s="423">
        <v>3856204</v>
      </c>
      <c r="F147" s="364">
        <v>3766838</v>
      </c>
      <c r="G147" s="364">
        <v>20966</v>
      </c>
      <c r="H147" s="364">
        <v>66777</v>
      </c>
      <c r="I147" s="364">
        <v>1183</v>
      </c>
      <c r="J147" s="364">
        <v>0</v>
      </c>
      <c r="K147" s="364">
        <v>0</v>
      </c>
      <c r="L147" s="365">
        <v>440</v>
      </c>
    </row>
    <row r="148" spans="1:12" ht="18.95" customHeight="1">
      <c r="A148" s="258"/>
      <c r="B148" s="259"/>
      <c r="C148" s="260"/>
      <c r="D148" s="263" t="s">
        <v>43</v>
      </c>
      <c r="E148" s="424">
        <v>4140579.8487199992</v>
      </c>
      <c r="F148" s="425">
        <v>3987148.3527199994</v>
      </c>
      <c r="G148" s="425">
        <v>19934.7</v>
      </c>
      <c r="H148" s="425">
        <v>70329.958999999988</v>
      </c>
      <c r="I148" s="425">
        <v>59681.082000000009</v>
      </c>
      <c r="J148" s="425">
        <v>0</v>
      </c>
      <c r="K148" s="425">
        <v>0</v>
      </c>
      <c r="L148" s="426">
        <v>3485.7550000000001</v>
      </c>
    </row>
    <row r="149" spans="1:12" ht="18.95" customHeight="1">
      <c r="A149" s="258"/>
      <c r="B149" s="259"/>
      <c r="C149" s="260"/>
      <c r="D149" s="263" t="s">
        <v>44</v>
      </c>
      <c r="E149" s="424">
        <v>2218642.6750899991</v>
      </c>
      <c r="F149" s="425">
        <v>2172502.2771999994</v>
      </c>
      <c r="G149" s="425">
        <v>7909.06322</v>
      </c>
      <c r="H149" s="425">
        <v>27799.544979999999</v>
      </c>
      <c r="I149" s="425">
        <v>9055.2421800000011</v>
      </c>
      <c r="J149" s="425">
        <v>0</v>
      </c>
      <c r="K149" s="425">
        <v>0</v>
      </c>
      <c r="L149" s="426">
        <v>1376.5475100000001</v>
      </c>
    </row>
    <row r="150" spans="1:12" ht="18.95" customHeight="1">
      <c r="A150" s="258"/>
      <c r="B150" s="260"/>
      <c r="C150" s="260"/>
      <c r="D150" s="263" t="s">
        <v>45</v>
      </c>
      <c r="E150" s="429">
        <v>0.5753436994230593</v>
      </c>
      <c r="F150" s="216">
        <v>0.5767442818618691</v>
      </c>
      <c r="G150" s="216">
        <v>0.37723281598778974</v>
      </c>
      <c r="H150" s="216">
        <v>0.41630419126345897</v>
      </c>
      <c r="I150" s="216">
        <v>7.6544735249366029</v>
      </c>
      <c r="J150" s="216">
        <v>0</v>
      </c>
      <c r="K150" s="216">
        <v>0</v>
      </c>
      <c r="L150" s="430">
        <v>3.1285170681818184</v>
      </c>
    </row>
    <row r="151" spans="1:12" ht="18.95" customHeight="1">
      <c r="A151" s="264"/>
      <c r="B151" s="265"/>
      <c r="C151" s="265"/>
      <c r="D151" s="263" t="s">
        <v>46</v>
      </c>
      <c r="E151" s="431">
        <v>0.5358289795512241</v>
      </c>
      <c r="F151" s="432">
        <v>0.54487620851076091</v>
      </c>
      <c r="G151" s="432">
        <v>0.39674854499942308</v>
      </c>
      <c r="H151" s="432">
        <v>0.39527315777334671</v>
      </c>
      <c r="I151" s="432">
        <v>0.15172717847173078</v>
      </c>
      <c r="J151" s="432">
        <v>0</v>
      </c>
      <c r="K151" s="432">
        <v>0</v>
      </c>
      <c r="L151" s="433">
        <v>0.3949065582635613</v>
      </c>
    </row>
    <row r="152" spans="1:12" ht="18.75" customHeight="1">
      <c r="A152" s="258" t="s">
        <v>425</v>
      </c>
      <c r="B152" s="259" t="s">
        <v>48</v>
      </c>
      <c r="C152" s="260" t="s">
        <v>426</v>
      </c>
      <c r="D152" s="261" t="s">
        <v>42</v>
      </c>
      <c r="E152" s="423">
        <v>4254482</v>
      </c>
      <c r="F152" s="364">
        <v>940975</v>
      </c>
      <c r="G152" s="364">
        <v>2941844</v>
      </c>
      <c r="H152" s="364">
        <v>261526</v>
      </c>
      <c r="I152" s="364">
        <v>5387</v>
      </c>
      <c r="J152" s="364">
        <v>0</v>
      </c>
      <c r="K152" s="364">
        <v>0</v>
      </c>
      <c r="L152" s="365">
        <v>104750</v>
      </c>
    </row>
    <row r="153" spans="1:12" ht="18.95" customHeight="1">
      <c r="A153" s="258"/>
      <c r="B153" s="259"/>
      <c r="C153" s="260" t="s">
        <v>427</v>
      </c>
      <c r="D153" s="263" t="s">
        <v>43</v>
      </c>
      <c r="E153" s="424">
        <v>4355564.9159999993</v>
      </c>
      <c r="F153" s="425">
        <v>992013.08300000022</v>
      </c>
      <c r="G153" s="425">
        <v>2974903.3219999997</v>
      </c>
      <c r="H153" s="425">
        <v>273922.34200000012</v>
      </c>
      <c r="I153" s="425">
        <v>6252.1589999999997</v>
      </c>
      <c r="J153" s="425">
        <v>0</v>
      </c>
      <c r="K153" s="425">
        <v>0</v>
      </c>
      <c r="L153" s="426">
        <v>108474.01000000001</v>
      </c>
    </row>
    <row r="154" spans="1:12" ht="18.95" customHeight="1">
      <c r="A154" s="258"/>
      <c r="B154" s="259"/>
      <c r="C154" s="260"/>
      <c r="D154" s="263" t="s">
        <v>44</v>
      </c>
      <c r="E154" s="424">
        <v>2175575.0114099998</v>
      </c>
      <c r="F154" s="425">
        <v>504804.97804000031</v>
      </c>
      <c r="G154" s="425">
        <v>1481407.3938399996</v>
      </c>
      <c r="H154" s="425">
        <v>129855.06650999998</v>
      </c>
      <c r="I154" s="425">
        <v>603.86447999999996</v>
      </c>
      <c r="J154" s="425">
        <v>0</v>
      </c>
      <c r="K154" s="425">
        <v>0</v>
      </c>
      <c r="L154" s="426">
        <v>58903.708539999985</v>
      </c>
    </row>
    <row r="155" spans="1:12" ht="18.95" customHeight="1">
      <c r="A155" s="258"/>
      <c r="B155" s="260"/>
      <c r="C155" s="260"/>
      <c r="D155" s="263" t="s">
        <v>45</v>
      </c>
      <c r="E155" s="429">
        <v>0.51136072767730589</v>
      </c>
      <c r="F155" s="216">
        <v>0.53647012730412635</v>
      </c>
      <c r="G155" s="216">
        <v>0.50356422496910092</v>
      </c>
      <c r="H155" s="216">
        <v>0.49652832418191678</v>
      </c>
      <c r="I155" s="216">
        <v>0.112096617783553</v>
      </c>
      <c r="J155" s="216">
        <v>0</v>
      </c>
      <c r="K155" s="216">
        <v>0</v>
      </c>
      <c r="L155" s="430">
        <v>0.56232657317422419</v>
      </c>
    </row>
    <row r="156" spans="1:12" ht="18.95" customHeight="1">
      <c r="A156" s="264"/>
      <c r="B156" s="265"/>
      <c r="C156" s="265"/>
      <c r="D156" s="268" t="s">
        <v>46</v>
      </c>
      <c r="E156" s="431">
        <v>0.49949318937208559</v>
      </c>
      <c r="F156" s="432">
        <v>0.50886927470088639</v>
      </c>
      <c r="G156" s="432">
        <v>0.49796824753419661</v>
      </c>
      <c r="H156" s="432">
        <v>0.47405795950006852</v>
      </c>
      <c r="I156" s="432">
        <v>9.6584952494010473E-2</v>
      </c>
      <c r="J156" s="432">
        <v>0</v>
      </c>
      <c r="K156" s="432">
        <v>0</v>
      </c>
      <c r="L156" s="433">
        <v>0.54302139784451575</v>
      </c>
    </row>
    <row r="157" spans="1:12" ht="18.95" customHeight="1">
      <c r="A157" s="258" t="s">
        <v>428</v>
      </c>
      <c r="B157" s="259" t="s">
        <v>48</v>
      </c>
      <c r="C157" s="260" t="s">
        <v>429</v>
      </c>
      <c r="D157" s="261" t="s">
        <v>42</v>
      </c>
      <c r="E157" s="423">
        <v>113866</v>
      </c>
      <c r="F157" s="364">
        <v>18680</v>
      </c>
      <c r="G157" s="364">
        <v>3149</v>
      </c>
      <c r="H157" s="364">
        <v>87551</v>
      </c>
      <c r="I157" s="364">
        <v>4486</v>
      </c>
      <c r="J157" s="364">
        <v>0</v>
      </c>
      <c r="K157" s="364">
        <v>0</v>
      </c>
      <c r="L157" s="365">
        <v>0</v>
      </c>
    </row>
    <row r="158" spans="1:12" ht="18.95" customHeight="1">
      <c r="A158" s="258"/>
      <c r="B158" s="259"/>
      <c r="C158" s="260" t="s">
        <v>430</v>
      </c>
      <c r="D158" s="263" t="s">
        <v>43</v>
      </c>
      <c r="E158" s="424">
        <v>305017.63900000002</v>
      </c>
      <c r="F158" s="425">
        <v>204081.64600000004</v>
      </c>
      <c r="G158" s="425">
        <v>8988.7430000000004</v>
      </c>
      <c r="H158" s="425">
        <v>86974.125</v>
      </c>
      <c r="I158" s="425">
        <v>4961</v>
      </c>
      <c r="J158" s="425">
        <v>0</v>
      </c>
      <c r="K158" s="425">
        <v>0</v>
      </c>
      <c r="L158" s="426">
        <v>12.125</v>
      </c>
    </row>
    <row r="159" spans="1:12" ht="18.95" customHeight="1">
      <c r="A159" s="258"/>
      <c r="B159" s="259"/>
      <c r="C159" s="260"/>
      <c r="D159" s="263" t="s">
        <v>44</v>
      </c>
      <c r="E159" s="424">
        <v>233577.31062999993</v>
      </c>
      <c r="F159" s="425">
        <v>189322.18905999998</v>
      </c>
      <c r="G159" s="425">
        <v>6574.6678600000005</v>
      </c>
      <c r="H159" s="425">
        <v>37576.704710000005</v>
      </c>
      <c r="I159" s="425">
        <v>103.22399999999999</v>
      </c>
      <c r="J159" s="425">
        <v>0</v>
      </c>
      <c r="K159" s="425">
        <v>0</v>
      </c>
      <c r="L159" s="426">
        <v>0.52500000000000002</v>
      </c>
    </row>
    <row r="160" spans="1:12" ht="18.95" customHeight="1">
      <c r="A160" s="258"/>
      <c r="B160" s="260"/>
      <c r="C160" s="260"/>
      <c r="D160" s="263" t="s">
        <v>45</v>
      </c>
      <c r="E160" s="429">
        <v>2.0513349957845182</v>
      </c>
      <c r="F160" s="509" t="s">
        <v>918</v>
      </c>
      <c r="G160" s="216">
        <v>2.087858958399492</v>
      </c>
      <c r="H160" s="216">
        <v>0.42919789277107062</v>
      </c>
      <c r="I160" s="216">
        <v>2.3010254123941146E-2</v>
      </c>
      <c r="J160" s="216">
        <v>0</v>
      </c>
      <c r="K160" s="216">
        <v>0</v>
      </c>
      <c r="L160" s="430">
        <v>0</v>
      </c>
    </row>
    <row r="161" spans="1:12" ht="18.95" customHeight="1">
      <c r="A161" s="264"/>
      <c r="B161" s="265"/>
      <c r="C161" s="265"/>
      <c r="D161" s="268" t="s">
        <v>46</v>
      </c>
      <c r="E161" s="431">
        <v>0.76578296060445183</v>
      </c>
      <c r="F161" s="432">
        <v>0.92767866572381497</v>
      </c>
      <c r="G161" s="432">
        <v>0.73143351189370975</v>
      </c>
      <c r="H161" s="432">
        <v>0.43204464212775934</v>
      </c>
      <c r="I161" s="432">
        <v>2.0807095343680707E-2</v>
      </c>
      <c r="J161" s="432">
        <v>0</v>
      </c>
      <c r="K161" s="432">
        <v>0</v>
      </c>
      <c r="L161" s="433">
        <v>4.3298969072164947E-2</v>
      </c>
    </row>
    <row r="162" spans="1:12" ht="18.95" customHeight="1">
      <c r="A162" s="258" t="s">
        <v>447</v>
      </c>
      <c r="B162" s="259" t="s">
        <v>48</v>
      </c>
      <c r="C162" s="260" t="s">
        <v>181</v>
      </c>
      <c r="D162" s="263" t="s">
        <v>42</v>
      </c>
      <c r="E162" s="423">
        <v>38760545</v>
      </c>
      <c r="F162" s="364">
        <v>35317661</v>
      </c>
      <c r="G162" s="364">
        <v>21</v>
      </c>
      <c r="H162" s="364">
        <v>3442863</v>
      </c>
      <c r="I162" s="364">
        <v>0</v>
      </c>
      <c r="J162" s="364">
        <v>0</v>
      </c>
      <c r="K162" s="364">
        <v>0</v>
      </c>
      <c r="L162" s="365">
        <v>0</v>
      </c>
    </row>
    <row r="163" spans="1:12" ht="18.95" customHeight="1">
      <c r="A163" s="258"/>
      <c r="B163" s="259"/>
      <c r="C163" s="260"/>
      <c r="D163" s="263" t="s">
        <v>43</v>
      </c>
      <c r="E163" s="424">
        <v>39005905.969999999</v>
      </c>
      <c r="F163" s="425">
        <v>35409414.17317</v>
      </c>
      <c r="G163" s="425">
        <v>89.119</v>
      </c>
      <c r="H163" s="425">
        <v>3443613.2928300006</v>
      </c>
      <c r="I163" s="425">
        <v>152701.71699999998</v>
      </c>
      <c r="J163" s="425">
        <v>0</v>
      </c>
      <c r="K163" s="425">
        <v>0</v>
      </c>
      <c r="L163" s="426">
        <v>87.668000000000006</v>
      </c>
    </row>
    <row r="164" spans="1:12" ht="18.95" customHeight="1">
      <c r="A164" s="258"/>
      <c r="B164" s="259"/>
      <c r="C164" s="260"/>
      <c r="D164" s="263" t="s">
        <v>44</v>
      </c>
      <c r="E164" s="424">
        <v>19427483.761440001</v>
      </c>
      <c r="F164" s="425">
        <v>17855720.777230006</v>
      </c>
      <c r="G164" s="425">
        <v>58.930280000000003</v>
      </c>
      <c r="H164" s="425">
        <v>1559804.5094099995</v>
      </c>
      <c r="I164" s="425">
        <v>11825.14452</v>
      </c>
      <c r="J164" s="425">
        <v>0</v>
      </c>
      <c r="K164" s="425">
        <v>0</v>
      </c>
      <c r="L164" s="426">
        <v>74.399999999999991</v>
      </c>
    </row>
    <row r="165" spans="1:12" ht="18.95" customHeight="1">
      <c r="A165" s="262"/>
      <c r="B165" s="260"/>
      <c r="C165" s="260"/>
      <c r="D165" s="263" t="s">
        <v>45</v>
      </c>
      <c r="E165" s="429">
        <v>0.50121802367433177</v>
      </c>
      <c r="F165" s="216">
        <v>0.50557483909339307</v>
      </c>
      <c r="G165" s="216">
        <v>2.8062038095238098</v>
      </c>
      <c r="H165" s="216">
        <v>0.45305448093926465</v>
      </c>
      <c r="I165" s="216">
        <v>0</v>
      </c>
      <c r="J165" s="216">
        <v>0</v>
      </c>
      <c r="K165" s="216">
        <v>0</v>
      </c>
      <c r="L165" s="430">
        <v>0</v>
      </c>
    </row>
    <row r="166" spans="1:12" ht="18.75" customHeight="1">
      <c r="A166" s="264"/>
      <c r="B166" s="265"/>
      <c r="C166" s="265"/>
      <c r="D166" s="269" t="s">
        <v>46</v>
      </c>
      <c r="E166" s="431">
        <v>0.49806518470259242</v>
      </c>
      <c r="F166" s="432">
        <v>0.50426478929887042</v>
      </c>
      <c r="G166" s="432">
        <v>0.66125382914978847</v>
      </c>
      <c r="H166" s="432">
        <v>0.45295576964396439</v>
      </c>
      <c r="I166" s="432">
        <v>7.7439499386899507E-2</v>
      </c>
      <c r="J166" s="432">
        <v>0</v>
      </c>
      <c r="K166" s="432">
        <v>0</v>
      </c>
      <c r="L166" s="433">
        <v>0.84865629420084854</v>
      </c>
    </row>
    <row r="167" spans="1:12" ht="18.95" customHeight="1">
      <c r="A167" s="275" t="s">
        <v>431</v>
      </c>
      <c r="B167" s="271" t="s">
        <v>48</v>
      </c>
      <c r="C167" s="276" t="s">
        <v>432</v>
      </c>
      <c r="D167" s="273" t="s">
        <v>42</v>
      </c>
      <c r="E167" s="423">
        <v>982669</v>
      </c>
      <c r="F167" s="364">
        <v>498690</v>
      </c>
      <c r="G167" s="364">
        <v>587</v>
      </c>
      <c r="H167" s="364">
        <v>304940</v>
      </c>
      <c r="I167" s="364">
        <v>19507</v>
      </c>
      <c r="J167" s="364">
        <v>0</v>
      </c>
      <c r="K167" s="364">
        <v>0</v>
      </c>
      <c r="L167" s="365">
        <v>158945</v>
      </c>
    </row>
    <row r="168" spans="1:12" ht="18.95" customHeight="1">
      <c r="A168" s="258"/>
      <c r="B168" s="259"/>
      <c r="C168" s="260" t="s">
        <v>433</v>
      </c>
      <c r="D168" s="263" t="s">
        <v>43</v>
      </c>
      <c r="E168" s="424">
        <v>1286867.9515499999</v>
      </c>
      <c r="F168" s="425">
        <v>508377.00900000002</v>
      </c>
      <c r="G168" s="425">
        <v>686.92</v>
      </c>
      <c r="H168" s="425">
        <v>343060.66250999994</v>
      </c>
      <c r="I168" s="425">
        <v>264327.35990000004</v>
      </c>
      <c r="J168" s="425">
        <v>0</v>
      </c>
      <c r="K168" s="425">
        <v>0</v>
      </c>
      <c r="L168" s="426">
        <v>170416.00013999993</v>
      </c>
    </row>
    <row r="169" spans="1:12" ht="18.95" customHeight="1">
      <c r="A169" s="258"/>
      <c r="B169" s="259"/>
      <c r="C169" s="260"/>
      <c r="D169" s="263" t="s">
        <v>44</v>
      </c>
      <c r="E169" s="424">
        <v>637905.08578000008</v>
      </c>
      <c r="F169" s="425">
        <v>267708.28138000006</v>
      </c>
      <c r="G169" s="425">
        <v>343.29519999999997</v>
      </c>
      <c r="H169" s="425">
        <v>154002.55421999993</v>
      </c>
      <c r="I169" s="425">
        <v>177377.63665999999</v>
      </c>
      <c r="J169" s="425">
        <v>0</v>
      </c>
      <c r="K169" s="425">
        <v>0</v>
      </c>
      <c r="L169" s="426">
        <v>38473.31832000002</v>
      </c>
    </row>
    <row r="170" spans="1:12" ht="18.95" customHeight="1">
      <c r="A170" s="258"/>
      <c r="B170" s="260"/>
      <c r="C170" s="260"/>
      <c r="D170" s="263" t="s">
        <v>45</v>
      </c>
      <c r="E170" s="429">
        <v>0.64915560150976581</v>
      </c>
      <c r="F170" s="216">
        <v>0.53682303912250107</v>
      </c>
      <c r="G170" s="216">
        <v>0.58482998296422484</v>
      </c>
      <c r="H170" s="216">
        <v>0.50502575660785709</v>
      </c>
      <c r="I170" s="216">
        <v>9.0930248967037475</v>
      </c>
      <c r="J170" s="216">
        <v>0</v>
      </c>
      <c r="K170" s="216">
        <v>0</v>
      </c>
      <c r="L170" s="430">
        <v>0.24205428494133205</v>
      </c>
    </row>
    <row r="171" spans="1:12" ht="18.95" customHeight="1">
      <c r="A171" s="264"/>
      <c r="B171" s="265"/>
      <c r="C171" s="265"/>
      <c r="D171" s="268" t="s">
        <v>46</v>
      </c>
      <c r="E171" s="431">
        <v>0.49570360736053731</v>
      </c>
      <c r="F171" s="432">
        <v>0.52659399744806334</v>
      </c>
      <c r="G171" s="432">
        <v>0.49976008851103476</v>
      </c>
      <c r="H171" s="432">
        <v>0.44890764535123839</v>
      </c>
      <c r="I171" s="432">
        <v>0.67105288202895552</v>
      </c>
      <c r="J171" s="432">
        <v>0</v>
      </c>
      <c r="K171" s="432">
        <v>0</v>
      </c>
      <c r="L171" s="433">
        <v>0.22576118608812243</v>
      </c>
    </row>
    <row r="172" spans="1:12" ht="18.95" customHeight="1">
      <c r="A172" s="258" t="s">
        <v>434</v>
      </c>
      <c r="B172" s="259" t="s">
        <v>48</v>
      </c>
      <c r="C172" s="260" t="s">
        <v>435</v>
      </c>
      <c r="D172" s="263" t="s">
        <v>42</v>
      </c>
      <c r="E172" s="423">
        <v>2288005</v>
      </c>
      <c r="F172" s="364">
        <v>1482584</v>
      </c>
      <c r="G172" s="364">
        <v>8181</v>
      </c>
      <c r="H172" s="364">
        <v>283849</v>
      </c>
      <c r="I172" s="364">
        <v>504008</v>
      </c>
      <c r="J172" s="364">
        <v>0</v>
      </c>
      <c r="K172" s="364">
        <v>0</v>
      </c>
      <c r="L172" s="365">
        <v>9383</v>
      </c>
    </row>
    <row r="173" spans="1:12" ht="18.95" customHeight="1">
      <c r="A173" s="258"/>
      <c r="B173" s="259"/>
      <c r="C173" s="260" t="s">
        <v>436</v>
      </c>
      <c r="D173" s="263" t="s">
        <v>43</v>
      </c>
      <c r="E173" s="424">
        <v>2319589.2350000008</v>
      </c>
      <c r="F173" s="425">
        <v>1511074.9000000004</v>
      </c>
      <c r="G173" s="425">
        <v>8321.469000000001</v>
      </c>
      <c r="H173" s="425">
        <v>278198.93599999999</v>
      </c>
      <c r="I173" s="425">
        <v>502693.72699999996</v>
      </c>
      <c r="J173" s="425">
        <v>0</v>
      </c>
      <c r="K173" s="425">
        <v>0</v>
      </c>
      <c r="L173" s="426">
        <v>19300.203000000001</v>
      </c>
    </row>
    <row r="174" spans="1:12" ht="18.95" customHeight="1">
      <c r="A174" s="258"/>
      <c r="B174" s="259"/>
      <c r="C174" s="260"/>
      <c r="D174" s="263" t="s">
        <v>44</v>
      </c>
      <c r="E174" s="424">
        <v>869207.21377999987</v>
      </c>
      <c r="F174" s="425">
        <v>689248.61675000004</v>
      </c>
      <c r="G174" s="425">
        <v>3393.8249699999997</v>
      </c>
      <c r="H174" s="425">
        <v>113813.27093999994</v>
      </c>
      <c r="I174" s="425">
        <v>53966.130239999991</v>
      </c>
      <c r="J174" s="425">
        <v>0</v>
      </c>
      <c r="K174" s="425">
        <v>0</v>
      </c>
      <c r="L174" s="426">
        <v>8785.3708800000022</v>
      </c>
    </row>
    <row r="175" spans="1:12" ht="18.95" customHeight="1">
      <c r="A175" s="262"/>
      <c r="B175" s="260"/>
      <c r="C175" s="260"/>
      <c r="D175" s="263" t="s">
        <v>45</v>
      </c>
      <c r="E175" s="429">
        <v>0.37989742757555156</v>
      </c>
      <c r="F175" s="216">
        <v>0.46489684007786408</v>
      </c>
      <c r="G175" s="216">
        <v>0.41484231389805643</v>
      </c>
      <c r="H175" s="216">
        <v>0.40096414269558794</v>
      </c>
      <c r="I175" s="216">
        <v>0.10707395565149758</v>
      </c>
      <c r="J175" s="216">
        <v>0</v>
      </c>
      <c r="K175" s="216">
        <v>0</v>
      </c>
      <c r="L175" s="430">
        <v>0.93630724501758522</v>
      </c>
    </row>
    <row r="176" spans="1:12" ht="18.95" customHeight="1">
      <c r="A176" s="264"/>
      <c r="B176" s="265"/>
      <c r="C176" s="265"/>
      <c r="D176" s="269" t="s">
        <v>46</v>
      </c>
      <c r="E176" s="431">
        <v>0.37472462825082892</v>
      </c>
      <c r="F176" s="432">
        <v>0.45613133852597237</v>
      </c>
      <c r="G176" s="432">
        <v>0.40783964586060456</v>
      </c>
      <c r="H176" s="432">
        <v>0.40910749903083721</v>
      </c>
      <c r="I176" s="432">
        <v>0.10735389630195245</v>
      </c>
      <c r="J176" s="432">
        <v>0</v>
      </c>
      <c r="K176" s="432">
        <v>0</v>
      </c>
      <c r="L176" s="433">
        <v>0.45519577592007721</v>
      </c>
    </row>
    <row r="177" spans="1:12" ht="18.95" customHeight="1">
      <c r="A177" s="258" t="s">
        <v>437</v>
      </c>
      <c r="B177" s="259" t="s">
        <v>48</v>
      </c>
      <c r="C177" s="260" t="s">
        <v>438</v>
      </c>
      <c r="D177" s="274" t="s">
        <v>42</v>
      </c>
      <c r="E177" s="423">
        <v>114020</v>
      </c>
      <c r="F177" s="364">
        <v>106248</v>
      </c>
      <c r="G177" s="364">
        <v>22</v>
      </c>
      <c r="H177" s="364">
        <v>5</v>
      </c>
      <c r="I177" s="364">
        <v>640</v>
      </c>
      <c r="J177" s="364">
        <v>0</v>
      </c>
      <c r="K177" s="364">
        <v>0</v>
      </c>
      <c r="L177" s="365">
        <v>7105</v>
      </c>
    </row>
    <row r="178" spans="1:12" ht="18.95" customHeight="1">
      <c r="A178" s="262"/>
      <c r="B178" s="260"/>
      <c r="C178" s="260" t="s">
        <v>439</v>
      </c>
      <c r="D178" s="263" t="s">
        <v>43</v>
      </c>
      <c r="E178" s="424">
        <v>114135.05201</v>
      </c>
      <c r="F178" s="425">
        <v>106260.05201</v>
      </c>
      <c r="G178" s="425">
        <v>18.850000000000001</v>
      </c>
      <c r="H178" s="425">
        <v>111.15</v>
      </c>
      <c r="I178" s="425">
        <v>640</v>
      </c>
      <c r="J178" s="425">
        <v>0</v>
      </c>
      <c r="K178" s="425">
        <v>0</v>
      </c>
      <c r="L178" s="426">
        <v>7105</v>
      </c>
    </row>
    <row r="179" spans="1:12" ht="18.95" customHeight="1">
      <c r="A179" s="262"/>
      <c r="B179" s="260"/>
      <c r="C179" s="260" t="s">
        <v>440</v>
      </c>
      <c r="D179" s="263" t="s">
        <v>44</v>
      </c>
      <c r="E179" s="424">
        <v>66158.743310000005</v>
      </c>
      <c r="F179" s="425">
        <v>64258.272010000008</v>
      </c>
      <c r="G179" s="425">
        <v>5.3022999999999998</v>
      </c>
      <c r="H179" s="425">
        <v>6.15</v>
      </c>
      <c r="I179" s="425">
        <v>590</v>
      </c>
      <c r="J179" s="425">
        <v>0</v>
      </c>
      <c r="K179" s="425">
        <v>0</v>
      </c>
      <c r="L179" s="426">
        <v>1299.019</v>
      </c>
    </row>
    <row r="180" spans="1:12" ht="18.95" customHeight="1">
      <c r="A180" s="262"/>
      <c r="B180" s="260"/>
      <c r="C180" s="260" t="s">
        <v>441</v>
      </c>
      <c r="D180" s="263" t="s">
        <v>45</v>
      </c>
      <c r="E180" s="429">
        <v>0.58023805744606216</v>
      </c>
      <c r="F180" s="216">
        <v>0.60479512094345311</v>
      </c>
      <c r="G180" s="216">
        <v>0.24101363636363635</v>
      </c>
      <c r="H180" s="216">
        <v>1.23</v>
      </c>
      <c r="I180" s="216">
        <v>0.921875</v>
      </c>
      <c r="J180" s="216">
        <v>0</v>
      </c>
      <c r="K180" s="216">
        <v>0</v>
      </c>
      <c r="L180" s="430">
        <v>0.18283166783954963</v>
      </c>
    </row>
    <row r="181" spans="1:12" ht="18.95" customHeight="1">
      <c r="A181" s="264"/>
      <c r="B181" s="265"/>
      <c r="C181" s="265"/>
      <c r="D181" s="268" t="s">
        <v>46</v>
      </c>
      <c r="E181" s="431">
        <v>0.57965315777140469</v>
      </c>
      <c r="F181" s="432">
        <v>0.60472652510985736</v>
      </c>
      <c r="G181" s="432">
        <v>0.28128912466843498</v>
      </c>
      <c r="H181" s="432">
        <v>5.5330634278002701E-2</v>
      </c>
      <c r="I181" s="432">
        <v>0.921875</v>
      </c>
      <c r="J181" s="432">
        <v>0</v>
      </c>
      <c r="K181" s="432">
        <v>0</v>
      </c>
      <c r="L181" s="433">
        <v>0.18283166783954963</v>
      </c>
    </row>
    <row r="182" spans="1:12" ht="18.95" customHeight="1">
      <c r="A182" s="258" t="s">
        <v>442</v>
      </c>
      <c r="B182" s="259" t="s">
        <v>48</v>
      </c>
      <c r="C182" s="260" t="s">
        <v>443</v>
      </c>
      <c r="D182" s="261" t="s">
        <v>42</v>
      </c>
      <c r="E182" s="423">
        <v>258519</v>
      </c>
      <c r="F182" s="364">
        <v>208903</v>
      </c>
      <c r="G182" s="364">
        <v>25835</v>
      </c>
      <c r="H182" s="364">
        <v>17223</v>
      </c>
      <c r="I182" s="364">
        <v>6558</v>
      </c>
      <c r="J182" s="364">
        <v>0</v>
      </c>
      <c r="K182" s="364">
        <v>0</v>
      </c>
      <c r="L182" s="365">
        <v>0</v>
      </c>
    </row>
    <row r="183" spans="1:12" ht="18.95" customHeight="1">
      <c r="A183" s="262"/>
      <c r="B183" s="260"/>
      <c r="C183" s="260"/>
      <c r="D183" s="263" t="s">
        <v>43</v>
      </c>
      <c r="E183" s="424">
        <v>258519</v>
      </c>
      <c r="F183" s="425">
        <v>208903</v>
      </c>
      <c r="G183" s="425">
        <v>26980.008999999998</v>
      </c>
      <c r="H183" s="425">
        <v>15869.391000000001</v>
      </c>
      <c r="I183" s="425">
        <v>6573</v>
      </c>
      <c r="J183" s="425">
        <v>0</v>
      </c>
      <c r="K183" s="425">
        <v>0</v>
      </c>
      <c r="L183" s="426">
        <v>193.6</v>
      </c>
    </row>
    <row r="184" spans="1:12" ht="18.95" customHeight="1">
      <c r="A184" s="262"/>
      <c r="B184" s="260"/>
      <c r="C184" s="260"/>
      <c r="D184" s="263" t="s">
        <v>44</v>
      </c>
      <c r="E184" s="424">
        <v>144838.58689000004</v>
      </c>
      <c r="F184" s="425">
        <v>126819.59568000001</v>
      </c>
      <c r="G184" s="425">
        <v>11604.640380000001</v>
      </c>
      <c r="H184" s="425">
        <v>6122.3508299999994</v>
      </c>
      <c r="I184" s="425">
        <v>292</v>
      </c>
      <c r="J184" s="425">
        <v>0</v>
      </c>
      <c r="K184" s="425">
        <v>0</v>
      </c>
      <c r="L184" s="426">
        <v>0</v>
      </c>
    </row>
    <row r="185" spans="1:12" ht="18.95" customHeight="1">
      <c r="A185" s="262"/>
      <c r="B185" s="260"/>
      <c r="C185" s="260"/>
      <c r="D185" s="263" t="s">
        <v>45</v>
      </c>
      <c r="E185" s="429">
        <v>0.56026283131994181</v>
      </c>
      <c r="F185" s="216">
        <v>0.60707407591082951</v>
      </c>
      <c r="G185" s="216">
        <v>0.4491829061350881</v>
      </c>
      <c r="H185" s="216">
        <v>0.35547528479358992</v>
      </c>
      <c r="I185" s="216">
        <v>4.4525770051845076E-2</v>
      </c>
      <c r="J185" s="216">
        <v>0</v>
      </c>
      <c r="K185" s="216">
        <v>0</v>
      </c>
      <c r="L185" s="430">
        <v>0</v>
      </c>
    </row>
    <row r="186" spans="1:12" ht="18.95" customHeight="1">
      <c r="A186" s="264"/>
      <c r="B186" s="265"/>
      <c r="C186" s="265"/>
      <c r="D186" s="268" t="s">
        <v>46</v>
      </c>
      <c r="E186" s="431">
        <v>0.56026283131994181</v>
      </c>
      <c r="F186" s="432">
        <v>0.60707407591082951</v>
      </c>
      <c r="G186" s="432">
        <v>0.4301199595596874</v>
      </c>
      <c r="H186" s="432">
        <v>0.38579620541204124</v>
      </c>
      <c r="I186" s="432">
        <v>4.4424159440133879E-2</v>
      </c>
      <c r="J186" s="432">
        <v>0</v>
      </c>
      <c r="K186" s="432">
        <v>0</v>
      </c>
      <c r="L186" s="433">
        <v>0</v>
      </c>
    </row>
    <row r="187" spans="1:12" ht="6.75" customHeight="1">
      <c r="A187" s="260"/>
      <c r="B187" s="260"/>
      <c r="C187" s="260"/>
      <c r="D187" s="263"/>
      <c r="E187" s="278"/>
      <c r="F187" s="278"/>
      <c r="G187" s="278"/>
      <c r="H187" s="278"/>
      <c r="I187" s="278"/>
      <c r="J187" s="278"/>
      <c r="K187" s="278"/>
      <c r="L187" s="278"/>
    </row>
    <row r="188" spans="1:12" s="99" customFormat="1" ht="15.75" customHeight="1">
      <c r="A188" s="1535" t="s">
        <v>558</v>
      </c>
      <c r="B188" s="1536"/>
      <c r="C188" s="1536"/>
      <c r="F188" s="98"/>
      <c r="G188" s="98"/>
      <c r="H188" s="98"/>
      <c r="I188" s="98"/>
      <c r="J188" s="98"/>
    </row>
    <row r="189" spans="1:12" ht="3.75" customHeight="1">
      <c r="A189" s="281"/>
      <c r="B189" s="279"/>
      <c r="C189" s="279"/>
      <c r="D189" s="279"/>
      <c r="E189" s="279"/>
      <c r="F189" s="280"/>
      <c r="G189" s="280"/>
      <c r="H189" s="280"/>
      <c r="I189" s="280"/>
      <c r="J189" s="280"/>
      <c r="K189" s="280"/>
      <c r="L189" s="280"/>
    </row>
    <row r="190" spans="1:12">
      <c r="E190" s="280"/>
      <c r="F190" s="280"/>
      <c r="G190" s="280"/>
      <c r="H190" s="280"/>
      <c r="I190" s="280"/>
      <c r="J190" s="280"/>
      <c r="K190" s="280"/>
      <c r="L190" s="280"/>
    </row>
    <row r="191" spans="1:12">
      <c r="E191" s="280"/>
      <c r="F191" s="280"/>
      <c r="G191" s="280"/>
      <c r="H191" s="280"/>
      <c r="I191" s="280"/>
      <c r="J191" s="280"/>
      <c r="K191" s="280"/>
      <c r="L191" s="280"/>
    </row>
    <row r="195" spans="8:10">
      <c r="H195" s="267"/>
      <c r="I195" s="267"/>
      <c r="J195" s="267"/>
    </row>
    <row r="196" spans="8:10">
      <c r="H196" s="434"/>
      <c r="I196" s="435"/>
      <c r="J196" s="267"/>
    </row>
  </sheetData>
  <mergeCells count="1">
    <mergeCell ref="A188:C188"/>
  </mergeCells>
  <phoneticPr fontId="33" type="noConversion"/>
  <printOptions horizontalCentered="1"/>
  <pageMargins left="0.70866141732283472" right="0.70866141732283472" top="0.6692913385826772" bottom="0.19685039370078741" header="0.51181102362204722" footer="0"/>
  <pageSetup paperSize="9" scale="73" firstPageNumber="22" fitToHeight="0" orientation="landscape" useFirstPageNumber="1" r:id="rId1"/>
  <headerFooter alignWithMargins="0">
    <oddHeader>&amp;C&amp;12 - &amp;P -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0"/>
  <sheetViews>
    <sheetView showGridLines="0" zoomScale="75" zoomScaleNormal="75" workbookViewId="0"/>
  </sheetViews>
  <sheetFormatPr defaultColWidth="16.28515625" defaultRowHeight="15"/>
  <cols>
    <col min="1" max="1" width="3.5703125" style="2" customWidth="1"/>
    <col min="2" max="2" width="1.85546875" style="2" customWidth="1"/>
    <col min="3" max="3" width="41" style="2" customWidth="1"/>
    <col min="4" max="4" width="2.5703125" style="2" customWidth="1"/>
    <col min="5" max="5" width="14.7109375" style="2" bestFit="1" customWidth="1"/>
    <col min="6" max="6" width="15.140625" style="2" customWidth="1"/>
    <col min="7" max="7" width="2.85546875" style="2" customWidth="1"/>
    <col min="8" max="12" width="15.7109375" style="2" customWidth="1"/>
    <col min="13" max="13" width="22.85546875" style="2" customWidth="1"/>
    <col min="14" max="16384" width="16.28515625" style="2"/>
  </cols>
  <sheetData>
    <row r="1" spans="1:20" ht="15.75" customHeight="1">
      <c r="A1" s="1" t="s">
        <v>0</v>
      </c>
    </row>
    <row r="2" spans="1:20" ht="1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20" ht="1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pans="1:20" ht="15" customHeight="1">
      <c r="C4" s="1"/>
      <c r="D4" s="1"/>
      <c r="E4" s="6"/>
      <c r="F4" s="6"/>
      <c r="G4" s="6"/>
      <c r="H4" s="6"/>
      <c r="I4" s="6"/>
      <c r="J4" s="6"/>
      <c r="K4" s="7"/>
      <c r="L4" s="8"/>
      <c r="M4" s="9" t="s">
        <v>2</v>
      </c>
    </row>
    <row r="5" spans="1:20" ht="15.95" customHeight="1">
      <c r="A5" s="10"/>
      <c r="B5" s="11"/>
      <c r="C5" s="12" t="s">
        <v>3</v>
      </c>
      <c r="D5" s="13"/>
      <c r="E5" s="14" t="s">
        <v>4</v>
      </c>
      <c r="F5" s="15" t="s">
        <v>4</v>
      </c>
      <c r="G5" s="16"/>
      <c r="H5" s="17" t="s">
        <v>4</v>
      </c>
      <c r="I5" s="18" t="s">
        <v>4</v>
      </c>
      <c r="J5" s="19" t="s">
        <v>4</v>
      </c>
      <c r="K5" s="18" t="s">
        <v>4</v>
      </c>
      <c r="L5" s="20" t="s">
        <v>4</v>
      </c>
      <c r="M5" s="19" t="s">
        <v>4</v>
      </c>
    </row>
    <row r="6" spans="1:20" ht="15.95" customHeight="1">
      <c r="A6" s="22"/>
      <c r="B6" s="23"/>
      <c r="C6" s="24" t="s">
        <v>445</v>
      </c>
      <c r="D6" s="25"/>
      <c r="E6" s="26"/>
      <c r="F6" s="27" t="s">
        <v>5</v>
      </c>
      <c r="G6" s="28"/>
      <c r="H6" s="29" t="s">
        <v>6</v>
      </c>
      <c r="I6" s="30" t="s">
        <v>7</v>
      </c>
      <c r="J6" s="31" t="s">
        <v>7</v>
      </c>
      <c r="K6" s="30" t="s">
        <v>8</v>
      </c>
      <c r="L6" s="32" t="s">
        <v>9</v>
      </c>
      <c r="M6" s="31" t="s">
        <v>10</v>
      </c>
    </row>
    <row r="7" spans="1:20" ht="15.95" customHeight="1">
      <c r="A7" s="22"/>
      <c r="B7" s="23"/>
      <c r="C7" s="34" t="s">
        <v>11</v>
      </c>
      <c r="D7" s="35"/>
      <c r="E7" s="36" t="s">
        <v>12</v>
      </c>
      <c r="F7" s="27" t="s">
        <v>13</v>
      </c>
      <c r="G7" s="28"/>
      <c r="H7" s="37" t="s">
        <v>14</v>
      </c>
      <c r="I7" s="30" t="s">
        <v>15</v>
      </c>
      <c r="J7" s="31" t="s">
        <v>16</v>
      </c>
      <c r="K7" s="30" t="s">
        <v>17</v>
      </c>
      <c r="L7" s="31" t="s">
        <v>18</v>
      </c>
      <c r="M7" s="38" t="s">
        <v>19</v>
      </c>
    </row>
    <row r="8" spans="1:20" ht="15.95" customHeight="1">
      <c r="A8" s="22"/>
      <c r="B8" s="23"/>
      <c r="C8" s="34" t="s">
        <v>20</v>
      </c>
      <c r="D8" s="35"/>
      <c r="E8" s="36" t="s">
        <v>4</v>
      </c>
      <c r="F8" s="27" t="s">
        <v>21</v>
      </c>
      <c r="G8" s="28"/>
      <c r="H8" s="37" t="s">
        <v>22</v>
      </c>
      <c r="I8" s="30" t="s">
        <v>23</v>
      </c>
      <c r="J8" s="31" t="s">
        <v>4</v>
      </c>
      <c r="K8" s="30" t="s">
        <v>24</v>
      </c>
      <c r="L8" s="31" t="s">
        <v>25</v>
      </c>
      <c r="M8" s="31" t="s">
        <v>26</v>
      </c>
    </row>
    <row r="9" spans="1:20" ht="15.95" customHeight="1">
      <c r="A9" s="22"/>
      <c r="B9" s="23"/>
      <c r="C9" s="34" t="s">
        <v>27</v>
      </c>
      <c r="D9" s="35"/>
      <c r="E9" s="39" t="s">
        <v>4</v>
      </c>
      <c r="F9" s="40" t="s">
        <v>4</v>
      </c>
      <c r="G9" s="40"/>
      <c r="H9" s="37" t="s">
        <v>4</v>
      </c>
      <c r="I9" s="30" t="s">
        <v>28</v>
      </c>
      <c r="J9" s="31"/>
      <c r="K9" s="30" t="s">
        <v>29</v>
      </c>
      <c r="L9" s="31" t="s">
        <v>4</v>
      </c>
      <c r="M9" s="31" t="s">
        <v>30</v>
      </c>
    </row>
    <row r="10" spans="1:20" ht="15.95" customHeight="1">
      <c r="A10" s="22"/>
      <c r="B10" s="23"/>
      <c r="C10" s="34" t="s">
        <v>31</v>
      </c>
      <c r="D10" s="41"/>
      <c r="E10" s="42"/>
      <c r="F10" s="43"/>
      <c r="G10" s="43"/>
      <c r="H10" s="44"/>
      <c r="I10" s="45"/>
      <c r="J10" s="46"/>
      <c r="K10" s="47"/>
      <c r="L10" s="48"/>
      <c r="M10" s="46"/>
    </row>
    <row r="11" spans="1:20" ht="9.9499999999999993" customHeight="1">
      <c r="A11" s="49"/>
      <c r="B11" s="50"/>
      <c r="C11" s="51" t="s">
        <v>32</v>
      </c>
      <c r="D11" s="52"/>
      <c r="E11" s="53" t="s">
        <v>33</v>
      </c>
      <c r="F11" s="1539" t="s">
        <v>34</v>
      </c>
      <c r="G11" s="1540"/>
      <c r="H11" s="54" t="s">
        <v>35</v>
      </c>
      <c r="I11" s="55" t="s">
        <v>36</v>
      </c>
      <c r="J11" s="56" t="s">
        <v>37</v>
      </c>
      <c r="K11" s="57" t="s">
        <v>38</v>
      </c>
      <c r="L11" s="58" t="s">
        <v>39</v>
      </c>
      <c r="M11" s="58" t="s">
        <v>40</v>
      </c>
    </row>
    <row r="12" spans="1:20" ht="18.399999999999999" customHeight="1">
      <c r="A12" s="22"/>
      <c r="B12" s="23"/>
      <c r="C12" s="59" t="s">
        <v>41</v>
      </c>
      <c r="D12" s="60" t="s">
        <v>42</v>
      </c>
      <c r="E12" s="397">
        <v>397197405</v>
      </c>
      <c r="F12" s="398">
        <v>213898023</v>
      </c>
      <c r="G12" s="287" t="s">
        <v>4</v>
      </c>
      <c r="H12" s="398">
        <v>26068705</v>
      </c>
      <c r="I12" s="398">
        <v>75508830</v>
      </c>
      <c r="J12" s="398">
        <v>21176991</v>
      </c>
      <c r="K12" s="398">
        <v>30699900</v>
      </c>
      <c r="L12" s="398">
        <v>19643623</v>
      </c>
      <c r="M12" s="399">
        <v>10201333</v>
      </c>
      <c r="N12" s="62"/>
      <c r="O12" s="62"/>
      <c r="P12" s="62"/>
      <c r="Q12" s="62"/>
      <c r="R12" s="62"/>
      <c r="S12" s="62"/>
      <c r="T12" s="62"/>
    </row>
    <row r="13" spans="1:20" ht="18.399999999999999" customHeight="1">
      <c r="A13" s="22"/>
      <c r="B13" s="23"/>
      <c r="C13" s="63"/>
      <c r="D13" s="64" t="s">
        <v>43</v>
      </c>
      <c r="E13" s="400">
        <v>397197405</v>
      </c>
      <c r="F13" s="398">
        <v>213700313.36773005</v>
      </c>
      <c r="G13" s="287" t="s">
        <v>4</v>
      </c>
      <c r="H13" s="398">
        <v>25842961.762049995</v>
      </c>
      <c r="I13" s="398">
        <v>75359792.708349973</v>
      </c>
      <c r="J13" s="398">
        <v>21848353.530730002</v>
      </c>
      <c r="K13" s="398">
        <v>30699900</v>
      </c>
      <c r="L13" s="398">
        <v>19643623</v>
      </c>
      <c r="M13" s="401">
        <v>10102460.631139997</v>
      </c>
      <c r="N13" s="62"/>
      <c r="O13" s="62"/>
      <c r="P13" s="62"/>
      <c r="Q13" s="62"/>
      <c r="R13" s="62"/>
      <c r="S13" s="62"/>
      <c r="T13" s="62"/>
    </row>
    <row r="14" spans="1:20" ht="18.399999999999999" customHeight="1">
      <c r="A14" s="22"/>
      <c r="B14" s="23"/>
      <c r="C14" s="65" t="s">
        <v>4</v>
      </c>
      <c r="D14" s="64" t="s">
        <v>44</v>
      </c>
      <c r="E14" s="400">
        <v>172472282.86998004</v>
      </c>
      <c r="F14" s="398">
        <v>98735035.226580054</v>
      </c>
      <c r="G14" s="287" t="s">
        <v>4</v>
      </c>
      <c r="H14" s="398">
        <v>12575434.783640005</v>
      </c>
      <c r="I14" s="398">
        <v>32501507.74611</v>
      </c>
      <c r="J14" s="398">
        <v>3740871.7086100001</v>
      </c>
      <c r="K14" s="398">
        <v>13661811.796759998</v>
      </c>
      <c r="L14" s="398">
        <v>8113605.2728899997</v>
      </c>
      <c r="M14" s="401">
        <v>3144016.3353900001</v>
      </c>
      <c r="N14" s="62"/>
      <c r="O14" s="62"/>
      <c r="P14" s="62"/>
      <c r="Q14" s="62"/>
      <c r="R14" s="62"/>
      <c r="S14" s="62"/>
      <c r="T14" s="62"/>
    </row>
    <row r="15" spans="1:20" ht="18.399999999999999" customHeight="1">
      <c r="A15" s="22"/>
      <c r="B15" s="23"/>
      <c r="C15" s="63"/>
      <c r="D15" s="64" t="s">
        <v>45</v>
      </c>
      <c r="E15" s="402">
        <v>0.43422308579780383</v>
      </c>
      <c r="F15" s="402">
        <v>0.46159863397419082</v>
      </c>
      <c r="G15" s="287"/>
      <c r="H15" s="402">
        <v>0.48239583760067883</v>
      </c>
      <c r="I15" s="402">
        <v>0.43043320557489767</v>
      </c>
      <c r="J15" s="402">
        <v>0.17664793400582737</v>
      </c>
      <c r="K15" s="402">
        <v>0.44501160579545856</v>
      </c>
      <c r="L15" s="402">
        <v>0.41304016437751834</v>
      </c>
      <c r="M15" s="403">
        <v>0.30819661855857466</v>
      </c>
      <c r="N15" s="62"/>
      <c r="O15" s="62"/>
      <c r="P15" s="62"/>
      <c r="Q15" s="62"/>
      <c r="R15" s="62"/>
      <c r="S15" s="62"/>
      <c r="T15" s="62"/>
    </row>
    <row r="16" spans="1:20" ht="18.399999999999999" customHeight="1">
      <c r="A16" s="66"/>
      <c r="B16" s="67"/>
      <c r="C16" s="68"/>
      <c r="D16" s="64" t="s">
        <v>46</v>
      </c>
      <c r="E16" s="404">
        <v>0.43422308579780383</v>
      </c>
      <c r="F16" s="404">
        <v>0.46202569229123835</v>
      </c>
      <c r="G16" s="287"/>
      <c r="H16" s="404">
        <v>0.48660965795750405</v>
      </c>
      <c r="I16" s="404">
        <v>0.4312844632136148</v>
      </c>
      <c r="J16" s="404">
        <v>0.1712198451635458</v>
      </c>
      <c r="K16" s="404">
        <v>0.44501160579545856</v>
      </c>
      <c r="L16" s="404">
        <v>0.41304016437751834</v>
      </c>
      <c r="M16" s="405">
        <v>0.31121292625470182</v>
      </c>
      <c r="N16" s="62"/>
      <c r="O16" s="62"/>
      <c r="P16" s="62"/>
      <c r="Q16" s="62"/>
      <c r="R16" s="62"/>
      <c r="S16" s="62"/>
      <c r="T16" s="62"/>
    </row>
    <row r="17" spans="1:20" ht="18.399999999999999" customHeight="1">
      <c r="A17" s="69" t="s">
        <v>47</v>
      </c>
      <c r="B17" s="70" t="s">
        <v>48</v>
      </c>
      <c r="C17" s="71" t="s">
        <v>49</v>
      </c>
      <c r="D17" s="72" t="s">
        <v>42</v>
      </c>
      <c r="E17" s="73">
        <v>200382</v>
      </c>
      <c r="F17" s="366">
        <v>30000</v>
      </c>
      <c r="G17" s="366"/>
      <c r="H17" s="366">
        <v>957</v>
      </c>
      <c r="I17" s="366">
        <v>162266</v>
      </c>
      <c r="J17" s="366">
        <v>7159</v>
      </c>
      <c r="K17" s="366">
        <v>0</v>
      </c>
      <c r="L17" s="366">
        <v>0</v>
      </c>
      <c r="M17" s="367">
        <v>0</v>
      </c>
      <c r="N17" s="62"/>
      <c r="O17" s="62"/>
      <c r="P17" s="62"/>
      <c r="Q17" s="62"/>
      <c r="R17" s="62"/>
      <c r="S17" s="62"/>
      <c r="T17" s="62"/>
    </row>
    <row r="18" spans="1:20" ht="18.399999999999999" customHeight="1">
      <c r="A18" s="74"/>
      <c r="B18" s="70"/>
      <c r="C18" s="71" t="s">
        <v>4</v>
      </c>
      <c r="D18" s="75" t="s">
        <v>43</v>
      </c>
      <c r="E18" s="73">
        <v>200382</v>
      </c>
      <c r="F18" s="73">
        <v>30000</v>
      </c>
      <c r="G18" s="73"/>
      <c r="H18" s="73">
        <v>957</v>
      </c>
      <c r="I18" s="73">
        <v>162266</v>
      </c>
      <c r="J18" s="73">
        <v>7159</v>
      </c>
      <c r="K18" s="73">
        <v>0</v>
      </c>
      <c r="L18" s="73">
        <v>0</v>
      </c>
      <c r="M18" s="406">
        <v>0</v>
      </c>
      <c r="N18" s="62"/>
      <c r="O18" s="62"/>
      <c r="P18" s="62"/>
      <c r="Q18" s="62"/>
      <c r="R18" s="62"/>
      <c r="S18" s="62"/>
      <c r="T18" s="62"/>
    </row>
    <row r="19" spans="1:20" ht="18.399999999999999" customHeight="1">
      <c r="A19" s="74"/>
      <c r="B19" s="70"/>
      <c r="C19" s="71" t="s">
        <v>4</v>
      </c>
      <c r="D19" s="75" t="s">
        <v>44</v>
      </c>
      <c r="E19" s="73">
        <v>72253.099489999964</v>
      </c>
      <c r="F19" s="73">
        <v>2620</v>
      </c>
      <c r="G19" s="73"/>
      <c r="H19" s="73">
        <v>383.96887000000004</v>
      </c>
      <c r="I19" s="73">
        <v>68815.693339999969</v>
      </c>
      <c r="J19" s="73">
        <v>433.43728000000004</v>
      </c>
      <c r="K19" s="73">
        <v>0</v>
      </c>
      <c r="L19" s="73">
        <v>0</v>
      </c>
      <c r="M19" s="406">
        <v>0</v>
      </c>
      <c r="N19" s="62"/>
      <c r="O19" s="62"/>
      <c r="P19" s="62"/>
      <c r="Q19" s="62"/>
      <c r="R19" s="62"/>
      <c r="S19" s="62"/>
      <c r="T19" s="62"/>
    </row>
    <row r="20" spans="1:20" ht="18.399999999999999" customHeight="1">
      <c r="A20" s="74"/>
      <c r="B20" s="70"/>
      <c r="C20" s="71" t="s">
        <v>4</v>
      </c>
      <c r="D20" s="75" t="s">
        <v>45</v>
      </c>
      <c r="E20" s="287">
        <v>0.36057679577007895</v>
      </c>
      <c r="F20" s="287">
        <v>8.7333333333333332E-2</v>
      </c>
      <c r="G20" s="287"/>
      <c r="H20" s="287">
        <v>0.40122138975966565</v>
      </c>
      <c r="I20" s="287">
        <v>0.42409188209483173</v>
      </c>
      <c r="J20" s="287">
        <v>6.0544388881128654E-2</v>
      </c>
      <c r="K20" s="287">
        <v>0</v>
      </c>
      <c r="L20" s="287">
        <v>0</v>
      </c>
      <c r="M20" s="407">
        <v>0</v>
      </c>
      <c r="N20" s="62"/>
      <c r="O20" s="62"/>
      <c r="P20" s="62"/>
      <c r="Q20" s="62"/>
      <c r="R20" s="62"/>
      <c r="S20" s="62"/>
      <c r="T20" s="62"/>
    </row>
    <row r="21" spans="1:20" s="23" customFormat="1" ht="18.399999999999999" customHeight="1">
      <c r="A21" s="76"/>
      <c r="B21" s="77"/>
      <c r="C21" s="78" t="s">
        <v>4</v>
      </c>
      <c r="D21" s="79" t="s">
        <v>46</v>
      </c>
      <c r="E21" s="288">
        <v>0.36057679577007895</v>
      </c>
      <c r="F21" s="288">
        <v>8.7333333333333332E-2</v>
      </c>
      <c r="G21" s="288"/>
      <c r="H21" s="288">
        <v>0.40122138975966565</v>
      </c>
      <c r="I21" s="288">
        <v>0.42409188209483173</v>
      </c>
      <c r="J21" s="288">
        <v>6.0544388881128654E-2</v>
      </c>
      <c r="K21" s="288">
        <v>0</v>
      </c>
      <c r="L21" s="288">
        <v>0</v>
      </c>
      <c r="M21" s="408">
        <v>0</v>
      </c>
      <c r="N21" s="62"/>
      <c r="O21" s="62"/>
      <c r="P21" s="62"/>
      <c r="Q21" s="62"/>
      <c r="R21" s="62"/>
      <c r="S21" s="62"/>
      <c r="T21" s="62"/>
    </row>
    <row r="22" spans="1:20" ht="18.399999999999999" customHeight="1">
      <c r="A22" s="69" t="s">
        <v>50</v>
      </c>
      <c r="B22" s="70" t="s">
        <v>48</v>
      </c>
      <c r="C22" s="71" t="s">
        <v>51</v>
      </c>
      <c r="D22" s="80" t="s">
        <v>42</v>
      </c>
      <c r="E22" s="73">
        <v>577832</v>
      </c>
      <c r="F22" s="366">
        <v>0</v>
      </c>
      <c r="G22" s="366"/>
      <c r="H22" s="366">
        <v>98428</v>
      </c>
      <c r="I22" s="366">
        <v>361748</v>
      </c>
      <c r="J22" s="366">
        <v>117656</v>
      </c>
      <c r="K22" s="366">
        <v>0</v>
      </c>
      <c r="L22" s="366">
        <v>0</v>
      </c>
      <c r="M22" s="367">
        <v>0</v>
      </c>
      <c r="N22" s="62"/>
      <c r="O22" s="62"/>
      <c r="P22" s="62"/>
      <c r="Q22" s="62"/>
      <c r="R22" s="62"/>
      <c r="S22" s="62"/>
      <c r="T22" s="62"/>
    </row>
    <row r="23" spans="1:20" ht="18.399999999999999" customHeight="1">
      <c r="A23" s="74"/>
      <c r="B23" s="70"/>
      <c r="C23" s="71" t="s">
        <v>4</v>
      </c>
      <c r="D23" s="80" t="s">
        <v>43</v>
      </c>
      <c r="E23" s="73">
        <v>577832</v>
      </c>
      <c r="F23" s="73">
        <v>0</v>
      </c>
      <c r="G23" s="73"/>
      <c r="H23" s="73">
        <v>98428</v>
      </c>
      <c r="I23" s="73">
        <v>361748</v>
      </c>
      <c r="J23" s="73">
        <v>117656</v>
      </c>
      <c r="K23" s="73">
        <v>0</v>
      </c>
      <c r="L23" s="73">
        <v>0</v>
      </c>
      <c r="M23" s="406">
        <v>0</v>
      </c>
      <c r="N23" s="62"/>
      <c r="O23" s="62"/>
      <c r="P23" s="62"/>
      <c r="Q23" s="62"/>
      <c r="R23" s="62"/>
      <c r="S23" s="62"/>
      <c r="T23" s="62"/>
    </row>
    <row r="24" spans="1:20" ht="18.399999999999999" customHeight="1">
      <c r="A24" s="74"/>
      <c r="B24" s="70"/>
      <c r="C24" s="71" t="s">
        <v>4</v>
      </c>
      <c r="D24" s="80" t="s">
        <v>44</v>
      </c>
      <c r="E24" s="73">
        <v>230579.20395000002</v>
      </c>
      <c r="F24" s="73">
        <v>0</v>
      </c>
      <c r="G24" s="73"/>
      <c r="H24" s="73">
        <v>55587.212119999997</v>
      </c>
      <c r="I24" s="73">
        <v>150485.77644000002</v>
      </c>
      <c r="J24" s="73">
        <v>24506.215390000005</v>
      </c>
      <c r="K24" s="73">
        <v>0</v>
      </c>
      <c r="L24" s="73">
        <v>0</v>
      </c>
      <c r="M24" s="406">
        <v>0</v>
      </c>
      <c r="N24" s="62"/>
      <c r="O24" s="62"/>
      <c r="P24" s="62"/>
      <c r="Q24" s="62"/>
      <c r="R24" s="62"/>
      <c r="S24" s="62"/>
      <c r="T24" s="62"/>
    </row>
    <row r="25" spans="1:20" ht="18.399999999999999" customHeight="1">
      <c r="A25" s="74"/>
      <c r="B25" s="70"/>
      <c r="C25" s="71" t="s">
        <v>4</v>
      </c>
      <c r="D25" s="80" t="s">
        <v>45</v>
      </c>
      <c r="E25" s="287">
        <v>0.3990419429003586</v>
      </c>
      <c r="F25" s="287">
        <v>0</v>
      </c>
      <c r="G25" s="287"/>
      <c r="H25" s="287">
        <v>0.56474999105945456</v>
      </c>
      <c r="I25" s="287">
        <v>0.41599615323374289</v>
      </c>
      <c r="J25" s="287">
        <v>0.20828700100292383</v>
      </c>
      <c r="K25" s="287">
        <v>0</v>
      </c>
      <c r="L25" s="287">
        <v>0</v>
      </c>
      <c r="M25" s="407">
        <v>0</v>
      </c>
      <c r="N25" s="62"/>
      <c r="O25" s="62"/>
      <c r="P25" s="62"/>
      <c r="Q25" s="62"/>
      <c r="R25" s="62"/>
      <c r="S25" s="62"/>
      <c r="T25" s="62"/>
    </row>
    <row r="26" spans="1:20" ht="18.399999999999999" customHeight="1">
      <c r="A26" s="76"/>
      <c r="B26" s="77"/>
      <c r="C26" s="78" t="s">
        <v>4</v>
      </c>
      <c r="D26" s="80" t="s">
        <v>46</v>
      </c>
      <c r="E26" s="288">
        <v>0.3990419429003586</v>
      </c>
      <c r="F26" s="288">
        <v>0</v>
      </c>
      <c r="G26" s="288"/>
      <c r="H26" s="288">
        <v>0.56474999105945456</v>
      </c>
      <c r="I26" s="288">
        <v>0.41599615323374289</v>
      </c>
      <c r="J26" s="288">
        <v>0.20828700100292383</v>
      </c>
      <c r="K26" s="288">
        <v>0</v>
      </c>
      <c r="L26" s="288">
        <v>0</v>
      </c>
      <c r="M26" s="408">
        <v>0</v>
      </c>
      <c r="N26" s="62"/>
      <c r="O26" s="62"/>
      <c r="P26" s="62"/>
      <c r="Q26" s="62"/>
      <c r="R26" s="62"/>
      <c r="S26" s="62"/>
      <c r="T26" s="62"/>
    </row>
    <row r="27" spans="1:20" ht="18.399999999999999" customHeight="1">
      <c r="A27" s="69" t="s">
        <v>52</v>
      </c>
      <c r="B27" s="70" t="s">
        <v>48</v>
      </c>
      <c r="C27" s="71" t="s">
        <v>53</v>
      </c>
      <c r="D27" s="81" t="s">
        <v>42</v>
      </c>
      <c r="E27" s="73">
        <v>209093</v>
      </c>
      <c r="F27" s="366">
        <v>100500</v>
      </c>
      <c r="G27" s="366"/>
      <c r="H27" s="366">
        <v>22082</v>
      </c>
      <c r="I27" s="366">
        <v>84201</v>
      </c>
      <c r="J27" s="366">
        <v>2310</v>
      </c>
      <c r="K27" s="366">
        <v>0</v>
      </c>
      <c r="L27" s="366">
        <v>0</v>
      </c>
      <c r="M27" s="367">
        <v>0</v>
      </c>
      <c r="N27" s="62"/>
      <c r="O27" s="62"/>
      <c r="P27" s="62"/>
      <c r="Q27" s="62"/>
      <c r="R27" s="62"/>
      <c r="S27" s="62"/>
      <c r="T27" s="62"/>
    </row>
    <row r="28" spans="1:20" ht="18.399999999999999" customHeight="1">
      <c r="A28" s="74"/>
      <c r="B28" s="70"/>
      <c r="C28" s="71" t="s">
        <v>4</v>
      </c>
      <c r="D28" s="80" t="s">
        <v>43</v>
      </c>
      <c r="E28" s="73">
        <v>209093</v>
      </c>
      <c r="F28" s="73">
        <v>100500</v>
      </c>
      <c r="G28" s="73"/>
      <c r="H28" s="73">
        <v>22082</v>
      </c>
      <c r="I28" s="73">
        <v>84201</v>
      </c>
      <c r="J28" s="73">
        <v>2310</v>
      </c>
      <c r="K28" s="73">
        <v>0</v>
      </c>
      <c r="L28" s="73">
        <v>0</v>
      </c>
      <c r="M28" s="406">
        <v>0</v>
      </c>
      <c r="N28" s="62"/>
      <c r="O28" s="62"/>
      <c r="P28" s="62"/>
      <c r="Q28" s="62"/>
      <c r="R28" s="62"/>
      <c r="S28" s="62"/>
      <c r="T28" s="62"/>
    </row>
    <row r="29" spans="1:20" ht="18.399999999999999" customHeight="1">
      <c r="A29" s="74"/>
      <c r="B29" s="70"/>
      <c r="C29" s="71" t="s">
        <v>4</v>
      </c>
      <c r="D29" s="80" t="s">
        <v>44</v>
      </c>
      <c r="E29" s="73">
        <v>133832.37475999998</v>
      </c>
      <c r="F29" s="73">
        <v>88619.040890000004</v>
      </c>
      <c r="G29" s="73"/>
      <c r="H29" s="73">
        <v>10950.26547</v>
      </c>
      <c r="I29" s="73">
        <v>33860.682310000004</v>
      </c>
      <c r="J29" s="73">
        <v>402.38608999999997</v>
      </c>
      <c r="K29" s="73">
        <v>0</v>
      </c>
      <c r="L29" s="73">
        <v>0</v>
      </c>
      <c r="M29" s="406">
        <v>0</v>
      </c>
      <c r="N29" s="62"/>
      <c r="O29" s="62"/>
      <c r="P29" s="62"/>
      <c r="Q29" s="62"/>
      <c r="R29" s="62"/>
      <c r="S29" s="62"/>
      <c r="T29" s="62"/>
    </row>
    <row r="30" spans="1:20" ht="18.399999999999999" customHeight="1">
      <c r="A30" s="74"/>
      <c r="B30" s="70"/>
      <c r="C30" s="71" t="s">
        <v>4</v>
      </c>
      <c r="D30" s="80" t="s">
        <v>45</v>
      </c>
      <c r="E30" s="287">
        <v>0.64006147867216967</v>
      </c>
      <c r="F30" s="287">
        <v>0.88178150139303491</v>
      </c>
      <c r="G30" s="287"/>
      <c r="H30" s="287">
        <v>0.49589101847658729</v>
      </c>
      <c r="I30" s="287">
        <v>0.40214109464258146</v>
      </c>
      <c r="J30" s="287">
        <v>0.17419311255411254</v>
      </c>
      <c r="K30" s="287">
        <v>0</v>
      </c>
      <c r="L30" s="287">
        <v>0</v>
      </c>
      <c r="M30" s="407">
        <v>0</v>
      </c>
      <c r="N30" s="62"/>
      <c r="O30" s="62"/>
      <c r="P30" s="62"/>
      <c r="Q30" s="62"/>
      <c r="R30" s="62"/>
      <c r="S30" s="62"/>
      <c r="T30" s="62"/>
    </row>
    <row r="31" spans="1:20" ht="18.399999999999999" customHeight="1">
      <c r="A31" s="76"/>
      <c r="B31" s="77"/>
      <c r="C31" s="78" t="s">
        <v>4</v>
      </c>
      <c r="D31" s="82" t="s">
        <v>46</v>
      </c>
      <c r="E31" s="288">
        <v>0.64006147867216967</v>
      </c>
      <c r="F31" s="288">
        <v>0.88178150139303491</v>
      </c>
      <c r="G31" s="288"/>
      <c r="H31" s="288">
        <v>0.49589101847658729</v>
      </c>
      <c r="I31" s="288">
        <v>0.40214109464258146</v>
      </c>
      <c r="J31" s="288">
        <v>0.17419311255411254</v>
      </c>
      <c r="K31" s="288">
        <v>0</v>
      </c>
      <c r="L31" s="288">
        <v>0</v>
      </c>
      <c r="M31" s="408">
        <v>0</v>
      </c>
      <c r="N31" s="62"/>
      <c r="O31" s="62"/>
      <c r="P31" s="62"/>
      <c r="Q31" s="62"/>
      <c r="R31" s="62"/>
      <c r="S31" s="62"/>
      <c r="T31" s="62"/>
    </row>
    <row r="32" spans="1:20" ht="18.399999999999999" customHeight="1">
      <c r="A32" s="69" t="s">
        <v>54</v>
      </c>
      <c r="B32" s="70" t="s">
        <v>48</v>
      </c>
      <c r="C32" s="71" t="s">
        <v>55</v>
      </c>
      <c r="D32" s="80" t="s">
        <v>42</v>
      </c>
      <c r="E32" s="73">
        <v>111695</v>
      </c>
      <c r="F32" s="366">
        <v>0</v>
      </c>
      <c r="G32" s="366"/>
      <c r="H32" s="366">
        <v>27119</v>
      </c>
      <c r="I32" s="366">
        <v>83311</v>
      </c>
      <c r="J32" s="366">
        <v>1265</v>
      </c>
      <c r="K32" s="366">
        <v>0</v>
      </c>
      <c r="L32" s="366">
        <v>0</v>
      </c>
      <c r="M32" s="367">
        <v>0</v>
      </c>
      <c r="N32" s="62"/>
      <c r="O32" s="62"/>
      <c r="P32" s="62"/>
      <c r="Q32" s="62"/>
      <c r="R32" s="62"/>
      <c r="S32" s="62"/>
      <c r="T32" s="62"/>
    </row>
    <row r="33" spans="1:20" ht="18.399999999999999" customHeight="1">
      <c r="A33" s="74"/>
      <c r="B33" s="70"/>
      <c r="C33" s="71" t="s">
        <v>4</v>
      </c>
      <c r="D33" s="80" t="s">
        <v>43</v>
      </c>
      <c r="E33" s="73">
        <v>143514</v>
      </c>
      <c r="F33" s="73">
        <v>0</v>
      </c>
      <c r="G33" s="73"/>
      <c r="H33" s="73">
        <v>27649</v>
      </c>
      <c r="I33" s="73">
        <v>114447</v>
      </c>
      <c r="J33" s="73">
        <v>1418</v>
      </c>
      <c r="K33" s="73">
        <v>0</v>
      </c>
      <c r="L33" s="73">
        <v>0</v>
      </c>
      <c r="M33" s="406">
        <v>0</v>
      </c>
      <c r="N33" s="62"/>
      <c r="O33" s="62"/>
      <c r="P33" s="62"/>
      <c r="Q33" s="62"/>
      <c r="R33" s="62"/>
      <c r="S33" s="62"/>
      <c r="T33" s="62"/>
    </row>
    <row r="34" spans="1:20" ht="18.399999999999999" customHeight="1">
      <c r="A34" s="74"/>
      <c r="B34" s="70"/>
      <c r="C34" s="71" t="s">
        <v>4</v>
      </c>
      <c r="D34" s="80" t="s">
        <v>44</v>
      </c>
      <c r="E34" s="73">
        <v>51575.913740000004</v>
      </c>
      <c r="F34" s="73">
        <v>0</v>
      </c>
      <c r="G34" s="73"/>
      <c r="H34" s="73">
        <v>11453.69801</v>
      </c>
      <c r="I34" s="73">
        <v>39957.404420000006</v>
      </c>
      <c r="J34" s="73">
        <v>164.81130999999999</v>
      </c>
      <c r="K34" s="73">
        <v>0</v>
      </c>
      <c r="L34" s="73">
        <v>0</v>
      </c>
      <c r="M34" s="406">
        <v>0</v>
      </c>
      <c r="N34" s="62"/>
      <c r="O34" s="62"/>
      <c r="P34" s="62"/>
      <c r="Q34" s="62"/>
      <c r="R34" s="62"/>
      <c r="S34" s="62"/>
      <c r="T34" s="62"/>
    </row>
    <row r="35" spans="1:20" ht="18.399999999999999" customHeight="1">
      <c r="A35" s="74"/>
      <c r="B35" s="70"/>
      <c r="C35" s="71" t="s">
        <v>4</v>
      </c>
      <c r="D35" s="80" t="s">
        <v>45</v>
      </c>
      <c r="E35" s="287">
        <v>0.4617566922422669</v>
      </c>
      <c r="F35" s="287">
        <v>0</v>
      </c>
      <c r="G35" s="287"/>
      <c r="H35" s="287">
        <v>0.42234957078063351</v>
      </c>
      <c r="I35" s="287">
        <v>0.47961739050065427</v>
      </c>
      <c r="J35" s="287">
        <v>0.13028562055335968</v>
      </c>
      <c r="K35" s="287">
        <v>0</v>
      </c>
      <c r="L35" s="287">
        <v>0</v>
      </c>
      <c r="M35" s="407">
        <v>0</v>
      </c>
      <c r="N35" s="62"/>
      <c r="O35" s="62"/>
      <c r="P35" s="62"/>
      <c r="Q35" s="62"/>
      <c r="R35" s="62"/>
      <c r="S35" s="62"/>
      <c r="T35" s="62"/>
    </row>
    <row r="36" spans="1:20" ht="18.399999999999999" customHeight="1">
      <c r="A36" s="76"/>
      <c r="B36" s="77"/>
      <c r="C36" s="78" t="s">
        <v>4</v>
      </c>
      <c r="D36" s="80" t="s">
        <v>46</v>
      </c>
      <c r="E36" s="288">
        <v>0.35937897166826932</v>
      </c>
      <c r="F36" s="288">
        <v>0</v>
      </c>
      <c r="G36" s="288"/>
      <c r="H36" s="288">
        <v>0.41425360808709177</v>
      </c>
      <c r="I36" s="288">
        <v>0.34913457250954594</v>
      </c>
      <c r="J36" s="288">
        <v>0.1162280042313117</v>
      </c>
      <c r="K36" s="288">
        <v>0</v>
      </c>
      <c r="L36" s="288">
        <v>0</v>
      </c>
      <c r="M36" s="408">
        <v>0</v>
      </c>
      <c r="N36" s="62"/>
      <c r="O36" s="62"/>
      <c r="P36" s="62"/>
      <c r="Q36" s="62"/>
      <c r="R36" s="62"/>
      <c r="S36" s="62"/>
      <c r="T36" s="62"/>
    </row>
    <row r="37" spans="1:20" ht="18.399999999999999" customHeight="1">
      <c r="A37" s="69" t="s">
        <v>56</v>
      </c>
      <c r="B37" s="70" t="s">
        <v>48</v>
      </c>
      <c r="C37" s="71" t="s">
        <v>57</v>
      </c>
      <c r="D37" s="81" t="s">
        <v>42</v>
      </c>
      <c r="E37" s="73">
        <v>504926</v>
      </c>
      <c r="F37" s="366">
        <v>0</v>
      </c>
      <c r="G37" s="366"/>
      <c r="H37" s="366">
        <v>65285</v>
      </c>
      <c r="I37" s="366">
        <v>424165</v>
      </c>
      <c r="J37" s="366">
        <v>15476</v>
      </c>
      <c r="K37" s="366">
        <v>0</v>
      </c>
      <c r="L37" s="366">
        <v>0</v>
      </c>
      <c r="M37" s="367">
        <v>0</v>
      </c>
      <c r="N37" s="62"/>
      <c r="O37" s="62"/>
      <c r="P37" s="62"/>
      <c r="Q37" s="62"/>
      <c r="R37" s="62"/>
      <c r="S37" s="62"/>
      <c r="T37" s="62"/>
    </row>
    <row r="38" spans="1:20" ht="18.399999999999999" customHeight="1">
      <c r="A38" s="74"/>
      <c r="B38" s="70"/>
      <c r="C38" s="71" t="s">
        <v>4</v>
      </c>
      <c r="D38" s="80" t="s">
        <v>43</v>
      </c>
      <c r="E38" s="73">
        <v>504926</v>
      </c>
      <c r="F38" s="73">
        <v>0</v>
      </c>
      <c r="G38" s="73"/>
      <c r="H38" s="73">
        <v>65310</v>
      </c>
      <c r="I38" s="73">
        <v>424140</v>
      </c>
      <c r="J38" s="73">
        <v>15476</v>
      </c>
      <c r="K38" s="73">
        <v>0</v>
      </c>
      <c r="L38" s="73">
        <v>0</v>
      </c>
      <c r="M38" s="406">
        <v>0</v>
      </c>
      <c r="N38" s="62"/>
      <c r="O38" s="62"/>
      <c r="P38" s="62"/>
      <c r="Q38" s="62"/>
      <c r="R38" s="62"/>
      <c r="S38" s="62"/>
      <c r="T38" s="62"/>
    </row>
    <row r="39" spans="1:20" ht="18.399999999999999" customHeight="1">
      <c r="A39" s="74"/>
      <c r="B39" s="70"/>
      <c r="C39" s="71" t="s">
        <v>4</v>
      </c>
      <c r="D39" s="80" t="s">
        <v>44</v>
      </c>
      <c r="E39" s="73">
        <v>217719.45184999998</v>
      </c>
      <c r="F39" s="73">
        <v>0</v>
      </c>
      <c r="G39" s="73"/>
      <c r="H39" s="73">
        <v>22769.281900000002</v>
      </c>
      <c r="I39" s="73">
        <v>193643.69438999999</v>
      </c>
      <c r="J39" s="73">
        <v>1306.4755599999999</v>
      </c>
      <c r="K39" s="73">
        <v>0</v>
      </c>
      <c r="L39" s="73">
        <v>0</v>
      </c>
      <c r="M39" s="406">
        <v>0</v>
      </c>
      <c r="N39" s="62"/>
      <c r="O39" s="62"/>
      <c r="P39" s="62"/>
      <c r="Q39" s="62"/>
      <c r="R39" s="62"/>
      <c r="S39" s="62"/>
      <c r="T39" s="62"/>
    </row>
    <row r="40" spans="1:20" ht="18.399999999999999" customHeight="1">
      <c r="A40" s="74"/>
      <c r="B40" s="70"/>
      <c r="C40" s="71" t="s">
        <v>4</v>
      </c>
      <c r="D40" s="80" t="s">
        <v>45</v>
      </c>
      <c r="E40" s="287">
        <v>0.43119081182193031</v>
      </c>
      <c r="F40" s="287">
        <v>0</v>
      </c>
      <c r="G40" s="287"/>
      <c r="H40" s="287">
        <v>0.34876743356054224</v>
      </c>
      <c r="I40" s="287">
        <v>0.45652916763523627</v>
      </c>
      <c r="J40" s="287">
        <v>8.4419459808736094E-2</v>
      </c>
      <c r="K40" s="287">
        <v>0</v>
      </c>
      <c r="L40" s="287">
        <v>0</v>
      </c>
      <c r="M40" s="407">
        <v>0</v>
      </c>
      <c r="N40" s="62"/>
      <c r="O40" s="62"/>
      <c r="P40" s="62"/>
      <c r="Q40" s="62"/>
      <c r="R40" s="62"/>
      <c r="S40" s="62"/>
      <c r="T40" s="62"/>
    </row>
    <row r="41" spans="1:20" ht="18.399999999999999" customHeight="1">
      <c r="A41" s="76"/>
      <c r="B41" s="77"/>
      <c r="C41" s="78" t="s">
        <v>4</v>
      </c>
      <c r="D41" s="79" t="s">
        <v>46</v>
      </c>
      <c r="E41" s="409">
        <v>0.43119081182193031</v>
      </c>
      <c r="F41" s="288">
        <v>0</v>
      </c>
      <c r="G41" s="288"/>
      <c r="H41" s="288">
        <v>0.34863392895421835</v>
      </c>
      <c r="I41" s="288">
        <v>0.45655607674352805</v>
      </c>
      <c r="J41" s="288">
        <v>8.4419459808736094E-2</v>
      </c>
      <c r="K41" s="288">
        <v>0</v>
      </c>
      <c r="L41" s="288">
        <v>0</v>
      </c>
      <c r="M41" s="408">
        <v>0</v>
      </c>
      <c r="N41" s="62"/>
      <c r="O41" s="62"/>
      <c r="P41" s="62"/>
      <c r="Q41" s="62"/>
      <c r="R41" s="62"/>
      <c r="S41" s="62"/>
      <c r="T41" s="62"/>
    </row>
    <row r="42" spans="1:20" ht="18.399999999999999" customHeight="1">
      <c r="A42" s="69" t="s">
        <v>58</v>
      </c>
      <c r="B42" s="70" t="s">
        <v>48</v>
      </c>
      <c r="C42" s="71" t="s">
        <v>59</v>
      </c>
      <c r="D42" s="72" t="s">
        <v>42</v>
      </c>
      <c r="E42" s="73">
        <v>35880</v>
      </c>
      <c r="F42" s="366">
        <v>0</v>
      </c>
      <c r="G42" s="366"/>
      <c r="H42" s="366">
        <v>7990</v>
      </c>
      <c r="I42" s="366">
        <v>27590</v>
      </c>
      <c r="J42" s="366">
        <v>300</v>
      </c>
      <c r="K42" s="366">
        <v>0</v>
      </c>
      <c r="L42" s="366">
        <v>0</v>
      </c>
      <c r="M42" s="367">
        <v>0</v>
      </c>
      <c r="N42" s="62"/>
      <c r="O42" s="62"/>
      <c r="P42" s="62"/>
      <c r="Q42" s="62"/>
      <c r="R42" s="62"/>
      <c r="S42" s="62"/>
      <c r="T42" s="62"/>
    </row>
    <row r="43" spans="1:20" ht="18.399999999999999" customHeight="1">
      <c r="A43" s="74"/>
      <c r="B43" s="70"/>
      <c r="C43" s="71" t="s">
        <v>4</v>
      </c>
      <c r="D43" s="80" t="s">
        <v>43</v>
      </c>
      <c r="E43" s="73">
        <v>35880</v>
      </c>
      <c r="F43" s="73">
        <v>0</v>
      </c>
      <c r="G43" s="73"/>
      <c r="H43" s="73">
        <v>7990</v>
      </c>
      <c r="I43" s="73">
        <v>27590</v>
      </c>
      <c r="J43" s="73">
        <v>300</v>
      </c>
      <c r="K43" s="73">
        <v>0</v>
      </c>
      <c r="L43" s="73">
        <v>0</v>
      </c>
      <c r="M43" s="406">
        <v>0</v>
      </c>
      <c r="N43" s="62"/>
      <c r="O43" s="62"/>
      <c r="P43" s="62"/>
      <c r="Q43" s="62"/>
      <c r="R43" s="62"/>
      <c r="S43" s="62"/>
      <c r="T43" s="62"/>
    </row>
    <row r="44" spans="1:20" ht="18.399999999999999" customHeight="1">
      <c r="A44" s="74"/>
      <c r="B44" s="70"/>
      <c r="C44" s="71" t="s">
        <v>4</v>
      </c>
      <c r="D44" s="80" t="s">
        <v>44</v>
      </c>
      <c r="E44" s="73">
        <v>15899.400219999996</v>
      </c>
      <c r="F44" s="73">
        <v>0</v>
      </c>
      <c r="G44" s="73"/>
      <c r="H44" s="73">
        <v>3987.0310400000003</v>
      </c>
      <c r="I44" s="73">
        <v>11912.369179999996</v>
      </c>
      <c r="J44" s="73">
        <v>0</v>
      </c>
      <c r="K44" s="73">
        <v>0</v>
      </c>
      <c r="L44" s="73">
        <v>0</v>
      </c>
      <c r="M44" s="406">
        <v>0</v>
      </c>
      <c r="N44" s="62"/>
      <c r="O44" s="62"/>
      <c r="P44" s="62"/>
      <c r="Q44" s="62"/>
      <c r="R44" s="62"/>
      <c r="S44" s="62"/>
      <c r="T44" s="62"/>
    </row>
    <row r="45" spans="1:20" ht="18.399999999999999" customHeight="1">
      <c r="A45" s="74"/>
      <c r="B45" s="70"/>
      <c r="C45" s="71" t="s">
        <v>4</v>
      </c>
      <c r="D45" s="80" t="s">
        <v>45</v>
      </c>
      <c r="E45" s="287">
        <v>0.44312709643255282</v>
      </c>
      <c r="F45" s="287">
        <v>0</v>
      </c>
      <c r="G45" s="287"/>
      <c r="H45" s="287">
        <v>0.49900263329161454</v>
      </c>
      <c r="I45" s="287">
        <v>0.43176401522290669</v>
      </c>
      <c r="J45" s="287">
        <v>0</v>
      </c>
      <c r="K45" s="287">
        <v>0</v>
      </c>
      <c r="L45" s="287">
        <v>0</v>
      </c>
      <c r="M45" s="407">
        <v>0</v>
      </c>
      <c r="N45" s="62"/>
      <c r="O45" s="62"/>
      <c r="P45" s="62"/>
      <c r="Q45" s="62"/>
      <c r="R45" s="62"/>
      <c r="S45" s="62"/>
      <c r="T45" s="62"/>
    </row>
    <row r="46" spans="1:20" ht="18.399999999999999" customHeight="1">
      <c r="A46" s="76"/>
      <c r="B46" s="77"/>
      <c r="C46" s="78" t="s">
        <v>4</v>
      </c>
      <c r="D46" s="82" t="s">
        <v>46</v>
      </c>
      <c r="E46" s="288">
        <v>0.44312709643255282</v>
      </c>
      <c r="F46" s="288">
        <v>0</v>
      </c>
      <c r="G46" s="288"/>
      <c r="H46" s="288">
        <v>0.49900263329161454</v>
      </c>
      <c r="I46" s="288">
        <v>0.43176401522290669</v>
      </c>
      <c r="J46" s="288">
        <v>0</v>
      </c>
      <c r="K46" s="288">
        <v>0</v>
      </c>
      <c r="L46" s="288">
        <v>0</v>
      </c>
      <c r="M46" s="408">
        <v>0</v>
      </c>
      <c r="N46" s="62"/>
      <c r="O46" s="62"/>
      <c r="P46" s="62"/>
      <c r="Q46" s="62"/>
      <c r="R46" s="62"/>
      <c r="S46" s="62"/>
      <c r="T46" s="62"/>
    </row>
    <row r="47" spans="1:20" ht="18.399999999999999" customHeight="1">
      <c r="A47" s="69" t="s">
        <v>60</v>
      </c>
      <c r="B47" s="70" t="s">
        <v>48</v>
      </c>
      <c r="C47" s="71" t="s">
        <v>61</v>
      </c>
      <c r="D47" s="81" t="s">
        <v>42</v>
      </c>
      <c r="E47" s="73">
        <v>282111</v>
      </c>
      <c r="F47" s="366">
        <v>0</v>
      </c>
      <c r="G47" s="366"/>
      <c r="H47" s="366">
        <v>388</v>
      </c>
      <c r="I47" s="366">
        <v>267886</v>
      </c>
      <c r="J47" s="366">
        <v>13837</v>
      </c>
      <c r="K47" s="366">
        <v>0</v>
      </c>
      <c r="L47" s="366">
        <v>0</v>
      </c>
      <c r="M47" s="367">
        <v>0</v>
      </c>
      <c r="N47" s="62"/>
      <c r="O47" s="62"/>
      <c r="P47" s="62"/>
      <c r="Q47" s="62"/>
      <c r="R47" s="62"/>
      <c r="S47" s="62"/>
      <c r="T47" s="62"/>
    </row>
    <row r="48" spans="1:20" ht="18.399999999999999" customHeight="1">
      <c r="A48" s="74"/>
      <c r="B48" s="70"/>
      <c r="C48" s="71" t="s">
        <v>4</v>
      </c>
      <c r="D48" s="80" t="s">
        <v>43</v>
      </c>
      <c r="E48" s="73">
        <v>282111</v>
      </c>
      <c r="F48" s="73">
        <v>0</v>
      </c>
      <c r="G48" s="73"/>
      <c r="H48" s="73">
        <v>339</v>
      </c>
      <c r="I48" s="73">
        <v>266150.83500000002</v>
      </c>
      <c r="J48" s="73">
        <v>15621.164999999999</v>
      </c>
      <c r="K48" s="73">
        <v>0</v>
      </c>
      <c r="L48" s="73">
        <v>0</v>
      </c>
      <c r="M48" s="406">
        <v>0</v>
      </c>
      <c r="N48" s="62"/>
      <c r="O48" s="62"/>
      <c r="P48" s="62"/>
      <c r="Q48" s="62"/>
      <c r="R48" s="62"/>
      <c r="S48" s="62"/>
      <c r="T48" s="62"/>
    </row>
    <row r="49" spans="1:20" ht="18.399999999999999" customHeight="1">
      <c r="A49" s="74"/>
      <c r="B49" s="70"/>
      <c r="C49" s="71" t="s">
        <v>4</v>
      </c>
      <c r="D49" s="80" t="s">
        <v>44</v>
      </c>
      <c r="E49" s="73">
        <v>131671.61505999998</v>
      </c>
      <c r="F49" s="73">
        <v>0</v>
      </c>
      <c r="G49" s="73"/>
      <c r="H49" s="73">
        <v>122.82353000000001</v>
      </c>
      <c r="I49" s="73">
        <v>131020.85910999998</v>
      </c>
      <c r="J49" s="73">
        <v>527.93241999999998</v>
      </c>
      <c r="K49" s="73">
        <v>0</v>
      </c>
      <c r="L49" s="73">
        <v>0</v>
      </c>
      <c r="M49" s="406">
        <v>0</v>
      </c>
      <c r="N49" s="62"/>
      <c r="O49" s="62"/>
      <c r="P49" s="62"/>
      <c r="Q49" s="62"/>
      <c r="R49" s="62"/>
      <c r="S49" s="62"/>
      <c r="T49" s="62"/>
    </row>
    <row r="50" spans="1:20" ht="18.399999999999999" customHeight="1">
      <c r="A50" s="74"/>
      <c r="B50" s="70"/>
      <c r="C50" s="71" t="s">
        <v>4</v>
      </c>
      <c r="D50" s="80" t="s">
        <v>45</v>
      </c>
      <c r="E50" s="287">
        <v>0.4667369051898011</v>
      </c>
      <c r="F50" s="287">
        <v>0</v>
      </c>
      <c r="G50" s="287"/>
      <c r="H50" s="287">
        <v>0.31655548969072167</v>
      </c>
      <c r="I50" s="287">
        <v>0.48909184918211468</v>
      </c>
      <c r="J50" s="287">
        <v>3.815367637493676E-2</v>
      </c>
      <c r="K50" s="287">
        <v>0</v>
      </c>
      <c r="L50" s="287">
        <v>0</v>
      </c>
      <c r="M50" s="407">
        <v>0</v>
      </c>
      <c r="N50" s="62"/>
      <c r="O50" s="62"/>
      <c r="P50" s="62"/>
      <c r="Q50" s="62"/>
      <c r="R50" s="62"/>
      <c r="S50" s="62"/>
      <c r="T50" s="62"/>
    </row>
    <row r="51" spans="1:20" ht="18.399999999999999" customHeight="1">
      <c r="A51" s="76"/>
      <c r="B51" s="77"/>
      <c r="C51" s="78" t="s">
        <v>4</v>
      </c>
      <c r="D51" s="82" t="s">
        <v>46</v>
      </c>
      <c r="E51" s="288">
        <v>0.4667369051898011</v>
      </c>
      <c r="F51" s="288">
        <v>0</v>
      </c>
      <c r="G51" s="288"/>
      <c r="H51" s="288">
        <v>0.36231129793510325</v>
      </c>
      <c r="I51" s="288">
        <v>0.49228047362691896</v>
      </c>
      <c r="J51" s="288">
        <v>3.3795969762818588E-2</v>
      </c>
      <c r="K51" s="288">
        <v>0</v>
      </c>
      <c r="L51" s="288">
        <v>0</v>
      </c>
      <c r="M51" s="408">
        <v>0</v>
      </c>
      <c r="N51" s="62"/>
      <c r="O51" s="62"/>
      <c r="P51" s="62"/>
      <c r="Q51" s="62"/>
      <c r="R51" s="62"/>
      <c r="S51" s="62"/>
      <c r="T51" s="62"/>
    </row>
    <row r="52" spans="1:20" ht="18.399999999999999" customHeight="1">
      <c r="A52" s="69" t="s">
        <v>62</v>
      </c>
      <c r="B52" s="70" t="s">
        <v>48</v>
      </c>
      <c r="C52" s="71" t="s">
        <v>63</v>
      </c>
      <c r="D52" s="80" t="s">
        <v>42</v>
      </c>
      <c r="E52" s="73">
        <v>39433</v>
      </c>
      <c r="F52" s="366">
        <v>0</v>
      </c>
      <c r="G52" s="366"/>
      <c r="H52" s="366">
        <v>97</v>
      </c>
      <c r="I52" s="366">
        <v>34561</v>
      </c>
      <c r="J52" s="366">
        <v>4775</v>
      </c>
      <c r="K52" s="366">
        <v>0</v>
      </c>
      <c r="L52" s="366">
        <v>0</v>
      </c>
      <c r="M52" s="367">
        <v>0</v>
      </c>
      <c r="N52" s="62"/>
      <c r="O52" s="62"/>
      <c r="P52" s="62"/>
      <c r="Q52" s="62"/>
      <c r="R52" s="62"/>
      <c r="S52" s="62"/>
      <c r="T52" s="62"/>
    </row>
    <row r="53" spans="1:20" ht="18.399999999999999" customHeight="1">
      <c r="A53" s="74"/>
      <c r="B53" s="70"/>
      <c r="C53" s="71" t="s">
        <v>4</v>
      </c>
      <c r="D53" s="80" t="s">
        <v>43</v>
      </c>
      <c r="E53" s="73">
        <v>39433</v>
      </c>
      <c r="F53" s="73">
        <v>0</v>
      </c>
      <c r="G53" s="73"/>
      <c r="H53" s="73">
        <v>97</v>
      </c>
      <c r="I53" s="73">
        <v>35073</v>
      </c>
      <c r="J53" s="73">
        <v>4263</v>
      </c>
      <c r="K53" s="73">
        <v>0</v>
      </c>
      <c r="L53" s="73">
        <v>0</v>
      </c>
      <c r="M53" s="406">
        <v>0</v>
      </c>
      <c r="N53" s="62"/>
      <c r="O53" s="62"/>
      <c r="P53" s="62"/>
      <c r="Q53" s="62"/>
      <c r="R53" s="62"/>
      <c r="S53" s="62"/>
      <c r="T53" s="62"/>
    </row>
    <row r="54" spans="1:20" ht="18.399999999999999" customHeight="1">
      <c r="A54" s="74"/>
      <c r="B54" s="70"/>
      <c r="C54" s="71" t="s">
        <v>4</v>
      </c>
      <c r="D54" s="80" t="s">
        <v>44</v>
      </c>
      <c r="E54" s="73">
        <v>16435.906849999999</v>
      </c>
      <c r="F54" s="73">
        <v>0</v>
      </c>
      <c r="G54" s="73"/>
      <c r="H54" s="73">
        <v>24.48161</v>
      </c>
      <c r="I54" s="73">
        <v>16254.747739999999</v>
      </c>
      <c r="J54" s="73">
        <v>156.67750000000001</v>
      </c>
      <c r="K54" s="73">
        <v>0</v>
      </c>
      <c r="L54" s="73">
        <v>0</v>
      </c>
      <c r="M54" s="406">
        <v>0</v>
      </c>
      <c r="N54" s="62"/>
      <c r="O54" s="62"/>
      <c r="P54" s="62"/>
      <c r="Q54" s="62"/>
      <c r="R54" s="62"/>
      <c r="S54" s="62"/>
      <c r="T54" s="62"/>
    </row>
    <row r="55" spans="1:20" ht="18.399999999999999" customHeight="1">
      <c r="A55" s="74"/>
      <c r="B55" s="70"/>
      <c r="C55" s="71" t="s">
        <v>4</v>
      </c>
      <c r="D55" s="80" t="s">
        <v>45</v>
      </c>
      <c r="E55" s="287">
        <v>0.41680589480891639</v>
      </c>
      <c r="F55" s="287">
        <v>0</v>
      </c>
      <c r="G55" s="287"/>
      <c r="H55" s="287">
        <v>0.25238773195876291</v>
      </c>
      <c r="I55" s="287">
        <v>0.47032052718381989</v>
      </c>
      <c r="J55" s="287">
        <v>3.2812041884816755E-2</v>
      </c>
      <c r="K55" s="287">
        <v>0</v>
      </c>
      <c r="L55" s="287">
        <v>0</v>
      </c>
      <c r="M55" s="407">
        <v>0</v>
      </c>
      <c r="N55" s="62"/>
      <c r="O55" s="62"/>
      <c r="P55" s="62"/>
      <c r="Q55" s="62"/>
      <c r="R55" s="62"/>
      <c r="S55" s="62"/>
      <c r="T55" s="62"/>
    </row>
    <row r="56" spans="1:20" ht="18.399999999999999" customHeight="1">
      <c r="A56" s="76"/>
      <c r="B56" s="77"/>
      <c r="C56" s="78" t="s">
        <v>4</v>
      </c>
      <c r="D56" s="80" t="s">
        <v>46</v>
      </c>
      <c r="E56" s="288">
        <v>0.41680589480891639</v>
      </c>
      <c r="F56" s="288">
        <v>0</v>
      </c>
      <c r="G56" s="288"/>
      <c r="H56" s="288">
        <v>0.25238773195876291</v>
      </c>
      <c r="I56" s="288">
        <v>0.46345472984917169</v>
      </c>
      <c r="J56" s="288">
        <v>3.6752873563218394E-2</v>
      </c>
      <c r="K56" s="288">
        <v>0</v>
      </c>
      <c r="L56" s="288">
        <v>0</v>
      </c>
      <c r="M56" s="408">
        <v>0</v>
      </c>
      <c r="N56" s="62"/>
      <c r="O56" s="62"/>
      <c r="P56" s="62"/>
      <c r="Q56" s="62"/>
      <c r="R56" s="62"/>
      <c r="S56" s="62"/>
      <c r="T56" s="62"/>
    </row>
    <row r="57" spans="1:20" ht="18.399999999999999" customHeight="1">
      <c r="A57" s="69" t="s">
        <v>64</v>
      </c>
      <c r="B57" s="70" t="s">
        <v>48</v>
      </c>
      <c r="C57" s="71" t="s">
        <v>65</v>
      </c>
      <c r="D57" s="81" t="s">
        <v>42</v>
      </c>
      <c r="E57" s="73">
        <v>42989</v>
      </c>
      <c r="F57" s="366">
        <v>0</v>
      </c>
      <c r="G57" s="366"/>
      <c r="H57" s="366">
        <v>16</v>
      </c>
      <c r="I57" s="366">
        <v>35557</v>
      </c>
      <c r="J57" s="366">
        <v>7416</v>
      </c>
      <c r="K57" s="366">
        <v>0</v>
      </c>
      <c r="L57" s="366">
        <v>0</v>
      </c>
      <c r="M57" s="367">
        <v>0</v>
      </c>
      <c r="N57" s="62"/>
      <c r="O57" s="62"/>
      <c r="P57" s="62"/>
      <c r="Q57" s="62"/>
      <c r="R57" s="62"/>
      <c r="S57" s="62"/>
      <c r="T57" s="62"/>
    </row>
    <row r="58" spans="1:20" ht="18.399999999999999" customHeight="1">
      <c r="A58" s="74"/>
      <c r="B58" s="70"/>
      <c r="C58" s="71" t="s">
        <v>66</v>
      </c>
      <c r="D58" s="80" t="s">
        <v>43</v>
      </c>
      <c r="E58" s="73">
        <v>42989</v>
      </c>
      <c r="F58" s="73">
        <v>0</v>
      </c>
      <c r="G58" s="73"/>
      <c r="H58" s="73">
        <v>17.5</v>
      </c>
      <c r="I58" s="73">
        <v>35555.5</v>
      </c>
      <c r="J58" s="73">
        <v>7416</v>
      </c>
      <c r="K58" s="73">
        <v>0</v>
      </c>
      <c r="L58" s="73">
        <v>0</v>
      </c>
      <c r="M58" s="406">
        <v>0</v>
      </c>
      <c r="N58" s="62"/>
      <c r="O58" s="62"/>
      <c r="P58" s="62"/>
      <c r="Q58" s="62"/>
      <c r="R58" s="62"/>
      <c r="S58" s="62"/>
      <c r="T58" s="62"/>
    </row>
    <row r="59" spans="1:20" ht="18.399999999999999" customHeight="1">
      <c r="A59" s="74"/>
      <c r="B59" s="70"/>
      <c r="C59" s="71" t="s">
        <v>4</v>
      </c>
      <c r="D59" s="80" t="s">
        <v>44</v>
      </c>
      <c r="E59" s="73">
        <v>11923.83612</v>
      </c>
      <c r="F59" s="73">
        <v>0</v>
      </c>
      <c r="G59" s="73"/>
      <c r="H59" s="73">
        <v>5.7534000000000001</v>
      </c>
      <c r="I59" s="73">
        <v>11846.31222</v>
      </c>
      <c r="J59" s="73">
        <v>71.770499999999998</v>
      </c>
      <c r="K59" s="73">
        <v>0</v>
      </c>
      <c r="L59" s="73">
        <v>0</v>
      </c>
      <c r="M59" s="406">
        <v>0</v>
      </c>
      <c r="N59" s="62"/>
      <c r="O59" s="62"/>
      <c r="P59" s="62"/>
      <c r="Q59" s="62"/>
      <c r="R59" s="62"/>
      <c r="S59" s="62"/>
      <c r="T59" s="62"/>
    </row>
    <row r="60" spans="1:20" ht="18.399999999999999" customHeight="1">
      <c r="A60" s="74"/>
      <c r="B60" s="70"/>
      <c r="C60" s="71" t="s">
        <v>4</v>
      </c>
      <c r="D60" s="80" t="s">
        <v>45</v>
      </c>
      <c r="E60" s="287">
        <v>0.27736946939914864</v>
      </c>
      <c r="F60" s="287">
        <v>0</v>
      </c>
      <c r="G60" s="287"/>
      <c r="H60" s="287">
        <v>0.3595875</v>
      </c>
      <c r="I60" s="287">
        <v>0.33316399640014621</v>
      </c>
      <c r="J60" s="287">
        <v>9.6777912621359222E-3</v>
      </c>
      <c r="K60" s="287">
        <v>0</v>
      </c>
      <c r="L60" s="287">
        <v>0</v>
      </c>
      <c r="M60" s="407">
        <v>0</v>
      </c>
      <c r="N60" s="62"/>
      <c r="O60" s="62"/>
      <c r="P60" s="62"/>
      <c r="Q60" s="62"/>
      <c r="R60" s="62"/>
      <c r="S60" s="62"/>
      <c r="T60" s="62"/>
    </row>
    <row r="61" spans="1:20" ht="18.399999999999999" customHeight="1">
      <c r="A61" s="76"/>
      <c r="B61" s="77"/>
      <c r="C61" s="78" t="s">
        <v>4</v>
      </c>
      <c r="D61" s="82" t="s">
        <v>46</v>
      </c>
      <c r="E61" s="288">
        <v>0.27736946939914864</v>
      </c>
      <c r="F61" s="288">
        <v>0</v>
      </c>
      <c r="G61" s="288"/>
      <c r="H61" s="288">
        <v>0.32876571428571427</v>
      </c>
      <c r="I61" s="288">
        <v>0.33317805177820592</v>
      </c>
      <c r="J61" s="288">
        <v>9.6777912621359222E-3</v>
      </c>
      <c r="K61" s="288">
        <v>0</v>
      </c>
      <c r="L61" s="288">
        <v>0</v>
      </c>
      <c r="M61" s="408">
        <v>0</v>
      </c>
      <c r="N61" s="62"/>
      <c r="O61" s="62"/>
      <c r="P61" s="62"/>
      <c r="Q61" s="62"/>
      <c r="R61" s="62"/>
      <c r="S61" s="62"/>
      <c r="T61" s="62"/>
    </row>
    <row r="62" spans="1:20" ht="18.399999999999999" customHeight="1">
      <c r="A62" s="69" t="s">
        <v>67</v>
      </c>
      <c r="B62" s="70" t="s">
        <v>48</v>
      </c>
      <c r="C62" s="71" t="s">
        <v>567</v>
      </c>
      <c r="D62" s="80" t="s">
        <v>42</v>
      </c>
      <c r="E62" s="73">
        <v>21006</v>
      </c>
      <c r="F62" s="366">
        <v>0</v>
      </c>
      <c r="G62" s="366"/>
      <c r="H62" s="366">
        <v>15</v>
      </c>
      <c r="I62" s="366">
        <v>20191</v>
      </c>
      <c r="J62" s="366">
        <v>800</v>
      </c>
      <c r="K62" s="366">
        <v>0</v>
      </c>
      <c r="L62" s="366">
        <v>0</v>
      </c>
      <c r="M62" s="367">
        <v>0</v>
      </c>
      <c r="N62" s="62"/>
      <c r="O62" s="62"/>
      <c r="P62" s="62"/>
      <c r="Q62" s="62"/>
      <c r="R62" s="62"/>
      <c r="S62" s="62"/>
      <c r="T62" s="62"/>
    </row>
    <row r="63" spans="1:20" ht="18.399999999999999" customHeight="1">
      <c r="A63" s="74"/>
      <c r="B63" s="70"/>
      <c r="C63" s="71" t="s">
        <v>926</v>
      </c>
      <c r="D63" s="80" t="s">
        <v>43</v>
      </c>
      <c r="E63" s="73">
        <v>24006</v>
      </c>
      <c r="F63" s="73">
        <v>0</v>
      </c>
      <c r="G63" s="73"/>
      <c r="H63" s="73">
        <v>15</v>
      </c>
      <c r="I63" s="73">
        <v>23191</v>
      </c>
      <c r="J63" s="73">
        <v>800</v>
      </c>
      <c r="K63" s="73">
        <v>0</v>
      </c>
      <c r="L63" s="73">
        <v>0</v>
      </c>
      <c r="M63" s="406">
        <v>0</v>
      </c>
      <c r="N63" s="62"/>
      <c r="O63" s="62"/>
      <c r="P63" s="62"/>
      <c r="Q63" s="62"/>
      <c r="R63" s="62"/>
      <c r="S63" s="62"/>
      <c r="T63" s="62"/>
    </row>
    <row r="64" spans="1:20" ht="18.399999999999999" customHeight="1">
      <c r="A64" s="74"/>
      <c r="B64" s="70"/>
      <c r="C64" s="71" t="s">
        <v>4</v>
      </c>
      <c r="D64" s="80" t="s">
        <v>44</v>
      </c>
      <c r="E64" s="73">
        <v>10178.428579999998</v>
      </c>
      <c r="F64" s="73">
        <v>0</v>
      </c>
      <c r="G64" s="73"/>
      <c r="H64" s="73">
        <v>10.4815</v>
      </c>
      <c r="I64" s="73">
        <v>10167.947079999998</v>
      </c>
      <c r="J64" s="73">
        <v>0</v>
      </c>
      <c r="K64" s="73">
        <v>0</v>
      </c>
      <c r="L64" s="73">
        <v>0</v>
      </c>
      <c r="M64" s="406">
        <v>0</v>
      </c>
      <c r="N64" s="62"/>
      <c r="O64" s="62"/>
      <c r="P64" s="62"/>
      <c r="Q64" s="62"/>
      <c r="R64" s="62"/>
      <c r="S64" s="62"/>
      <c r="T64" s="62"/>
    </row>
    <row r="65" spans="1:20" ht="18.399999999999999" customHeight="1">
      <c r="A65" s="74"/>
      <c r="B65" s="70"/>
      <c r="C65" s="71" t="s">
        <v>4</v>
      </c>
      <c r="D65" s="80" t="s">
        <v>45</v>
      </c>
      <c r="E65" s="287">
        <v>0.48454863277158899</v>
      </c>
      <c r="F65" s="287">
        <v>0</v>
      </c>
      <c r="G65" s="287"/>
      <c r="H65" s="287">
        <v>0.69876666666666665</v>
      </c>
      <c r="I65" s="287">
        <v>0.50358808776187403</v>
      </c>
      <c r="J65" s="287">
        <v>0</v>
      </c>
      <c r="K65" s="287">
        <v>0</v>
      </c>
      <c r="L65" s="287">
        <v>0</v>
      </c>
      <c r="M65" s="407">
        <v>0</v>
      </c>
      <c r="N65" s="62"/>
      <c r="O65" s="62"/>
      <c r="P65" s="62"/>
      <c r="Q65" s="62"/>
      <c r="R65" s="62"/>
      <c r="S65" s="62"/>
      <c r="T65" s="62"/>
    </row>
    <row r="66" spans="1:20" ht="18.399999999999999" customHeight="1">
      <c r="A66" s="76"/>
      <c r="B66" s="77"/>
      <c r="C66" s="78" t="s">
        <v>4</v>
      </c>
      <c r="D66" s="82" t="s">
        <v>46</v>
      </c>
      <c r="E66" s="288">
        <v>0.42399519203532443</v>
      </c>
      <c r="F66" s="288">
        <v>0</v>
      </c>
      <c r="G66" s="288"/>
      <c r="H66" s="288">
        <v>0.69876666666666665</v>
      </c>
      <c r="I66" s="288">
        <v>0.43844366693976106</v>
      </c>
      <c r="J66" s="288">
        <v>0</v>
      </c>
      <c r="K66" s="288">
        <v>0</v>
      </c>
      <c r="L66" s="288">
        <v>0</v>
      </c>
      <c r="M66" s="408">
        <v>0</v>
      </c>
      <c r="N66" s="62"/>
      <c r="O66" s="62"/>
      <c r="P66" s="62"/>
      <c r="Q66" s="62"/>
      <c r="R66" s="62"/>
      <c r="S66" s="62"/>
      <c r="T66" s="62"/>
    </row>
    <row r="67" spans="1:20" ht="18.399999999999999" customHeight="1">
      <c r="A67" s="69" t="s">
        <v>68</v>
      </c>
      <c r="B67" s="70" t="s">
        <v>48</v>
      </c>
      <c r="C67" s="71" t="s">
        <v>69</v>
      </c>
      <c r="D67" s="81" t="s">
        <v>42</v>
      </c>
      <c r="E67" s="73">
        <v>63607</v>
      </c>
      <c r="F67" s="366">
        <v>7650</v>
      </c>
      <c r="G67" s="366"/>
      <c r="H67" s="366">
        <v>77</v>
      </c>
      <c r="I67" s="366">
        <v>51401</v>
      </c>
      <c r="J67" s="366">
        <v>4479</v>
      </c>
      <c r="K67" s="366">
        <v>0</v>
      </c>
      <c r="L67" s="366">
        <v>0</v>
      </c>
      <c r="M67" s="367">
        <v>0</v>
      </c>
      <c r="N67" s="62"/>
      <c r="O67" s="62"/>
      <c r="P67" s="62"/>
      <c r="Q67" s="62"/>
      <c r="R67" s="62"/>
      <c r="S67" s="62"/>
      <c r="T67" s="62"/>
    </row>
    <row r="68" spans="1:20" ht="18.399999999999999" customHeight="1">
      <c r="A68" s="74"/>
      <c r="B68" s="70"/>
      <c r="C68" s="71" t="s">
        <v>4</v>
      </c>
      <c r="D68" s="80" t="s">
        <v>43</v>
      </c>
      <c r="E68" s="73">
        <v>72673.967000000004</v>
      </c>
      <c r="F68" s="73">
        <v>8043.1109999999999</v>
      </c>
      <c r="G68" s="73"/>
      <c r="H68" s="73">
        <v>78.160000000000011</v>
      </c>
      <c r="I68" s="73">
        <v>56223.696000000011</v>
      </c>
      <c r="J68" s="73">
        <v>8329</v>
      </c>
      <c r="K68" s="73">
        <v>0</v>
      </c>
      <c r="L68" s="73">
        <v>0</v>
      </c>
      <c r="M68" s="406">
        <v>0</v>
      </c>
      <c r="N68" s="62"/>
      <c r="O68" s="62"/>
      <c r="P68" s="62"/>
      <c r="Q68" s="62"/>
      <c r="R68" s="62"/>
      <c r="S68" s="62"/>
      <c r="T68" s="62"/>
    </row>
    <row r="69" spans="1:20" ht="18.399999999999999" customHeight="1">
      <c r="A69" s="74"/>
      <c r="B69" s="70"/>
      <c r="C69" s="71" t="s">
        <v>4</v>
      </c>
      <c r="D69" s="80" t="s">
        <v>44</v>
      </c>
      <c r="E69" s="73">
        <v>30894.169479999997</v>
      </c>
      <c r="F69" s="73">
        <v>4161.0466699999997</v>
      </c>
      <c r="G69" s="73"/>
      <c r="H69" s="73">
        <v>20.323359999999997</v>
      </c>
      <c r="I69" s="73">
        <v>25819.790589999993</v>
      </c>
      <c r="J69" s="73">
        <v>893.00885999999991</v>
      </c>
      <c r="K69" s="73">
        <v>0</v>
      </c>
      <c r="L69" s="73">
        <v>0</v>
      </c>
      <c r="M69" s="406">
        <v>0</v>
      </c>
      <c r="N69" s="62"/>
      <c r="O69" s="62"/>
      <c r="P69" s="62"/>
      <c r="Q69" s="62"/>
      <c r="R69" s="62"/>
      <c r="S69" s="62"/>
      <c r="T69" s="62"/>
    </row>
    <row r="70" spans="1:20" ht="18.399999999999999" customHeight="1">
      <c r="A70" s="74"/>
      <c r="B70" s="70"/>
      <c r="C70" s="71" t="s">
        <v>4</v>
      </c>
      <c r="D70" s="80" t="s">
        <v>45</v>
      </c>
      <c r="E70" s="287">
        <v>0.48570392378197363</v>
      </c>
      <c r="F70" s="287">
        <v>0.54392766928104574</v>
      </c>
      <c r="G70" s="287"/>
      <c r="H70" s="287">
        <v>0.26393974025974021</v>
      </c>
      <c r="I70" s="287">
        <v>0.50232078344779274</v>
      </c>
      <c r="J70" s="287">
        <v>0.19937683858004016</v>
      </c>
      <c r="K70" s="287">
        <v>0</v>
      </c>
      <c r="L70" s="287">
        <v>0</v>
      </c>
      <c r="M70" s="407">
        <v>0</v>
      </c>
      <c r="N70" s="62"/>
      <c r="O70" s="62"/>
      <c r="P70" s="62"/>
      <c r="Q70" s="62"/>
      <c r="R70" s="62"/>
      <c r="S70" s="62"/>
      <c r="T70" s="62"/>
    </row>
    <row r="71" spans="1:20" ht="18" customHeight="1">
      <c r="A71" s="76"/>
      <c r="B71" s="77"/>
      <c r="C71" s="78" t="s">
        <v>4</v>
      </c>
      <c r="D71" s="79" t="s">
        <v>46</v>
      </c>
      <c r="E71" s="409">
        <v>0.42510641369006313</v>
      </c>
      <c r="F71" s="288">
        <v>0.51734293732860326</v>
      </c>
      <c r="G71" s="288"/>
      <c r="H71" s="288">
        <v>0.26002251791197539</v>
      </c>
      <c r="I71" s="288">
        <v>0.45923324909127261</v>
      </c>
      <c r="J71" s="288">
        <v>0.10721681594429103</v>
      </c>
      <c r="K71" s="288">
        <v>0</v>
      </c>
      <c r="L71" s="288">
        <v>0</v>
      </c>
      <c r="M71" s="408">
        <v>0</v>
      </c>
      <c r="N71" s="62"/>
      <c r="O71" s="62"/>
      <c r="P71" s="62"/>
      <c r="Q71" s="62"/>
      <c r="R71" s="62"/>
      <c r="S71" s="62"/>
      <c r="T71" s="62"/>
    </row>
    <row r="72" spans="1:20" ht="18.399999999999999" customHeight="1">
      <c r="A72" s="69" t="s">
        <v>70</v>
      </c>
      <c r="B72" s="70" t="s">
        <v>48</v>
      </c>
      <c r="C72" s="71" t="s">
        <v>71</v>
      </c>
      <c r="D72" s="72" t="s">
        <v>42</v>
      </c>
      <c r="E72" s="73">
        <v>324621</v>
      </c>
      <c r="F72" s="366">
        <v>0</v>
      </c>
      <c r="G72" s="366"/>
      <c r="H72" s="366">
        <v>2513</v>
      </c>
      <c r="I72" s="366">
        <v>315626</v>
      </c>
      <c r="J72" s="366">
        <v>6467</v>
      </c>
      <c r="K72" s="366">
        <v>0</v>
      </c>
      <c r="L72" s="366">
        <v>0</v>
      </c>
      <c r="M72" s="367">
        <v>15</v>
      </c>
      <c r="N72" s="62"/>
      <c r="O72" s="62"/>
      <c r="P72" s="62"/>
      <c r="Q72" s="62"/>
      <c r="R72" s="62"/>
      <c r="S72" s="62"/>
      <c r="T72" s="62"/>
    </row>
    <row r="73" spans="1:20" ht="18.399999999999999" customHeight="1">
      <c r="A73" s="74"/>
      <c r="B73" s="70"/>
      <c r="C73" s="71" t="s">
        <v>4</v>
      </c>
      <c r="D73" s="80" t="s">
        <v>43</v>
      </c>
      <c r="E73" s="73">
        <v>324620.99999999994</v>
      </c>
      <c r="F73" s="73">
        <v>0</v>
      </c>
      <c r="G73" s="73"/>
      <c r="H73" s="73">
        <v>2596.44</v>
      </c>
      <c r="I73" s="73">
        <v>315542.55999999994</v>
      </c>
      <c r="J73" s="73">
        <v>6467</v>
      </c>
      <c r="K73" s="73">
        <v>0</v>
      </c>
      <c r="L73" s="73">
        <v>0</v>
      </c>
      <c r="M73" s="406">
        <v>15</v>
      </c>
      <c r="N73" s="62"/>
      <c r="O73" s="62"/>
      <c r="P73" s="62"/>
      <c r="Q73" s="62"/>
      <c r="R73" s="62"/>
      <c r="S73" s="62"/>
      <c r="T73" s="62"/>
    </row>
    <row r="74" spans="1:20" ht="18.399999999999999" customHeight="1">
      <c r="A74" s="74"/>
      <c r="B74" s="70"/>
      <c r="C74" s="71" t="s">
        <v>4</v>
      </c>
      <c r="D74" s="80" t="s">
        <v>44</v>
      </c>
      <c r="E74" s="73">
        <v>156554.74763999999</v>
      </c>
      <c r="F74" s="73">
        <v>0</v>
      </c>
      <c r="G74" s="73"/>
      <c r="H74" s="73">
        <v>1141.0448100000001</v>
      </c>
      <c r="I74" s="73">
        <v>155208.79706000001</v>
      </c>
      <c r="J74" s="73">
        <v>204.648</v>
      </c>
      <c r="K74" s="73">
        <v>0</v>
      </c>
      <c r="L74" s="73">
        <v>0</v>
      </c>
      <c r="M74" s="406">
        <v>0.25777</v>
      </c>
      <c r="N74" s="62"/>
      <c r="O74" s="62"/>
      <c r="P74" s="62"/>
      <c r="Q74" s="62"/>
      <c r="R74" s="62"/>
      <c r="S74" s="62"/>
      <c r="T74" s="62"/>
    </row>
    <row r="75" spans="1:20" ht="18.399999999999999" customHeight="1">
      <c r="A75" s="74"/>
      <c r="B75" s="70"/>
      <c r="C75" s="71" t="s">
        <v>4</v>
      </c>
      <c r="D75" s="80" t="s">
        <v>45</v>
      </c>
      <c r="E75" s="287">
        <v>0.48226931603315865</v>
      </c>
      <c r="F75" s="287">
        <v>0</v>
      </c>
      <c r="G75" s="287"/>
      <c r="H75" s="287">
        <v>0.45405682849184248</v>
      </c>
      <c r="I75" s="287">
        <v>0.49174908613358853</v>
      </c>
      <c r="J75" s="287">
        <v>3.1644966754291015E-2</v>
      </c>
      <c r="K75" s="287">
        <v>0</v>
      </c>
      <c r="L75" s="287">
        <v>0</v>
      </c>
      <c r="M75" s="407">
        <v>1.7184666666666668E-2</v>
      </c>
      <c r="N75" s="62"/>
      <c r="O75" s="62"/>
      <c r="P75" s="62"/>
      <c r="Q75" s="62"/>
      <c r="R75" s="62"/>
      <c r="S75" s="62"/>
      <c r="T75" s="62"/>
    </row>
    <row r="76" spans="1:20" ht="18.399999999999999" customHeight="1">
      <c r="A76" s="76"/>
      <c r="B76" s="77"/>
      <c r="C76" s="78" t="s">
        <v>4</v>
      </c>
      <c r="D76" s="83" t="s">
        <v>46</v>
      </c>
      <c r="E76" s="288">
        <v>0.4822693160331587</v>
      </c>
      <c r="F76" s="288">
        <v>0</v>
      </c>
      <c r="G76" s="288"/>
      <c r="H76" s="288">
        <v>0.43946511762259094</v>
      </c>
      <c r="I76" s="288">
        <v>0.49187912102887182</v>
      </c>
      <c r="J76" s="288">
        <v>3.1644966754291015E-2</v>
      </c>
      <c r="K76" s="288">
        <v>0</v>
      </c>
      <c r="L76" s="288">
        <v>0</v>
      </c>
      <c r="M76" s="408">
        <v>1.7184666666666668E-2</v>
      </c>
      <c r="N76" s="62"/>
      <c r="O76" s="62"/>
      <c r="P76" s="62"/>
      <c r="Q76" s="62"/>
      <c r="R76" s="62"/>
      <c r="S76" s="62"/>
      <c r="T76" s="62"/>
    </row>
    <row r="77" spans="1:20" ht="18.399999999999999" customHeight="1">
      <c r="A77" s="69" t="s">
        <v>72</v>
      </c>
      <c r="B77" s="70" t="s">
        <v>48</v>
      </c>
      <c r="C77" s="71" t="s">
        <v>73</v>
      </c>
      <c r="D77" s="81" t="s">
        <v>42</v>
      </c>
      <c r="E77" s="73">
        <v>363288</v>
      </c>
      <c r="F77" s="366">
        <v>900</v>
      </c>
      <c r="G77" s="366"/>
      <c r="H77" s="366">
        <v>9283</v>
      </c>
      <c r="I77" s="366">
        <v>295843</v>
      </c>
      <c r="J77" s="366">
        <v>57262</v>
      </c>
      <c r="K77" s="366">
        <v>0</v>
      </c>
      <c r="L77" s="366">
        <v>0</v>
      </c>
      <c r="M77" s="367">
        <v>0</v>
      </c>
      <c r="N77" s="62"/>
      <c r="O77" s="62"/>
      <c r="P77" s="62"/>
      <c r="Q77" s="62"/>
      <c r="R77" s="62"/>
      <c r="S77" s="62"/>
      <c r="T77" s="62"/>
    </row>
    <row r="78" spans="1:20" ht="18.399999999999999" customHeight="1">
      <c r="A78" s="74"/>
      <c r="B78" s="70"/>
      <c r="C78" s="71" t="s">
        <v>74</v>
      </c>
      <c r="D78" s="80" t="s">
        <v>43</v>
      </c>
      <c r="E78" s="73">
        <v>363287.99999999994</v>
      </c>
      <c r="F78" s="73">
        <v>900</v>
      </c>
      <c r="G78" s="73"/>
      <c r="H78" s="73">
        <v>9305.66</v>
      </c>
      <c r="I78" s="73">
        <v>295820.33999999997</v>
      </c>
      <c r="J78" s="73">
        <v>57262</v>
      </c>
      <c r="K78" s="73">
        <v>0</v>
      </c>
      <c r="L78" s="73">
        <v>0</v>
      </c>
      <c r="M78" s="406">
        <v>0</v>
      </c>
      <c r="N78" s="62"/>
      <c r="O78" s="62"/>
      <c r="P78" s="62"/>
      <c r="Q78" s="62"/>
      <c r="R78" s="62"/>
      <c r="S78" s="62"/>
      <c r="T78" s="62"/>
    </row>
    <row r="79" spans="1:20" ht="18.399999999999999" customHeight="1">
      <c r="A79" s="74"/>
      <c r="B79" s="70"/>
      <c r="C79" s="71" t="s">
        <v>75</v>
      </c>
      <c r="D79" s="80" t="s">
        <v>44</v>
      </c>
      <c r="E79" s="73">
        <v>144846.08385000005</v>
      </c>
      <c r="F79" s="73">
        <v>100</v>
      </c>
      <c r="G79" s="73"/>
      <c r="H79" s="73">
        <v>3776.5464099999999</v>
      </c>
      <c r="I79" s="73">
        <v>138717.46113000004</v>
      </c>
      <c r="J79" s="73">
        <v>2252.0763099999999</v>
      </c>
      <c r="K79" s="73">
        <v>0</v>
      </c>
      <c r="L79" s="73">
        <v>0</v>
      </c>
      <c r="M79" s="406">
        <v>0</v>
      </c>
      <c r="N79" s="62"/>
      <c r="O79" s="62"/>
      <c r="P79" s="62"/>
      <c r="Q79" s="62"/>
      <c r="R79" s="62"/>
      <c r="S79" s="62"/>
      <c r="T79" s="62"/>
    </row>
    <row r="80" spans="1:20" ht="18.399999999999999" customHeight="1">
      <c r="A80" s="74"/>
      <c r="B80" s="70"/>
      <c r="C80" s="71" t="s">
        <v>4</v>
      </c>
      <c r="D80" s="80" t="s">
        <v>45</v>
      </c>
      <c r="E80" s="287">
        <v>0.39870869351588839</v>
      </c>
      <c r="F80" s="287">
        <v>0.1111111111111111</v>
      </c>
      <c r="G80" s="287"/>
      <c r="H80" s="287">
        <v>0.40682391575999138</v>
      </c>
      <c r="I80" s="287">
        <v>0.46888877252461625</v>
      </c>
      <c r="J80" s="287">
        <v>3.9329333764101845E-2</v>
      </c>
      <c r="K80" s="287">
        <v>0</v>
      </c>
      <c r="L80" s="287">
        <v>0</v>
      </c>
      <c r="M80" s="407">
        <v>0</v>
      </c>
      <c r="N80" s="62"/>
      <c r="O80" s="62"/>
      <c r="P80" s="62"/>
      <c r="Q80" s="62"/>
      <c r="R80" s="62"/>
      <c r="S80" s="62"/>
      <c r="T80" s="62"/>
    </row>
    <row r="81" spans="1:20" ht="18.399999999999999" customHeight="1">
      <c r="A81" s="76"/>
      <c r="B81" s="77"/>
      <c r="C81" s="78" t="s">
        <v>4</v>
      </c>
      <c r="D81" s="82" t="s">
        <v>46</v>
      </c>
      <c r="E81" s="288">
        <v>0.39870869351588845</v>
      </c>
      <c r="F81" s="288">
        <v>0.1111111111111111</v>
      </c>
      <c r="G81" s="288"/>
      <c r="H81" s="288">
        <v>0.40583326814003517</v>
      </c>
      <c r="I81" s="288">
        <v>0.46892468966129935</v>
      </c>
      <c r="J81" s="288">
        <v>3.9329333764101845E-2</v>
      </c>
      <c r="K81" s="288">
        <v>0</v>
      </c>
      <c r="L81" s="288">
        <v>0</v>
      </c>
      <c r="M81" s="408">
        <v>0</v>
      </c>
      <c r="N81" s="62"/>
      <c r="O81" s="62"/>
      <c r="P81" s="62"/>
      <c r="Q81" s="62"/>
      <c r="R81" s="62"/>
      <c r="S81" s="62"/>
      <c r="T81" s="62"/>
    </row>
    <row r="82" spans="1:20" ht="18.399999999999999" customHeight="1">
      <c r="A82" s="69" t="s">
        <v>76</v>
      </c>
      <c r="B82" s="84" t="s">
        <v>48</v>
      </c>
      <c r="C82" s="71" t="s">
        <v>77</v>
      </c>
      <c r="D82" s="81" t="s">
        <v>42</v>
      </c>
      <c r="E82" s="73">
        <v>11469</v>
      </c>
      <c r="F82" s="366">
        <v>0</v>
      </c>
      <c r="G82" s="366"/>
      <c r="H82" s="366">
        <v>11</v>
      </c>
      <c r="I82" s="366">
        <v>11158</v>
      </c>
      <c r="J82" s="366">
        <v>300</v>
      </c>
      <c r="K82" s="366">
        <v>0</v>
      </c>
      <c r="L82" s="366">
        <v>0</v>
      </c>
      <c r="M82" s="367">
        <v>0</v>
      </c>
      <c r="N82" s="62"/>
      <c r="O82" s="62"/>
      <c r="P82" s="62"/>
      <c r="Q82" s="62"/>
      <c r="R82" s="62"/>
      <c r="S82" s="62"/>
      <c r="T82" s="62"/>
    </row>
    <row r="83" spans="1:20" ht="18.399999999999999" customHeight="1">
      <c r="A83" s="74"/>
      <c r="B83" s="70"/>
      <c r="C83" s="71"/>
      <c r="D83" s="80" t="s">
        <v>43</v>
      </c>
      <c r="E83" s="73">
        <v>11469</v>
      </c>
      <c r="F83" s="73">
        <v>0</v>
      </c>
      <c r="G83" s="73"/>
      <c r="H83" s="73">
        <v>11</v>
      </c>
      <c r="I83" s="73">
        <v>11158</v>
      </c>
      <c r="J83" s="73">
        <v>300</v>
      </c>
      <c r="K83" s="73">
        <v>0</v>
      </c>
      <c r="L83" s="73">
        <v>0</v>
      </c>
      <c r="M83" s="406">
        <v>0</v>
      </c>
      <c r="N83" s="62"/>
      <c r="O83" s="62"/>
      <c r="P83" s="62"/>
      <c r="Q83" s="62"/>
      <c r="R83" s="62"/>
      <c r="S83" s="62"/>
      <c r="T83" s="62"/>
    </row>
    <row r="84" spans="1:20" ht="18.399999999999999" customHeight="1">
      <c r="A84" s="74"/>
      <c r="B84" s="70"/>
      <c r="C84" s="71"/>
      <c r="D84" s="80" t="s">
        <v>44</v>
      </c>
      <c r="E84" s="73">
        <v>5999.6971700000013</v>
      </c>
      <c r="F84" s="73">
        <v>0</v>
      </c>
      <c r="G84" s="73"/>
      <c r="H84" s="73">
        <v>1.05</v>
      </c>
      <c r="I84" s="73">
        <v>5944.9576700000007</v>
      </c>
      <c r="J84" s="73">
        <v>53.689500000000002</v>
      </c>
      <c r="K84" s="73">
        <v>0</v>
      </c>
      <c r="L84" s="73">
        <v>0</v>
      </c>
      <c r="M84" s="406">
        <v>0</v>
      </c>
      <c r="N84" s="62"/>
      <c r="O84" s="62"/>
      <c r="P84" s="62"/>
      <c r="Q84" s="62"/>
      <c r="R84" s="62"/>
      <c r="S84" s="62"/>
      <c r="T84" s="62"/>
    </row>
    <row r="85" spans="1:20" ht="18.399999999999999" customHeight="1">
      <c r="A85" s="74"/>
      <c r="B85" s="70"/>
      <c r="C85" s="71"/>
      <c r="D85" s="80" t="s">
        <v>45</v>
      </c>
      <c r="E85" s="287">
        <v>0.5231229549219637</v>
      </c>
      <c r="F85" s="287">
        <v>0</v>
      </c>
      <c r="G85" s="287"/>
      <c r="H85" s="287">
        <v>9.5454545454545459E-2</v>
      </c>
      <c r="I85" s="287">
        <v>0.53279778365298447</v>
      </c>
      <c r="J85" s="287">
        <v>0.17896500000000001</v>
      </c>
      <c r="K85" s="287">
        <v>0</v>
      </c>
      <c r="L85" s="287">
        <v>0</v>
      </c>
      <c r="M85" s="407">
        <v>0</v>
      </c>
      <c r="N85" s="62"/>
      <c r="O85" s="62"/>
      <c r="P85" s="62"/>
      <c r="Q85" s="62"/>
      <c r="R85" s="62"/>
      <c r="S85" s="62"/>
      <c r="T85" s="62"/>
    </row>
    <row r="86" spans="1:20" ht="18.399999999999999" customHeight="1">
      <c r="A86" s="76"/>
      <c r="B86" s="77"/>
      <c r="C86" s="78"/>
      <c r="D86" s="82" t="s">
        <v>46</v>
      </c>
      <c r="E86" s="288">
        <v>0.5231229549219637</v>
      </c>
      <c r="F86" s="288">
        <v>0</v>
      </c>
      <c r="G86" s="288"/>
      <c r="H86" s="288">
        <v>9.5454545454545459E-2</v>
      </c>
      <c r="I86" s="288">
        <v>0.53279778365298447</v>
      </c>
      <c r="J86" s="288">
        <v>0.17896500000000001</v>
      </c>
      <c r="K86" s="288">
        <v>0</v>
      </c>
      <c r="L86" s="288">
        <v>0</v>
      </c>
      <c r="M86" s="408">
        <v>0</v>
      </c>
      <c r="N86" s="62"/>
      <c r="O86" s="62"/>
      <c r="P86" s="62"/>
      <c r="Q86" s="62"/>
      <c r="R86" s="62"/>
      <c r="S86" s="62"/>
      <c r="T86" s="62"/>
    </row>
    <row r="87" spans="1:20" ht="18.399999999999999" customHeight="1">
      <c r="A87" s="69" t="s">
        <v>78</v>
      </c>
      <c r="B87" s="70" t="s">
        <v>48</v>
      </c>
      <c r="C87" s="71" t="s">
        <v>79</v>
      </c>
      <c r="D87" s="80" t="s">
        <v>42</v>
      </c>
      <c r="E87" s="73">
        <v>7527737</v>
      </c>
      <c r="F87" s="366">
        <v>0</v>
      </c>
      <c r="G87" s="366"/>
      <c r="H87" s="366">
        <v>594013</v>
      </c>
      <c r="I87" s="366">
        <v>6643336</v>
      </c>
      <c r="J87" s="366">
        <v>289675</v>
      </c>
      <c r="K87" s="366">
        <v>0</v>
      </c>
      <c r="L87" s="366">
        <v>0</v>
      </c>
      <c r="M87" s="367">
        <v>713</v>
      </c>
      <c r="N87" s="62"/>
      <c r="O87" s="62"/>
      <c r="P87" s="62"/>
      <c r="Q87" s="62"/>
      <c r="R87" s="62"/>
      <c r="S87" s="62"/>
      <c r="T87" s="62"/>
    </row>
    <row r="88" spans="1:20" ht="18.399999999999999" customHeight="1">
      <c r="A88" s="74"/>
      <c r="B88" s="70"/>
      <c r="C88" s="71" t="s">
        <v>4</v>
      </c>
      <c r="D88" s="80" t="s">
        <v>43</v>
      </c>
      <c r="E88" s="73">
        <v>7504878.4329999993</v>
      </c>
      <c r="F88" s="73">
        <v>0</v>
      </c>
      <c r="G88" s="73"/>
      <c r="H88" s="73">
        <v>588649.65499999991</v>
      </c>
      <c r="I88" s="73">
        <v>6616880.3449999988</v>
      </c>
      <c r="J88" s="73">
        <v>289674.99999999994</v>
      </c>
      <c r="K88" s="73">
        <v>0</v>
      </c>
      <c r="L88" s="73">
        <v>0</v>
      </c>
      <c r="M88" s="406">
        <v>9673.4330000000009</v>
      </c>
      <c r="N88" s="62"/>
      <c r="O88" s="62"/>
      <c r="P88" s="62"/>
      <c r="Q88" s="62"/>
      <c r="R88" s="62"/>
      <c r="S88" s="62"/>
      <c r="T88" s="62"/>
    </row>
    <row r="89" spans="1:20" ht="18.399999999999999" customHeight="1">
      <c r="A89" s="74"/>
      <c r="B89" s="70"/>
      <c r="C89" s="71" t="s">
        <v>4</v>
      </c>
      <c r="D89" s="80" t="s">
        <v>44</v>
      </c>
      <c r="E89" s="73">
        <v>3438475.6334499968</v>
      </c>
      <c r="F89" s="73">
        <v>0</v>
      </c>
      <c r="G89" s="73"/>
      <c r="H89" s="73">
        <v>257908.92056000006</v>
      </c>
      <c r="I89" s="73">
        <v>3141265.7722899965</v>
      </c>
      <c r="J89" s="73">
        <v>38959.229289999988</v>
      </c>
      <c r="K89" s="73">
        <v>0</v>
      </c>
      <c r="L89" s="73">
        <v>0</v>
      </c>
      <c r="M89" s="406">
        <v>341.71130999999997</v>
      </c>
      <c r="N89" s="62"/>
      <c r="O89" s="62"/>
      <c r="P89" s="62"/>
      <c r="Q89" s="62"/>
      <c r="R89" s="62"/>
      <c r="S89" s="62"/>
      <c r="T89" s="62"/>
    </row>
    <row r="90" spans="1:20" ht="18.399999999999999" customHeight="1">
      <c r="A90" s="74"/>
      <c r="B90" s="70"/>
      <c r="C90" s="71" t="s">
        <v>4</v>
      </c>
      <c r="D90" s="80" t="s">
        <v>45</v>
      </c>
      <c r="E90" s="287">
        <v>0.45677414519795217</v>
      </c>
      <c r="F90" s="287">
        <v>0</v>
      </c>
      <c r="G90" s="287"/>
      <c r="H90" s="287">
        <v>0.43418059968384543</v>
      </c>
      <c r="I90" s="287">
        <v>0.47284463292086937</v>
      </c>
      <c r="J90" s="287">
        <v>0.13449289476137047</v>
      </c>
      <c r="K90" s="287">
        <v>0</v>
      </c>
      <c r="L90" s="287">
        <v>0</v>
      </c>
      <c r="M90" s="407">
        <v>0.47925849929873771</v>
      </c>
      <c r="N90" s="62"/>
      <c r="O90" s="62"/>
      <c r="P90" s="62"/>
      <c r="Q90" s="62"/>
      <c r="R90" s="62"/>
      <c r="S90" s="62"/>
      <c r="T90" s="62"/>
    </row>
    <row r="91" spans="1:20" ht="18.399999999999999" customHeight="1">
      <c r="A91" s="76"/>
      <c r="B91" s="77"/>
      <c r="C91" s="78" t="s">
        <v>4</v>
      </c>
      <c r="D91" s="80" t="s">
        <v>46</v>
      </c>
      <c r="E91" s="288">
        <v>0.45816540056538946</v>
      </c>
      <c r="F91" s="288">
        <v>0</v>
      </c>
      <c r="G91" s="288"/>
      <c r="H91" s="288">
        <v>0.43813653566143701</v>
      </c>
      <c r="I91" s="288">
        <v>0.47473516347679962</v>
      </c>
      <c r="J91" s="288">
        <v>0.1344928947613705</v>
      </c>
      <c r="K91" s="288">
        <v>0</v>
      </c>
      <c r="L91" s="288">
        <v>0</v>
      </c>
      <c r="M91" s="408">
        <v>3.5324719776319319E-2</v>
      </c>
      <c r="N91" s="62"/>
      <c r="O91" s="62"/>
      <c r="P91" s="62"/>
      <c r="Q91" s="62"/>
      <c r="R91" s="62"/>
      <c r="S91" s="62"/>
      <c r="T91" s="62"/>
    </row>
    <row r="92" spans="1:20" ht="18.399999999999999" customHeight="1">
      <c r="A92" s="69" t="s">
        <v>80</v>
      </c>
      <c r="B92" s="70" t="s">
        <v>48</v>
      </c>
      <c r="C92" s="71" t="s">
        <v>81</v>
      </c>
      <c r="D92" s="81" t="s">
        <v>42</v>
      </c>
      <c r="E92" s="73">
        <v>216437</v>
      </c>
      <c r="F92" s="366">
        <v>65606</v>
      </c>
      <c r="G92" s="366"/>
      <c r="H92" s="366">
        <v>2428</v>
      </c>
      <c r="I92" s="366">
        <v>141623</v>
      </c>
      <c r="J92" s="366">
        <v>3500</v>
      </c>
      <c r="K92" s="366">
        <v>0</v>
      </c>
      <c r="L92" s="366">
        <v>0</v>
      </c>
      <c r="M92" s="367">
        <v>3280</v>
      </c>
      <c r="N92" s="62"/>
      <c r="O92" s="62"/>
      <c r="P92" s="62"/>
      <c r="Q92" s="62"/>
      <c r="R92" s="62"/>
      <c r="S92" s="62"/>
      <c r="T92" s="62"/>
    </row>
    <row r="93" spans="1:20" ht="18.399999999999999" customHeight="1">
      <c r="A93" s="74"/>
      <c r="B93" s="70"/>
      <c r="C93" s="71" t="s">
        <v>82</v>
      </c>
      <c r="D93" s="80" t="s">
        <v>43</v>
      </c>
      <c r="E93" s="73">
        <v>299807.56787000003</v>
      </c>
      <c r="F93" s="73">
        <v>129301.36387</v>
      </c>
      <c r="G93" s="73"/>
      <c r="H93" s="73">
        <v>2428</v>
      </c>
      <c r="I93" s="73">
        <v>153078.204</v>
      </c>
      <c r="J93" s="73">
        <v>11720</v>
      </c>
      <c r="K93" s="73">
        <v>0</v>
      </c>
      <c r="L93" s="73">
        <v>0</v>
      </c>
      <c r="M93" s="406">
        <v>3280</v>
      </c>
      <c r="N93" s="62"/>
      <c r="O93" s="62"/>
      <c r="P93" s="62"/>
      <c r="Q93" s="62"/>
      <c r="R93" s="62"/>
      <c r="S93" s="62"/>
      <c r="T93" s="62"/>
    </row>
    <row r="94" spans="1:20" ht="18.399999999999999" customHeight="1">
      <c r="A94" s="74"/>
      <c r="B94" s="70"/>
      <c r="C94" s="71" t="s">
        <v>4</v>
      </c>
      <c r="D94" s="80" t="s">
        <v>44</v>
      </c>
      <c r="E94" s="73">
        <v>139412.15511000002</v>
      </c>
      <c r="F94" s="73">
        <v>69525.311780000004</v>
      </c>
      <c r="G94" s="73"/>
      <c r="H94" s="73">
        <v>78.300219999999996</v>
      </c>
      <c r="I94" s="73">
        <v>67689.963610000021</v>
      </c>
      <c r="J94" s="73">
        <v>785.18023999999991</v>
      </c>
      <c r="K94" s="73">
        <v>0</v>
      </c>
      <c r="L94" s="73">
        <v>0</v>
      </c>
      <c r="M94" s="406">
        <v>1333.3992599999999</v>
      </c>
      <c r="N94" s="62"/>
      <c r="O94" s="62"/>
      <c r="P94" s="62"/>
      <c r="Q94" s="62"/>
      <c r="R94" s="62"/>
      <c r="S94" s="62"/>
      <c r="T94" s="62"/>
    </row>
    <row r="95" spans="1:20" ht="18.399999999999999" customHeight="1">
      <c r="A95" s="74"/>
      <c r="B95" s="70"/>
      <c r="C95" s="71" t="s">
        <v>4</v>
      </c>
      <c r="D95" s="80" t="s">
        <v>45</v>
      </c>
      <c r="E95" s="287">
        <v>0.64412348678830345</v>
      </c>
      <c r="F95" s="287">
        <v>1.0597401423650277</v>
      </c>
      <c r="G95" s="287"/>
      <c r="H95" s="287">
        <v>3.2248855024711698E-2</v>
      </c>
      <c r="I95" s="287">
        <v>0.47795883161633362</v>
      </c>
      <c r="J95" s="287">
        <v>0.22433721142857141</v>
      </c>
      <c r="K95" s="287">
        <v>0</v>
      </c>
      <c r="L95" s="287">
        <v>0</v>
      </c>
      <c r="M95" s="407">
        <v>0.40652416463414631</v>
      </c>
      <c r="N95" s="62"/>
      <c r="O95" s="62"/>
      <c r="P95" s="62"/>
      <c r="Q95" s="62"/>
      <c r="R95" s="62"/>
      <c r="S95" s="62"/>
      <c r="T95" s="62"/>
    </row>
    <row r="96" spans="1:20" ht="18.399999999999999" customHeight="1">
      <c r="A96" s="76"/>
      <c r="B96" s="77"/>
      <c r="C96" s="78" t="s">
        <v>4</v>
      </c>
      <c r="D96" s="82" t="s">
        <v>46</v>
      </c>
      <c r="E96" s="288">
        <v>0.46500545700184165</v>
      </c>
      <c r="F96" s="288">
        <v>0.53769975581928875</v>
      </c>
      <c r="G96" s="288"/>
      <c r="H96" s="288">
        <v>3.2248855024711698E-2</v>
      </c>
      <c r="I96" s="288">
        <v>0.44219204198397849</v>
      </c>
      <c r="J96" s="288">
        <v>6.6994901023890774E-2</v>
      </c>
      <c r="K96" s="288">
        <v>0</v>
      </c>
      <c r="L96" s="288">
        <v>0</v>
      </c>
      <c r="M96" s="408">
        <v>0.40652416463414631</v>
      </c>
      <c r="N96" s="62"/>
      <c r="O96" s="62"/>
      <c r="P96" s="62"/>
      <c r="Q96" s="62"/>
      <c r="R96" s="62"/>
      <c r="S96" s="62"/>
      <c r="T96" s="62"/>
    </row>
    <row r="97" spans="1:20" ht="18.399999999999999" customHeight="1">
      <c r="A97" s="69" t="s">
        <v>83</v>
      </c>
      <c r="B97" s="70" t="s">
        <v>48</v>
      </c>
      <c r="C97" s="71" t="s">
        <v>84</v>
      </c>
      <c r="D97" s="80" t="s">
        <v>42</v>
      </c>
      <c r="E97" s="73">
        <v>36299</v>
      </c>
      <c r="F97" s="366">
        <v>2460</v>
      </c>
      <c r="G97" s="366"/>
      <c r="H97" s="366">
        <v>37</v>
      </c>
      <c r="I97" s="366">
        <v>29795</v>
      </c>
      <c r="J97" s="366">
        <v>199</v>
      </c>
      <c r="K97" s="366">
        <v>0</v>
      </c>
      <c r="L97" s="366">
        <v>0</v>
      </c>
      <c r="M97" s="367">
        <v>3808</v>
      </c>
      <c r="N97" s="62"/>
      <c r="O97" s="62"/>
      <c r="P97" s="62"/>
      <c r="Q97" s="62"/>
      <c r="R97" s="62"/>
      <c r="S97" s="62"/>
      <c r="T97" s="62"/>
    </row>
    <row r="98" spans="1:20" ht="18.399999999999999" customHeight="1">
      <c r="A98" s="74"/>
      <c r="B98" s="70"/>
      <c r="C98" s="71" t="s">
        <v>4</v>
      </c>
      <c r="D98" s="80" t="s">
        <v>43</v>
      </c>
      <c r="E98" s="73">
        <v>41225.951000000001</v>
      </c>
      <c r="F98" s="73">
        <v>2525</v>
      </c>
      <c r="G98" s="73"/>
      <c r="H98" s="73">
        <v>74.5</v>
      </c>
      <c r="I98" s="73">
        <v>34411.036</v>
      </c>
      <c r="J98" s="73">
        <v>407.41499999999996</v>
      </c>
      <c r="K98" s="73">
        <v>0</v>
      </c>
      <c r="L98" s="73">
        <v>0</v>
      </c>
      <c r="M98" s="406">
        <v>3808</v>
      </c>
      <c r="N98" s="62"/>
      <c r="O98" s="62"/>
      <c r="P98" s="62"/>
      <c r="Q98" s="62"/>
      <c r="R98" s="62"/>
      <c r="S98" s="62"/>
      <c r="T98" s="62"/>
    </row>
    <row r="99" spans="1:20" ht="18.399999999999999" customHeight="1">
      <c r="A99" s="74"/>
      <c r="B99" s="70"/>
      <c r="C99" s="71" t="s">
        <v>4</v>
      </c>
      <c r="D99" s="80" t="s">
        <v>44</v>
      </c>
      <c r="E99" s="73">
        <v>15130.00059</v>
      </c>
      <c r="F99" s="73">
        <v>1262.5</v>
      </c>
      <c r="G99" s="73"/>
      <c r="H99" s="73">
        <v>23.963329999999999</v>
      </c>
      <c r="I99" s="73">
        <v>12600.022570000001</v>
      </c>
      <c r="J99" s="73">
        <v>111.4438</v>
      </c>
      <c r="K99" s="73">
        <v>0</v>
      </c>
      <c r="L99" s="73">
        <v>0</v>
      </c>
      <c r="M99" s="406">
        <v>1132.0708899999997</v>
      </c>
      <c r="N99" s="62"/>
      <c r="O99" s="62"/>
      <c r="P99" s="62"/>
      <c r="Q99" s="62"/>
      <c r="R99" s="62"/>
      <c r="S99" s="62"/>
      <c r="T99" s="62"/>
    </row>
    <row r="100" spans="1:20" ht="18.399999999999999" customHeight="1">
      <c r="A100" s="74"/>
      <c r="B100" s="70"/>
      <c r="C100" s="71" t="s">
        <v>4</v>
      </c>
      <c r="D100" s="80" t="s">
        <v>45</v>
      </c>
      <c r="E100" s="287">
        <v>0.41681590649880162</v>
      </c>
      <c r="F100" s="287">
        <v>0.51321138211382111</v>
      </c>
      <c r="G100" s="287"/>
      <c r="H100" s="287">
        <v>0.64765756756756754</v>
      </c>
      <c r="I100" s="287">
        <v>0.42289050411142814</v>
      </c>
      <c r="J100" s="287">
        <v>0.56001909547738693</v>
      </c>
      <c r="K100" s="287">
        <v>0</v>
      </c>
      <c r="L100" s="287">
        <v>0</v>
      </c>
      <c r="M100" s="407">
        <v>0.29728752363445371</v>
      </c>
      <c r="N100" s="62"/>
      <c r="O100" s="62"/>
      <c r="P100" s="62"/>
      <c r="Q100" s="62"/>
      <c r="R100" s="62"/>
      <c r="S100" s="62"/>
      <c r="T100" s="62"/>
    </row>
    <row r="101" spans="1:20" ht="18.399999999999999" customHeight="1">
      <c r="A101" s="76"/>
      <c r="B101" s="77"/>
      <c r="C101" s="78" t="s">
        <v>4</v>
      </c>
      <c r="D101" s="79" t="s">
        <v>46</v>
      </c>
      <c r="E101" s="409">
        <v>0.36700185739802582</v>
      </c>
      <c r="F101" s="288">
        <v>0.5</v>
      </c>
      <c r="G101" s="288"/>
      <c r="H101" s="288">
        <v>0.32165543624161075</v>
      </c>
      <c r="I101" s="288">
        <v>0.36616225591115598</v>
      </c>
      <c r="J101" s="288">
        <v>0.27353877495919393</v>
      </c>
      <c r="K101" s="288">
        <v>0</v>
      </c>
      <c r="L101" s="288">
        <v>0</v>
      </c>
      <c r="M101" s="408">
        <v>0.29728752363445371</v>
      </c>
      <c r="N101" s="62"/>
      <c r="O101" s="62"/>
      <c r="P101" s="62"/>
      <c r="Q101" s="62"/>
      <c r="R101" s="62"/>
      <c r="S101" s="62"/>
      <c r="T101" s="62"/>
    </row>
    <row r="102" spans="1:20" ht="18.399999999999999" customHeight="1">
      <c r="A102" s="282" t="s">
        <v>85</v>
      </c>
      <c r="B102" s="70" t="s">
        <v>48</v>
      </c>
      <c r="C102" s="71" t="s">
        <v>86</v>
      </c>
      <c r="D102" s="72" t="s">
        <v>42</v>
      </c>
      <c r="E102" s="73">
        <v>1338947</v>
      </c>
      <c r="F102" s="366">
        <v>1237240</v>
      </c>
      <c r="G102" s="366"/>
      <c r="H102" s="366">
        <v>462</v>
      </c>
      <c r="I102" s="366">
        <v>91819</v>
      </c>
      <c r="J102" s="366">
        <v>6013</v>
      </c>
      <c r="K102" s="366">
        <v>0</v>
      </c>
      <c r="L102" s="366">
        <v>0</v>
      </c>
      <c r="M102" s="367">
        <v>3413</v>
      </c>
      <c r="N102" s="62"/>
      <c r="O102" s="62"/>
      <c r="P102" s="62"/>
      <c r="Q102" s="62"/>
      <c r="R102" s="62"/>
      <c r="S102" s="62"/>
      <c r="T102" s="62"/>
    </row>
    <row r="103" spans="1:20" ht="18.399999999999999" customHeight="1">
      <c r="A103" s="86"/>
      <c r="B103" s="85"/>
      <c r="C103" s="71" t="s">
        <v>87</v>
      </c>
      <c r="D103" s="80" t="s">
        <v>43</v>
      </c>
      <c r="E103" s="73">
        <v>2110540.9379999996</v>
      </c>
      <c r="F103" s="73">
        <v>2000752</v>
      </c>
      <c r="G103" s="73"/>
      <c r="H103" s="73">
        <v>472</v>
      </c>
      <c r="I103" s="73">
        <v>91172.486999999994</v>
      </c>
      <c r="J103" s="73">
        <v>5439</v>
      </c>
      <c r="K103" s="73">
        <v>0</v>
      </c>
      <c r="L103" s="73">
        <v>0</v>
      </c>
      <c r="M103" s="406">
        <v>12705.451000000001</v>
      </c>
      <c r="N103" s="62"/>
      <c r="O103" s="62"/>
      <c r="P103" s="62"/>
      <c r="Q103" s="62"/>
      <c r="R103" s="62"/>
      <c r="S103" s="62"/>
      <c r="T103" s="62"/>
    </row>
    <row r="104" spans="1:20" ht="18.399999999999999" customHeight="1">
      <c r="A104" s="86"/>
      <c r="B104" s="85"/>
      <c r="C104" s="71" t="s">
        <v>88</v>
      </c>
      <c r="D104" s="80" t="s">
        <v>44</v>
      </c>
      <c r="E104" s="73">
        <v>1028330.3880800001</v>
      </c>
      <c r="F104" s="73">
        <v>984052.64984999993</v>
      </c>
      <c r="G104" s="73"/>
      <c r="H104" s="73">
        <v>142.22238000000002</v>
      </c>
      <c r="I104" s="73">
        <v>37595.94101000001</v>
      </c>
      <c r="J104" s="73">
        <v>258.73635000000002</v>
      </c>
      <c r="K104" s="73">
        <v>0</v>
      </c>
      <c r="L104" s="73">
        <v>0</v>
      </c>
      <c r="M104" s="406">
        <v>6280.8384900000001</v>
      </c>
      <c r="N104" s="62"/>
      <c r="O104" s="62"/>
      <c r="P104" s="62"/>
      <c r="Q104" s="62"/>
      <c r="R104" s="62"/>
      <c r="S104" s="62"/>
      <c r="T104" s="62"/>
    </row>
    <row r="105" spans="1:20" ht="18.399999999999999" customHeight="1">
      <c r="A105" s="74"/>
      <c r="B105" s="70"/>
      <c r="C105" s="71" t="s">
        <v>4</v>
      </c>
      <c r="D105" s="80" t="s">
        <v>45</v>
      </c>
      <c r="E105" s="287">
        <v>0.76801425902593612</v>
      </c>
      <c r="F105" s="287">
        <v>0.79536116666936074</v>
      </c>
      <c r="G105" s="287"/>
      <c r="H105" s="287">
        <v>0.30784064935064936</v>
      </c>
      <c r="I105" s="287">
        <v>0.40945709504568784</v>
      </c>
      <c r="J105" s="287">
        <v>4.3029494428737734E-2</v>
      </c>
      <c r="K105" s="287">
        <v>0</v>
      </c>
      <c r="L105" s="287">
        <v>0</v>
      </c>
      <c r="M105" s="407">
        <v>1.8402691151479638</v>
      </c>
      <c r="N105" s="62"/>
      <c r="O105" s="62"/>
      <c r="P105" s="62"/>
      <c r="Q105" s="62"/>
      <c r="R105" s="62"/>
      <c r="S105" s="62"/>
      <c r="T105" s="62"/>
    </row>
    <row r="106" spans="1:20" ht="18.399999999999999" customHeight="1">
      <c r="A106" s="76"/>
      <c r="B106" s="77"/>
      <c r="C106" s="78" t="s">
        <v>4</v>
      </c>
      <c r="D106" s="82" t="s">
        <v>46</v>
      </c>
      <c r="E106" s="288">
        <v>0.48723546156582548</v>
      </c>
      <c r="F106" s="288">
        <v>0.49184139256139686</v>
      </c>
      <c r="G106" s="288"/>
      <c r="H106" s="288">
        <v>0.30131860169491531</v>
      </c>
      <c r="I106" s="288">
        <v>0.41236059525282021</v>
      </c>
      <c r="J106" s="288">
        <v>4.7570573634859351E-2</v>
      </c>
      <c r="K106" s="288">
        <v>0</v>
      </c>
      <c r="L106" s="288">
        <v>0</v>
      </c>
      <c r="M106" s="408">
        <v>0.49434203398210735</v>
      </c>
      <c r="N106" s="62"/>
      <c r="O106" s="62"/>
      <c r="P106" s="62"/>
      <c r="Q106" s="62"/>
      <c r="R106" s="62"/>
      <c r="S106" s="62"/>
      <c r="T106" s="62"/>
    </row>
    <row r="107" spans="1:20" ht="18.399999999999999" customHeight="1">
      <c r="A107" s="69" t="s">
        <v>89</v>
      </c>
      <c r="B107" s="70" t="s">
        <v>48</v>
      </c>
      <c r="C107" s="71" t="s">
        <v>90</v>
      </c>
      <c r="D107" s="80" t="s">
        <v>42</v>
      </c>
      <c r="E107" s="73">
        <v>7028410</v>
      </c>
      <c r="F107" s="366">
        <v>70137</v>
      </c>
      <c r="G107" s="366"/>
      <c r="H107" s="366">
        <v>59295</v>
      </c>
      <c r="I107" s="366">
        <v>6614927</v>
      </c>
      <c r="J107" s="366">
        <v>207629</v>
      </c>
      <c r="K107" s="366">
        <v>0</v>
      </c>
      <c r="L107" s="366">
        <v>0</v>
      </c>
      <c r="M107" s="367">
        <v>76422</v>
      </c>
      <c r="N107" s="62"/>
      <c r="O107" s="62"/>
      <c r="P107" s="62"/>
      <c r="Q107" s="62"/>
      <c r="R107" s="62"/>
      <c r="S107" s="62"/>
      <c r="T107" s="62"/>
    </row>
    <row r="108" spans="1:20" ht="18.399999999999999" customHeight="1">
      <c r="A108" s="74"/>
      <c r="B108" s="70"/>
      <c r="C108" s="71" t="s">
        <v>91</v>
      </c>
      <c r="D108" s="80" t="s">
        <v>43</v>
      </c>
      <c r="E108" s="73">
        <v>7231057.3469999982</v>
      </c>
      <c r="F108" s="73">
        <v>70149.807000000001</v>
      </c>
      <c r="G108" s="73"/>
      <c r="H108" s="73">
        <v>64077.981999999996</v>
      </c>
      <c r="I108" s="73">
        <v>6752554.7199999988</v>
      </c>
      <c r="J108" s="73">
        <v>268011.75900000002</v>
      </c>
      <c r="K108" s="73">
        <v>0</v>
      </c>
      <c r="L108" s="73">
        <v>0</v>
      </c>
      <c r="M108" s="406">
        <v>76263.079000000012</v>
      </c>
      <c r="N108" s="62"/>
      <c r="O108" s="62"/>
      <c r="P108" s="62"/>
      <c r="Q108" s="62"/>
      <c r="R108" s="62"/>
      <c r="S108" s="62"/>
      <c r="T108" s="62"/>
    </row>
    <row r="109" spans="1:20" ht="18.399999999999999" customHeight="1">
      <c r="A109" s="74"/>
      <c r="B109" s="70"/>
      <c r="C109" s="71" t="s">
        <v>4</v>
      </c>
      <c r="D109" s="80" t="s">
        <v>44</v>
      </c>
      <c r="E109" s="73">
        <v>3166008.8929600022</v>
      </c>
      <c r="F109" s="73">
        <v>32488.032929999998</v>
      </c>
      <c r="G109" s="73"/>
      <c r="H109" s="73">
        <v>22122.026290000005</v>
      </c>
      <c r="I109" s="73">
        <v>3075549.9841900021</v>
      </c>
      <c r="J109" s="73">
        <v>10730.43108</v>
      </c>
      <c r="K109" s="73">
        <v>0</v>
      </c>
      <c r="L109" s="73">
        <v>0</v>
      </c>
      <c r="M109" s="406">
        <v>25118.418470000004</v>
      </c>
      <c r="N109" s="62"/>
      <c r="O109" s="62"/>
      <c r="P109" s="62"/>
      <c r="Q109" s="62"/>
      <c r="R109" s="62"/>
      <c r="S109" s="62"/>
      <c r="T109" s="62"/>
    </row>
    <row r="110" spans="1:20" ht="18.399999999999999" customHeight="1">
      <c r="A110" s="74"/>
      <c r="B110" s="70"/>
      <c r="C110" s="71" t="s">
        <v>4</v>
      </c>
      <c r="D110" s="80" t="s">
        <v>45</v>
      </c>
      <c r="E110" s="287">
        <v>0.4504587656326256</v>
      </c>
      <c r="F110" s="287">
        <v>0.46320819153941567</v>
      </c>
      <c r="G110" s="287"/>
      <c r="H110" s="287">
        <v>0.37308417724934656</v>
      </c>
      <c r="I110" s="287">
        <v>0.46494088055544713</v>
      </c>
      <c r="J110" s="287">
        <v>5.168079160425567E-2</v>
      </c>
      <c r="K110" s="287">
        <v>0</v>
      </c>
      <c r="L110" s="287">
        <v>0</v>
      </c>
      <c r="M110" s="407">
        <v>0.32868046465677431</v>
      </c>
      <c r="N110" s="62"/>
      <c r="O110" s="62"/>
      <c r="P110" s="62"/>
      <c r="Q110" s="62"/>
      <c r="R110" s="62"/>
      <c r="S110" s="62"/>
      <c r="T110" s="62"/>
    </row>
    <row r="111" spans="1:20" ht="18.399999999999999" customHeight="1">
      <c r="A111" s="76"/>
      <c r="B111" s="77"/>
      <c r="C111" s="78" t="s">
        <v>4</v>
      </c>
      <c r="D111" s="80" t="s">
        <v>46</v>
      </c>
      <c r="E111" s="288">
        <v>0.43783484780044063</v>
      </c>
      <c r="F111" s="288">
        <v>0.46312362527241163</v>
      </c>
      <c r="G111" s="288"/>
      <c r="H111" s="288">
        <v>0.34523600150204492</v>
      </c>
      <c r="I111" s="288">
        <v>0.45546465178293327</v>
      </c>
      <c r="J111" s="288">
        <v>4.003716523497762E-2</v>
      </c>
      <c r="K111" s="288">
        <v>0</v>
      </c>
      <c r="L111" s="288">
        <v>0</v>
      </c>
      <c r="M111" s="408">
        <v>0.32936538623099654</v>
      </c>
      <c r="N111" s="62"/>
      <c r="O111" s="62"/>
      <c r="P111" s="62"/>
      <c r="Q111" s="62"/>
      <c r="R111" s="62"/>
      <c r="S111" s="62"/>
      <c r="T111" s="62"/>
    </row>
    <row r="112" spans="1:20" ht="18.399999999999999" customHeight="1">
      <c r="A112" s="69" t="s">
        <v>92</v>
      </c>
      <c r="B112" s="70" t="s">
        <v>48</v>
      </c>
      <c r="C112" s="71" t="s">
        <v>93</v>
      </c>
      <c r="D112" s="81" t="s">
        <v>94</v>
      </c>
      <c r="E112" s="73">
        <v>566248</v>
      </c>
      <c r="F112" s="366">
        <v>174159</v>
      </c>
      <c r="G112" s="366"/>
      <c r="H112" s="366">
        <v>15775</v>
      </c>
      <c r="I112" s="366">
        <v>190144</v>
      </c>
      <c r="J112" s="366">
        <v>120704</v>
      </c>
      <c r="K112" s="366">
        <v>0</v>
      </c>
      <c r="L112" s="366">
        <v>0</v>
      </c>
      <c r="M112" s="367">
        <v>65466</v>
      </c>
      <c r="N112" s="62"/>
      <c r="O112" s="62"/>
      <c r="P112" s="62"/>
      <c r="Q112" s="62"/>
      <c r="R112" s="62"/>
      <c r="S112" s="62"/>
      <c r="T112" s="62"/>
    </row>
    <row r="113" spans="1:20" ht="18.399999999999999" customHeight="1">
      <c r="A113" s="74"/>
      <c r="B113" s="70"/>
      <c r="C113" s="71" t="s">
        <v>4</v>
      </c>
      <c r="D113" s="80" t="s">
        <v>43</v>
      </c>
      <c r="E113" s="73">
        <v>525697.70900000003</v>
      </c>
      <c r="F113" s="73">
        <v>173419.77</v>
      </c>
      <c r="G113" s="73"/>
      <c r="H113" s="73">
        <v>10531</v>
      </c>
      <c r="I113" s="73">
        <v>206244.22500000001</v>
      </c>
      <c r="J113" s="73">
        <v>120752.351</v>
      </c>
      <c r="K113" s="73">
        <v>0</v>
      </c>
      <c r="L113" s="73">
        <v>0</v>
      </c>
      <c r="M113" s="406">
        <v>14750.362999999999</v>
      </c>
      <c r="N113" s="62"/>
      <c r="O113" s="62"/>
      <c r="P113" s="62"/>
      <c r="Q113" s="62"/>
      <c r="R113" s="62"/>
      <c r="S113" s="62"/>
      <c r="T113" s="62"/>
    </row>
    <row r="114" spans="1:20" ht="18.399999999999999" customHeight="1">
      <c r="A114" s="74"/>
      <c r="B114" s="70"/>
      <c r="C114" s="71" t="s">
        <v>4</v>
      </c>
      <c r="D114" s="80" t="s">
        <v>44</v>
      </c>
      <c r="E114" s="73">
        <v>220732.71235999998</v>
      </c>
      <c r="F114" s="73">
        <v>66717.715339999995</v>
      </c>
      <c r="G114" s="73"/>
      <c r="H114" s="73">
        <v>4836.8508899999997</v>
      </c>
      <c r="I114" s="73">
        <v>117930.80521999997</v>
      </c>
      <c r="J114" s="73">
        <v>26985.703970000002</v>
      </c>
      <c r="K114" s="73">
        <v>0</v>
      </c>
      <c r="L114" s="73">
        <v>0</v>
      </c>
      <c r="M114" s="406">
        <v>4261.6369399999994</v>
      </c>
      <c r="N114" s="62"/>
      <c r="O114" s="62"/>
      <c r="P114" s="62"/>
      <c r="Q114" s="62"/>
      <c r="R114" s="62"/>
      <c r="S114" s="62"/>
      <c r="T114" s="62"/>
    </row>
    <row r="115" spans="1:20" ht="18.399999999999999" customHeight="1">
      <c r="A115" s="74"/>
      <c r="B115" s="70"/>
      <c r="C115" s="71" t="s">
        <v>4</v>
      </c>
      <c r="D115" s="80" t="s">
        <v>45</v>
      </c>
      <c r="E115" s="287">
        <v>0.38981632139981065</v>
      </c>
      <c r="F115" s="287">
        <v>0.38308508512336426</v>
      </c>
      <c r="G115" s="287"/>
      <c r="H115" s="287">
        <v>0.30661495340729</v>
      </c>
      <c r="I115" s="287">
        <v>0.62021838827414999</v>
      </c>
      <c r="J115" s="287">
        <v>0.22356926009080066</v>
      </c>
      <c r="K115" s="287">
        <v>0</v>
      </c>
      <c r="L115" s="287">
        <v>0</v>
      </c>
      <c r="M115" s="407">
        <v>6.5096950172608678E-2</v>
      </c>
      <c r="N115" s="62"/>
      <c r="O115" s="62"/>
      <c r="P115" s="62"/>
      <c r="Q115" s="62"/>
      <c r="R115" s="62"/>
      <c r="S115" s="62"/>
      <c r="T115" s="62"/>
    </row>
    <row r="116" spans="1:20" ht="18.399999999999999" customHeight="1">
      <c r="A116" s="76"/>
      <c r="B116" s="77"/>
      <c r="C116" s="78" t="s">
        <v>4</v>
      </c>
      <c r="D116" s="82" t="s">
        <v>46</v>
      </c>
      <c r="E116" s="288">
        <v>0.41988524694141277</v>
      </c>
      <c r="F116" s="288">
        <v>0.38471804765973339</v>
      </c>
      <c r="G116" s="288"/>
      <c r="H116" s="288">
        <v>0.45929644763080424</v>
      </c>
      <c r="I116" s="288">
        <v>0.57180173272730406</v>
      </c>
      <c r="J116" s="288">
        <v>0.2234797397029562</v>
      </c>
      <c r="K116" s="288">
        <v>0</v>
      </c>
      <c r="L116" s="288">
        <v>0</v>
      </c>
      <c r="M116" s="408">
        <v>0.28891742799821263</v>
      </c>
      <c r="N116" s="62"/>
      <c r="O116" s="62"/>
      <c r="P116" s="62"/>
      <c r="Q116" s="62"/>
      <c r="R116" s="62"/>
      <c r="S116" s="62"/>
      <c r="T116" s="62"/>
    </row>
    <row r="117" spans="1:20" ht="18.399999999999999" customHeight="1">
      <c r="A117" s="69" t="s">
        <v>95</v>
      </c>
      <c r="B117" s="70" t="s">
        <v>48</v>
      </c>
      <c r="C117" s="71" t="s">
        <v>96</v>
      </c>
      <c r="D117" s="80" t="s">
        <v>42</v>
      </c>
      <c r="E117" s="73">
        <v>528014</v>
      </c>
      <c r="F117" s="366">
        <v>134975</v>
      </c>
      <c r="G117" s="366"/>
      <c r="H117" s="366">
        <v>5598</v>
      </c>
      <c r="I117" s="366">
        <v>310951</v>
      </c>
      <c r="J117" s="366">
        <v>43153</v>
      </c>
      <c r="K117" s="366">
        <v>0</v>
      </c>
      <c r="L117" s="366">
        <v>0</v>
      </c>
      <c r="M117" s="367">
        <v>33337</v>
      </c>
      <c r="N117" s="62"/>
      <c r="O117" s="62"/>
      <c r="P117" s="62"/>
      <c r="Q117" s="62"/>
      <c r="R117" s="62"/>
      <c r="S117" s="62"/>
      <c r="T117" s="62"/>
    </row>
    <row r="118" spans="1:20" ht="18.399999999999999" customHeight="1">
      <c r="A118" s="74"/>
      <c r="B118" s="70"/>
      <c r="C118" s="71" t="s">
        <v>4</v>
      </c>
      <c r="D118" s="80" t="s">
        <v>43</v>
      </c>
      <c r="E118" s="73">
        <v>532363.69099999999</v>
      </c>
      <c r="F118" s="73">
        <v>136175</v>
      </c>
      <c r="G118" s="73"/>
      <c r="H118" s="73">
        <v>5671.259</v>
      </c>
      <c r="I118" s="73">
        <v>312738.53600000002</v>
      </c>
      <c r="J118" s="73">
        <v>40230.235999999997</v>
      </c>
      <c r="K118" s="73">
        <v>0</v>
      </c>
      <c r="L118" s="73">
        <v>0</v>
      </c>
      <c r="M118" s="406">
        <v>37548.660000000011</v>
      </c>
      <c r="N118" s="62"/>
      <c r="O118" s="62"/>
      <c r="P118" s="62"/>
      <c r="Q118" s="62"/>
      <c r="R118" s="62"/>
      <c r="S118" s="62"/>
      <c r="T118" s="62"/>
    </row>
    <row r="119" spans="1:20" ht="18.399999999999999" customHeight="1">
      <c r="A119" s="74"/>
      <c r="B119" s="70"/>
      <c r="C119" s="71" t="s">
        <v>4</v>
      </c>
      <c r="D119" s="80" t="s">
        <v>44</v>
      </c>
      <c r="E119" s="73">
        <v>205448.2206399999</v>
      </c>
      <c r="F119" s="73">
        <v>79898.415000000008</v>
      </c>
      <c r="G119" s="73"/>
      <c r="H119" s="73">
        <v>2270.9319999999998</v>
      </c>
      <c r="I119" s="73">
        <v>117268.96528999992</v>
      </c>
      <c r="J119" s="73">
        <v>2178.3084399999998</v>
      </c>
      <c r="K119" s="73">
        <v>0</v>
      </c>
      <c r="L119" s="73">
        <v>0</v>
      </c>
      <c r="M119" s="406">
        <v>3831.5999099999995</v>
      </c>
      <c r="N119" s="62"/>
      <c r="O119" s="62"/>
      <c r="P119" s="62"/>
      <c r="Q119" s="62"/>
      <c r="R119" s="62"/>
      <c r="S119" s="62"/>
      <c r="T119" s="62"/>
    </row>
    <row r="120" spans="1:20" ht="18.399999999999999" customHeight="1">
      <c r="A120" s="74"/>
      <c r="B120" s="70"/>
      <c r="C120" s="71" t="s">
        <v>4</v>
      </c>
      <c r="D120" s="80" t="s">
        <v>45</v>
      </c>
      <c r="E120" s="287">
        <v>0.38909616154117105</v>
      </c>
      <c r="F120" s="287">
        <v>0.59194973143174667</v>
      </c>
      <c r="G120" s="287"/>
      <c r="H120" s="287">
        <v>0.40566845301893528</v>
      </c>
      <c r="I120" s="287">
        <v>0.37713004714569148</v>
      </c>
      <c r="J120" s="287">
        <v>5.0478725465205196E-2</v>
      </c>
      <c r="K120" s="287">
        <v>0</v>
      </c>
      <c r="L120" s="287">
        <v>0</v>
      </c>
      <c r="M120" s="407">
        <v>0.11493535441101477</v>
      </c>
      <c r="N120" s="62"/>
      <c r="O120" s="62"/>
      <c r="P120" s="62"/>
      <c r="Q120" s="62"/>
      <c r="R120" s="62"/>
      <c r="S120" s="62"/>
      <c r="T120" s="62"/>
    </row>
    <row r="121" spans="1:20" ht="18.399999999999999" customHeight="1">
      <c r="A121" s="76"/>
      <c r="B121" s="77"/>
      <c r="C121" s="78" t="s">
        <v>4</v>
      </c>
      <c r="D121" s="82" t="s">
        <v>46</v>
      </c>
      <c r="E121" s="288">
        <v>0.38591704151363676</v>
      </c>
      <c r="F121" s="288">
        <v>0.58673335781163949</v>
      </c>
      <c r="G121" s="288"/>
      <c r="H121" s="288">
        <v>0.40042819416288339</v>
      </c>
      <c r="I121" s="288">
        <v>0.37497446521908612</v>
      </c>
      <c r="J121" s="288">
        <v>5.4146051740785212E-2</v>
      </c>
      <c r="K121" s="288">
        <v>0</v>
      </c>
      <c r="L121" s="288">
        <v>0</v>
      </c>
      <c r="M121" s="408">
        <v>0.10204358584301007</v>
      </c>
      <c r="N121" s="62"/>
      <c r="O121" s="62"/>
      <c r="P121" s="62"/>
      <c r="Q121" s="62"/>
      <c r="R121" s="62"/>
      <c r="S121" s="62"/>
      <c r="T121" s="62"/>
    </row>
    <row r="122" spans="1:20" ht="18.399999999999999" customHeight="1">
      <c r="A122" s="69" t="s">
        <v>97</v>
      </c>
      <c r="B122" s="70" t="s">
        <v>48</v>
      </c>
      <c r="C122" s="71" t="s">
        <v>98</v>
      </c>
      <c r="D122" s="81" t="s">
        <v>42</v>
      </c>
      <c r="E122" s="73">
        <v>660117</v>
      </c>
      <c r="F122" s="366">
        <v>496851</v>
      </c>
      <c r="G122" s="366"/>
      <c r="H122" s="366">
        <v>70</v>
      </c>
      <c r="I122" s="366">
        <v>53069</v>
      </c>
      <c r="J122" s="366">
        <v>7831</v>
      </c>
      <c r="K122" s="366">
        <v>0</v>
      </c>
      <c r="L122" s="366">
        <v>0</v>
      </c>
      <c r="M122" s="367">
        <v>102296</v>
      </c>
      <c r="N122" s="62"/>
      <c r="O122" s="62"/>
      <c r="P122" s="62"/>
      <c r="Q122" s="62"/>
      <c r="R122" s="62"/>
      <c r="S122" s="62"/>
      <c r="T122" s="62"/>
    </row>
    <row r="123" spans="1:20" ht="18.399999999999999" customHeight="1">
      <c r="A123" s="74"/>
      <c r="B123" s="70"/>
      <c r="C123" s="71" t="s">
        <v>4</v>
      </c>
      <c r="D123" s="80" t="s">
        <v>43</v>
      </c>
      <c r="E123" s="73">
        <v>940553.40700000001</v>
      </c>
      <c r="F123" s="73">
        <v>506438</v>
      </c>
      <c r="G123" s="73"/>
      <c r="H123" s="73">
        <v>20</v>
      </c>
      <c r="I123" s="73">
        <v>89607.4</v>
      </c>
      <c r="J123" s="73">
        <v>242192.00699999998</v>
      </c>
      <c r="K123" s="73">
        <v>0</v>
      </c>
      <c r="L123" s="73">
        <v>0</v>
      </c>
      <c r="M123" s="406">
        <v>102296</v>
      </c>
      <c r="N123" s="62"/>
      <c r="O123" s="62"/>
      <c r="P123" s="62"/>
      <c r="Q123" s="62"/>
      <c r="R123" s="62"/>
      <c r="S123" s="62"/>
      <c r="T123" s="62"/>
    </row>
    <row r="124" spans="1:20" ht="18.399999999999999" customHeight="1">
      <c r="A124" s="74"/>
      <c r="B124" s="70"/>
      <c r="C124" s="71" t="s">
        <v>4</v>
      </c>
      <c r="D124" s="80" t="s">
        <v>44</v>
      </c>
      <c r="E124" s="73">
        <v>516959.05446999997</v>
      </c>
      <c r="F124" s="73">
        <v>267493</v>
      </c>
      <c r="G124" s="73"/>
      <c r="H124" s="73">
        <v>1.1395599999999999</v>
      </c>
      <c r="I124" s="73">
        <v>50792.984909999999</v>
      </c>
      <c r="J124" s="73">
        <v>175351.93</v>
      </c>
      <c r="K124" s="73">
        <v>0</v>
      </c>
      <c r="L124" s="73">
        <v>0</v>
      </c>
      <c r="M124" s="406">
        <v>23320</v>
      </c>
      <c r="N124" s="62"/>
      <c r="O124" s="62"/>
      <c r="P124" s="62"/>
      <c r="Q124" s="62"/>
      <c r="R124" s="62"/>
      <c r="S124" s="62"/>
      <c r="T124" s="62"/>
    </row>
    <row r="125" spans="1:20" ht="18.399999999999999" customHeight="1">
      <c r="A125" s="74"/>
      <c r="B125" s="70"/>
      <c r="C125" s="71" t="s">
        <v>4</v>
      </c>
      <c r="D125" s="80" t="s">
        <v>45</v>
      </c>
      <c r="E125" s="287">
        <v>0.78313246662334102</v>
      </c>
      <c r="F125" s="287">
        <v>0.53837669643414221</v>
      </c>
      <c r="G125" s="287"/>
      <c r="H125" s="287">
        <v>1.627942857142857E-2</v>
      </c>
      <c r="I125" s="287">
        <v>0.95711215417663797</v>
      </c>
      <c r="J125" s="510" t="s">
        <v>918</v>
      </c>
      <c r="K125" s="287">
        <v>0</v>
      </c>
      <c r="L125" s="287">
        <v>0</v>
      </c>
      <c r="M125" s="407">
        <v>0.22796590287010246</v>
      </c>
      <c r="N125" s="62"/>
      <c r="O125" s="62"/>
      <c r="P125" s="62"/>
      <c r="Q125" s="62"/>
      <c r="R125" s="62"/>
      <c r="S125" s="62"/>
      <c r="T125" s="62"/>
    </row>
    <row r="126" spans="1:20" ht="18.399999999999999" customHeight="1">
      <c r="A126" s="76"/>
      <c r="B126" s="77"/>
      <c r="C126" s="78" t="s">
        <v>4</v>
      </c>
      <c r="D126" s="82" t="s">
        <v>46</v>
      </c>
      <c r="E126" s="288">
        <v>0.54963285510697213</v>
      </c>
      <c r="F126" s="288">
        <v>0.52818508879665427</v>
      </c>
      <c r="G126" s="288"/>
      <c r="H126" s="288">
        <v>5.6977999999999994E-2</v>
      </c>
      <c r="I126" s="288">
        <v>0.56683917745632617</v>
      </c>
      <c r="J126" s="288">
        <v>0.72402030179303156</v>
      </c>
      <c r="K126" s="288">
        <v>0</v>
      </c>
      <c r="L126" s="288">
        <v>0</v>
      </c>
      <c r="M126" s="408">
        <v>0.22796590287010246</v>
      </c>
      <c r="N126" s="62"/>
      <c r="O126" s="62"/>
      <c r="P126" s="62"/>
      <c r="Q126" s="62"/>
      <c r="R126" s="62"/>
      <c r="S126" s="62"/>
      <c r="T126" s="62"/>
    </row>
    <row r="127" spans="1:20" ht="18.399999999999999" customHeight="1">
      <c r="A127" s="69" t="s">
        <v>99</v>
      </c>
      <c r="B127" s="70" t="s">
        <v>48</v>
      </c>
      <c r="C127" s="71" t="s">
        <v>100</v>
      </c>
      <c r="D127" s="81" t="s">
        <v>42</v>
      </c>
      <c r="E127" s="73">
        <v>22699</v>
      </c>
      <c r="F127" s="366">
        <v>0</v>
      </c>
      <c r="G127" s="366"/>
      <c r="H127" s="366">
        <v>22</v>
      </c>
      <c r="I127" s="366">
        <v>21889</v>
      </c>
      <c r="J127" s="366">
        <v>788</v>
      </c>
      <c r="K127" s="366">
        <v>0</v>
      </c>
      <c r="L127" s="366">
        <v>0</v>
      </c>
      <c r="M127" s="367">
        <v>0</v>
      </c>
      <c r="N127" s="62"/>
      <c r="O127" s="62"/>
      <c r="P127" s="62"/>
      <c r="Q127" s="62"/>
      <c r="R127" s="62"/>
      <c r="S127" s="62"/>
      <c r="T127" s="62"/>
    </row>
    <row r="128" spans="1:20" ht="18.399999999999999" customHeight="1">
      <c r="A128" s="69"/>
      <c r="B128" s="70"/>
      <c r="C128" s="71" t="s">
        <v>101</v>
      </c>
      <c r="D128" s="80" t="s">
        <v>43</v>
      </c>
      <c r="E128" s="73">
        <v>22699</v>
      </c>
      <c r="F128" s="73">
        <v>0</v>
      </c>
      <c r="G128" s="73" t="s">
        <v>4</v>
      </c>
      <c r="H128" s="73">
        <v>22</v>
      </c>
      <c r="I128" s="73">
        <v>21889</v>
      </c>
      <c r="J128" s="73">
        <v>788</v>
      </c>
      <c r="K128" s="73">
        <v>0</v>
      </c>
      <c r="L128" s="73">
        <v>0</v>
      </c>
      <c r="M128" s="406">
        <v>0</v>
      </c>
      <c r="N128" s="62"/>
      <c r="O128" s="62"/>
      <c r="P128" s="62"/>
      <c r="Q128" s="62"/>
      <c r="R128" s="62"/>
      <c r="S128" s="62"/>
      <c r="T128" s="62"/>
    </row>
    <row r="129" spans="1:20" ht="18.399999999999999" customHeight="1">
      <c r="A129" s="74"/>
      <c r="B129" s="70"/>
      <c r="C129" s="71" t="s">
        <v>4</v>
      </c>
      <c r="D129" s="80" t="s">
        <v>44</v>
      </c>
      <c r="E129" s="73">
        <v>8872.0232799999976</v>
      </c>
      <c r="F129" s="73">
        <v>0</v>
      </c>
      <c r="G129" s="73" t="s">
        <v>4</v>
      </c>
      <c r="H129" s="73">
        <v>7.9835000000000003</v>
      </c>
      <c r="I129" s="73">
        <v>8717.1531799999975</v>
      </c>
      <c r="J129" s="73">
        <v>146.88660000000002</v>
      </c>
      <c r="K129" s="73">
        <v>0</v>
      </c>
      <c r="L129" s="73">
        <v>0</v>
      </c>
      <c r="M129" s="406">
        <v>0</v>
      </c>
      <c r="N129" s="62"/>
      <c r="O129" s="62"/>
      <c r="P129" s="62"/>
      <c r="Q129" s="62"/>
      <c r="R129" s="62"/>
      <c r="S129" s="62"/>
      <c r="T129" s="62"/>
    </row>
    <row r="130" spans="1:20" ht="18.399999999999999" customHeight="1">
      <c r="A130" s="74"/>
      <c r="B130" s="70"/>
      <c r="C130" s="71" t="s">
        <v>4</v>
      </c>
      <c r="D130" s="80" t="s">
        <v>45</v>
      </c>
      <c r="E130" s="287">
        <v>0.39085524824882145</v>
      </c>
      <c r="F130" s="287">
        <v>0</v>
      </c>
      <c r="G130" s="287"/>
      <c r="H130" s="287">
        <v>0.36288636363636367</v>
      </c>
      <c r="I130" s="287">
        <v>0.39824355521037952</v>
      </c>
      <c r="J130" s="287">
        <v>0.1864043147208122</v>
      </c>
      <c r="K130" s="287">
        <v>0</v>
      </c>
      <c r="L130" s="287">
        <v>0</v>
      </c>
      <c r="M130" s="407">
        <v>0</v>
      </c>
      <c r="N130" s="62"/>
      <c r="O130" s="62"/>
      <c r="P130" s="62"/>
      <c r="Q130" s="62"/>
      <c r="R130" s="62"/>
      <c r="S130" s="62"/>
      <c r="T130" s="62"/>
    </row>
    <row r="131" spans="1:20" ht="18.399999999999999" customHeight="1">
      <c r="A131" s="76"/>
      <c r="B131" s="77"/>
      <c r="C131" s="78" t="s">
        <v>4</v>
      </c>
      <c r="D131" s="82" t="s">
        <v>46</v>
      </c>
      <c r="E131" s="288">
        <v>0.39085524824882145</v>
      </c>
      <c r="F131" s="288">
        <v>0</v>
      </c>
      <c r="G131" s="288"/>
      <c r="H131" s="288">
        <v>0.36288636363636367</v>
      </c>
      <c r="I131" s="288">
        <v>0.39824355521037952</v>
      </c>
      <c r="J131" s="288">
        <v>0.1864043147208122</v>
      </c>
      <c r="K131" s="288">
        <v>0</v>
      </c>
      <c r="L131" s="288">
        <v>0</v>
      </c>
      <c r="M131" s="408">
        <v>0</v>
      </c>
      <c r="N131" s="62"/>
      <c r="O131" s="62"/>
      <c r="P131" s="62"/>
      <c r="Q131" s="62"/>
      <c r="R131" s="62"/>
      <c r="S131" s="62"/>
      <c r="T131" s="62"/>
    </row>
    <row r="132" spans="1:20" ht="18.399999999999999" customHeight="1">
      <c r="A132" s="69" t="s">
        <v>102</v>
      </c>
      <c r="B132" s="70" t="s">
        <v>48</v>
      </c>
      <c r="C132" s="71" t="s">
        <v>103</v>
      </c>
      <c r="D132" s="80" t="s">
        <v>42</v>
      </c>
      <c r="E132" s="73">
        <v>3608760</v>
      </c>
      <c r="F132" s="366">
        <v>1990077</v>
      </c>
      <c r="G132" s="366"/>
      <c r="H132" s="366">
        <v>16296</v>
      </c>
      <c r="I132" s="366">
        <v>1074747</v>
      </c>
      <c r="J132" s="366">
        <v>480319</v>
      </c>
      <c r="K132" s="366">
        <v>0</v>
      </c>
      <c r="L132" s="366">
        <v>0</v>
      </c>
      <c r="M132" s="367">
        <v>47321</v>
      </c>
      <c r="N132" s="62"/>
      <c r="O132" s="62"/>
      <c r="P132" s="62"/>
      <c r="Q132" s="62"/>
      <c r="R132" s="62"/>
      <c r="S132" s="62"/>
      <c r="T132" s="62"/>
    </row>
    <row r="133" spans="1:20" ht="18.399999999999999" customHeight="1">
      <c r="A133" s="74"/>
      <c r="B133" s="70"/>
      <c r="C133" s="71" t="s">
        <v>104</v>
      </c>
      <c r="D133" s="80" t="s">
        <v>43</v>
      </c>
      <c r="E133" s="73">
        <v>3629558.2230000002</v>
      </c>
      <c r="F133" s="73">
        <v>2004677.9310000001</v>
      </c>
      <c r="G133" s="73"/>
      <c r="H133" s="73">
        <v>16474.63</v>
      </c>
      <c r="I133" s="73">
        <v>1072167.7519999999</v>
      </c>
      <c r="J133" s="73">
        <v>471155.44599999994</v>
      </c>
      <c r="K133" s="73">
        <v>0</v>
      </c>
      <c r="L133" s="73">
        <v>0</v>
      </c>
      <c r="M133" s="406">
        <v>65082.464</v>
      </c>
      <c r="N133" s="62"/>
      <c r="O133" s="62"/>
      <c r="P133" s="62"/>
      <c r="Q133" s="62"/>
      <c r="R133" s="62"/>
      <c r="S133" s="62"/>
      <c r="T133" s="62"/>
    </row>
    <row r="134" spans="1:20" ht="18.399999999999999" customHeight="1">
      <c r="A134" s="74"/>
      <c r="B134" s="70"/>
      <c r="C134" s="71" t="s">
        <v>4</v>
      </c>
      <c r="D134" s="80" t="s">
        <v>44</v>
      </c>
      <c r="E134" s="73">
        <v>1605542.2607600002</v>
      </c>
      <c r="F134" s="73">
        <v>987130.47365000006</v>
      </c>
      <c r="G134" s="73"/>
      <c r="H134" s="73">
        <v>4881.5551500000001</v>
      </c>
      <c r="I134" s="73">
        <v>512488.29663</v>
      </c>
      <c r="J134" s="73">
        <v>70182.093940000006</v>
      </c>
      <c r="K134" s="73">
        <v>0</v>
      </c>
      <c r="L134" s="73">
        <v>0</v>
      </c>
      <c r="M134" s="406">
        <v>30859.841390000001</v>
      </c>
      <c r="N134" s="62"/>
      <c r="O134" s="62"/>
      <c r="P134" s="62"/>
      <c r="Q134" s="62"/>
      <c r="R134" s="62"/>
      <c r="S134" s="62"/>
      <c r="T134" s="62"/>
    </row>
    <row r="135" spans="1:20" ht="18.399999999999999" customHeight="1">
      <c r="A135" s="74"/>
      <c r="B135" s="70"/>
      <c r="C135" s="71" t="s">
        <v>4</v>
      </c>
      <c r="D135" s="80" t="s">
        <v>45</v>
      </c>
      <c r="E135" s="287">
        <v>0.44490136799343827</v>
      </c>
      <c r="F135" s="287">
        <v>0.49602627116940706</v>
      </c>
      <c r="G135" s="287"/>
      <c r="H135" s="287">
        <v>0.29955542157584686</v>
      </c>
      <c r="I135" s="287">
        <v>0.47684552423035376</v>
      </c>
      <c r="J135" s="287">
        <v>0.1461155897226635</v>
      </c>
      <c r="K135" s="287">
        <v>0</v>
      </c>
      <c r="L135" s="287">
        <v>0</v>
      </c>
      <c r="M135" s="407">
        <v>0.65213840345723884</v>
      </c>
      <c r="N135" s="62"/>
      <c r="O135" s="62"/>
      <c r="P135" s="62"/>
      <c r="Q135" s="62"/>
      <c r="R135" s="62"/>
      <c r="S135" s="62"/>
      <c r="T135" s="62"/>
    </row>
    <row r="136" spans="1:20" ht="18.399999999999999" customHeight="1">
      <c r="A136" s="76"/>
      <c r="B136" s="77"/>
      <c r="C136" s="78" t="s">
        <v>4</v>
      </c>
      <c r="D136" s="79" t="s">
        <v>46</v>
      </c>
      <c r="E136" s="409">
        <v>0.44235197842698998</v>
      </c>
      <c r="F136" s="288">
        <v>0.49241349863994688</v>
      </c>
      <c r="G136" s="288"/>
      <c r="H136" s="288">
        <v>0.29630742238217184</v>
      </c>
      <c r="I136" s="288">
        <v>0.47799264217191273</v>
      </c>
      <c r="J136" s="288">
        <v>0.14895740787001327</v>
      </c>
      <c r="K136" s="288">
        <v>0</v>
      </c>
      <c r="L136" s="288">
        <v>0</v>
      </c>
      <c r="M136" s="408">
        <v>0.47416522813272716</v>
      </c>
      <c r="N136" s="62"/>
      <c r="O136" s="62"/>
      <c r="P136" s="62"/>
      <c r="Q136" s="62"/>
      <c r="R136" s="62"/>
      <c r="S136" s="62"/>
      <c r="T136" s="62"/>
    </row>
    <row r="137" spans="1:20" ht="18.399999999999999" customHeight="1">
      <c r="A137" s="87" t="s">
        <v>105</v>
      </c>
      <c r="B137" s="70" t="s">
        <v>48</v>
      </c>
      <c r="C137" s="71" t="s">
        <v>106</v>
      </c>
      <c r="D137" s="72" t="s">
        <v>42</v>
      </c>
      <c r="E137" s="73">
        <v>287214</v>
      </c>
      <c r="F137" s="366">
        <v>208903</v>
      </c>
      <c r="G137" s="366"/>
      <c r="H137" s="366">
        <v>25861</v>
      </c>
      <c r="I137" s="366">
        <v>44976</v>
      </c>
      <c r="J137" s="366">
        <v>7474</v>
      </c>
      <c r="K137" s="366">
        <v>0</v>
      </c>
      <c r="L137" s="366">
        <v>0</v>
      </c>
      <c r="M137" s="367">
        <v>0</v>
      </c>
      <c r="N137" s="62"/>
      <c r="O137" s="62"/>
      <c r="P137" s="62"/>
      <c r="Q137" s="62"/>
      <c r="R137" s="62"/>
      <c r="S137" s="62"/>
      <c r="T137" s="62"/>
    </row>
    <row r="138" spans="1:20" ht="18.399999999999999" customHeight="1">
      <c r="A138" s="74"/>
      <c r="B138" s="70"/>
      <c r="C138" s="71" t="s">
        <v>4</v>
      </c>
      <c r="D138" s="80" t="s">
        <v>43</v>
      </c>
      <c r="E138" s="73">
        <v>287214.67999999993</v>
      </c>
      <c r="F138" s="73">
        <v>208903</v>
      </c>
      <c r="G138" s="73"/>
      <c r="H138" s="73">
        <v>27006.008999999998</v>
      </c>
      <c r="I138" s="73">
        <v>43687.070999999996</v>
      </c>
      <c r="J138" s="73">
        <v>7425</v>
      </c>
      <c r="K138" s="73">
        <v>0</v>
      </c>
      <c r="L138" s="73">
        <v>0</v>
      </c>
      <c r="M138" s="406">
        <v>193.6</v>
      </c>
      <c r="N138" s="62"/>
      <c r="O138" s="62"/>
      <c r="P138" s="62"/>
      <c r="Q138" s="62"/>
      <c r="R138" s="62"/>
      <c r="S138" s="62"/>
      <c r="T138" s="62"/>
    </row>
    <row r="139" spans="1:20" ht="18.399999999999999" customHeight="1">
      <c r="A139" s="74"/>
      <c r="B139" s="70"/>
      <c r="C139" s="71" t="s">
        <v>4</v>
      </c>
      <c r="D139" s="80" t="s">
        <v>44</v>
      </c>
      <c r="E139" s="73">
        <v>158350.36072000003</v>
      </c>
      <c r="F139" s="73">
        <v>126819.59568000001</v>
      </c>
      <c r="G139" s="73"/>
      <c r="H139" s="73">
        <v>11607.19671</v>
      </c>
      <c r="I139" s="73">
        <v>19556.661329999999</v>
      </c>
      <c r="J139" s="73">
        <v>366.90699999999998</v>
      </c>
      <c r="K139" s="73">
        <v>0</v>
      </c>
      <c r="L139" s="73">
        <v>0</v>
      </c>
      <c r="M139" s="406">
        <v>0</v>
      </c>
      <c r="N139" s="62"/>
      <c r="O139" s="62"/>
      <c r="P139" s="62"/>
      <c r="Q139" s="62"/>
      <c r="R139" s="62"/>
      <c r="S139" s="62"/>
      <c r="T139" s="62"/>
    </row>
    <row r="140" spans="1:20" ht="18.399999999999999" customHeight="1">
      <c r="A140" s="74"/>
      <c r="B140" s="70"/>
      <c r="C140" s="71" t="s">
        <v>4</v>
      </c>
      <c r="D140" s="80" t="s">
        <v>45</v>
      </c>
      <c r="E140" s="287">
        <v>0.55133231917664194</v>
      </c>
      <c r="F140" s="287">
        <v>0.60707407591082951</v>
      </c>
      <c r="G140" s="287"/>
      <c r="H140" s="287">
        <v>0.44883015776652102</v>
      </c>
      <c r="I140" s="287">
        <v>0.43482438033617926</v>
      </c>
      <c r="J140" s="287">
        <v>4.9091115868343589E-2</v>
      </c>
      <c r="K140" s="287">
        <v>0</v>
      </c>
      <c r="L140" s="287">
        <v>0</v>
      </c>
      <c r="M140" s="407">
        <v>0</v>
      </c>
      <c r="N140" s="62"/>
      <c r="O140" s="62"/>
      <c r="P140" s="62"/>
      <c r="Q140" s="62"/>
      <c r="R140" s="62"/>
      <c r="S140" s="62"/>
      <c r="T140" s="62"/>
    </row>
    <row r="141" spans="1:20" ht="18.399999999999999" customHeight="1">
      <c r="A141" s="76"/>
      <c r="B141" s="77"/>
      <c r="C141" s="78" t="s">
        <v>4</v>
      </c>
      <c r="D141" s="82" t="s">
        <v>46</v>
      </c>
      <c r="E141" s="288">
        <v>0.55133101386043382</v>
      </c>
      <c r="F141" s="288">
        <v>0.60707407591082951</v>
      </c>
      <c r="G141" s="288"/>
      <c r="H141" s="288">
        <v>0.42980051995094876</v>
      </c>
      <c r="I141" s="288">
        <v>0.4476532960976029</v>
      </c>
      <c r="J141" s="288">
        <v>4.9415084175084174E-2</v>
      </c>
      <c r="K141" s="288">
        <v>0</v>
      </c>
      <c r="L141" s="288">
        <v>0</v>
      </c>
      <c r="M141" s="408">
        <v>0</v>
      </c>
      <c r="N141" s="62"/>
      <c r="O141" s="62"/>
      <c r="P141" s="62"/>
      <c r="Q141" s="62"/>
      <c r="R141" s="62"/>
      <c r="S141" s="62"/>
      <c r="T141" s="62"/>
    </row>
    <row r="142" spans="1:20" ht="18.399999999999999" customHeight="1">
      <c r="A142" s="69" t="s">
        <v>107</v>
      </c>
      <c r="B142" s="70" t="s">
        <v>48</v>
      </c>
      <c r="C142" s="71" t="s">
        <v>108</v>
      </c>
      <c r="D142" s="81" t="s">
        <v>42</v>
      </c>
      <c r="E142" s="73">
        <v>7077</v>
      </c>
      <c r="F142" s="366">
        <v>2779</v>
      </c>
      <c r="G142" s="366"/>
      <c r="H142" s="366">
        <v>11</v>
      </c>
      <c r="I142" s="366">
        <v>4087</v>
      </c>
      <c r="J142" s="366">
        <v>200</v>
      </c>
      <c r="K142" s="366">
        <v>0</v>
      </c>
      <c r="L142" s="366">
        <v>0</v>
      </c>
      <c r="M142" s="367">
        <v>0</v>
      </c>
      <c r="N142" s="62"/>
      <c r="O142" s="62"/>
      <c r="P142" s="62"/>
      <c r="Q142" s="62"/>
      <c r="R142" s="62"/>
      <c r="S142" s="62"/>
      <c r="T142" s="62"/>
    </row>
    <row r="143" spans="1:20" ht="18.399999999999999" customHeight="1">
      <c r="A143" s="74"/>
      <c r="B143" s="70"/>
      <c r="C143" s="71" t="s">
        <v>4</v>
      </c>
      <c r="D143" s="80" t="s">
        <v>43</v>
      </c>
      <c r="E143" s="73">
        <v>7077</v>
      </c>
      <c r="F143" s="73">
        <v>2779</v>
      </c>
      <c r="G143" s="73"/>
      <c r="H143" s="73">
        <v>4.2</v>
      </c>
      <c r="I143" s="73">
        <v>4154.8</v>
      </c>
      <c r="J143" s="73">
        <v>139</v>
      </c>
      <c r="K143" s="73">
        <v>0</v>
      </c>
      <c r="L143" s="73">
        <v>0</v>
      </c>
      <c r="M143" s="406">
        <v>0</v>
      </c>
      <c r="N143" s="62"/>
      <c r="O143" s="62"/>
      <c r="P143" s="62"/>
      <c r="Q143" s="62"/>
      <c r="R143" s="62"/>
      <c r="S143" s="62"/>
      <c r="T143" s="62"/>
    </row>
    <row r="144" spans="1:20" ht="18.399999999999999" customHeight="1">
      <c r="A144" s="74"/>
      <c r="B144" s="70"/>
      <c r="C144" s="71" t="s">
        <v>4</v>
      </c>
      <c r="D144" s="80" t="s">
        <v>44</v>
      </c>
      <c r="E144" s="73">
        <v>2369.8004599999999</v>
      </c>
      <c r="F144" s="73">
        <v>986.11</v>
      </c>
      <c r="G144" s="73"/>
      <c r="H144" s="73">
        <v>0.53172000000000008</v>
      </c>
      <c r="I144" s="73">
        <v>1347.2217400000002</v>
      </c>
      <c r="J144" s="73">
        <v>35.936999999999998</v>
      </c>
      <c r="K144" s="73">
        <v>0</v>
      </c>
      <c r="L144" s="73">
        <v>0</v>
      </c>
      <c r="M144" s="406">
        <v>0</v>
      </c>
      <c r="N144" s="62"/>
      <c r="O144" s="62"/>
      <c r="P144" s="62"/>
      <c r="Q144" s="62"/>
      <c r="R144" s="62"/>
      <c r="S144" s="62"/>
      <c r="T144" s="62"/>
    </row>
    <row r="145" spans="1:20" ht="18.399999999999999" customHeight="1">
      <c r="A145" s="74"/>
      <c r="B145" s="70"/>
      <c r="C145" s="71" t="s">
        <v>4</v>
      </c>
      <c r="D145" s="80" t="s">
        <v>45</v>
      </c>
      <c r="E145" s="287">
        <v>0.33485946870142713</v>
      </c>
      <c r="F145" s="287">
        <v>0.35484346887369556</v>
      </c>
      <c r="G145" s="287"/>
      <c r="H145" s="287">
        <v>4.8338181818181829E-2</v>
      </c>
      <c r="I145" s="287">
        <v>0.32963585515047716</v>
      </c>
      <c r="J145" s="287">
        <v>0.17968499999999998</v>
      </c>
      <c r="K145" s="287">
        <v>0</v>
      </c>
      <c r="L145" s="287">
        <v>0</v>
      </c>
      <c r="M145" s="407">
        <v>0</v>
      </c>
      <c r="N145" s="62"/>
      <c r="O145" s="62"/>
      <c r="P145" s="62"/>
      <c r="Q145" s="62"/>
      <c r="R145" s="62"/>
      <c r="S145" s="62"/>
      <c r="T145" s="62"/>
    </row>
    <row r="146" spans="1:20" ht="18.399999999999999" customHeight="1">
      <c r="A146" s="76"/>
      <c r="B146" s="77"/>
      <c r="C146" s="78" t="s">
        <v>4</v>
      </c>
      <c r="D146" s="82" t="s">
        <v>46</v>
      </c>
      <c r="E146" s="288">
        <v>0.33485946870142713</v>
      </c>
      <c r="F146" s="288">
        <v>0.35484346887369556</v>
      </c>
      <c r="G146" s="288"/>
      <c r="H146" s="288">
        <v>0.12660000000000002</v>
      </c>
      <c r="I146" s="288">
        <v>0.32425670068354678</v>
      </c>
      <c r="J146" s="288">
        <v>0.25853956834532371</v>
      </c>
      <c r="K146" s="288">
        <v>0</v>
      </c>
      <c r="L146" s="288">
        <v>0</v>
      </c>
      <c r="M146" s="408">
        <v>0</v>
      </c>
      <c r="N146" s="62"/>
      <c r="O146" s="62"/>
      <c r="P146" s="62"/>
      <c r="Q146" s="62"/>
      <c r="R146" s="62"/>
      <c r="S146" s="62"/>
      <c r="T146" s="62"/>
    </row>
    <row r="147" spans="1:20" ht="18.399999999999999" customHeight="1">
      <c r="A147" s="69" t="s">
        <v>109</v>
      </c>
      <c r="B147" s="70" t="s">
        <v>48</v>
      </c>
      <c r="C147" s="71" t="s">
        <v>110</v>
      </c>
      <c r="D147" s="80" t="s">
        <v>42</v>
      </c>
      <c r="E147" s="73">
        <v>248281</v>
      </c>
      <c r="F147" s="366">
        <v>9682</v>
      </c>
      <c r="G147" s="366"/>
      <c r="H147" s="366">
        <v>59</v>
      </c>
      <c r="I147" s="366">
        <v>139873</v>
      </c>
      <c r="J147" s="366">
        <v>27013</v>
      </c>
      <c r="K147" s="366">
        <v>0</v>
      </c>
      <c r="L147" s="366">
        <v>0</v>
      </c>
      <c r="M147" s="367">
        <v>71654</v>
      </c>
      <c r="N147" s="62"/>
      <c r="O147" s="62"/>
      <c r="P147" s="62"/>
      <c r="Q147" s="62"/>
      <c r="R147" s="62"/>
      <c r="S147" s="62"/>
      <c r="T147" s="62"/>
    </row>
    <row r="148" spans="1:20" ht="18.399999999999999" customHeight="1">
      <c r="A148" s="74"/>
      <c r="B148" s="70"/>
      <c r="C148" s="71"/>
      <c r="D148" s="80" t="s">
        <v>43</v>
      </c>
      <c r="E148" s="73">
        <v>248540</v>
      </c>
      <c r="F148" s="73">
        <v>20898</v>
      </c>
      <c r="G148" s="73"/>
      <c r="H148" s="73">
        <v>231</v>
      </c>
      <c r="I148" s="73">
        <v>128363</v>
      </c>
      <c r="J148" s="73">
        <v>27394</v>
      </c>
      <c r="K148" s="73">
        <v>0</v>
      </c>
      <c r="L148" s="73">
        <v>0</v>
      </c>
      <c r="M148" s="406">
        <v>71654</v>
      </c>
      <c r="N148" s="62"/>
      <c r="O148" s="62"/>
      <c r="P148" s="62"/>
      <c r="Q148" s="62"/>
      <c r="R148" s="62"/>
      <c r="S148" s="62"/>
      <c r="T148" s="62"/>
    </row>
    <row r="149" spans="1:20" ht="18.399999999999999" customHeight="1">
      <c r="A149" s="74"/>
      <c r="B149" s="70"/>
      <c r="C149" s="71"/>
      <c r="D149" s="80" t="s">
        <v>44</v>
      </c>
      <c r="E149" s="73">
        <v>75459.522129999998</v>
      </c>
      <c r="F149" s="73">
        <v>5365.30015</v>
      </c>
      <c r="G149" s="73"/>
      <c r="H149" s="73">
        <v>129.00507000000002</v>
      </c>
      <c r="I149" s="73">
        <v>44901.343499999981</v>
      </c>
      <c r="J149" s="73">
        <v>1827.4956199999999</v>
      </c>
      <c r="K149" s="73">
        <v>0</v>
      </c>
      <c r="L149" s="73">
        <v>0</v>
      </c>
      <c r="M149" s="406">
        <v>23236.377790000006</v>
      </c>
      <c r="N149" s="62"/>
      <c r="O149" s="62"/>
      <c r="P149" s="62"/>
      <c r="Q149" s="62"/>
      <c r="R149" s="62"/>
      <c r="S149" s="62"/>
      <c r="T149" s="62"/>
    </row>
    <row r="150" spans="1:20" ht="18.399999999999999" customHeight="1">
      <c r="A150" s="74"/>
      <c r="B150" s="70"/>
      <c r="C150" s="71"/>
      <c r="D150" s="80" t="s">
        <v>45</v>
      </c>
      <c r="E150" s="287">
        <v>0.30392789673797027</v>
      </c>
      <c r="F150" s="287">
        <v>0.55415205019624048</v>
      </c>
      <c r="G150" s="287"/>
      <c r="H150" s="287">
        <v>2.186526610169492</v>
      </c>
      <c r="I150" s="287">
        <v>0.32101508868759504</v>
      </c>
      <c r="J150" s="287">
        <v>6.7652449561322325E-2</v>
      </c>
      <c r="K150" s="287">
        <v>0</v>
      </c>
      <c r="L150" s="287">
        <v>0</v>
      </c>
      <c r="M150" s="407">
        <v>0.32428584293968243</v>
      </c>
      <c r="N150" s="62"/>
      <c r="O150" s="62"/>
      <c r="P150" s="62"/>
      <c r="Q150" s="62"/>
      <c r="R150" s="62"/>
      <c r="S150" s="62"/>
      <c r="T150" s="62"/>
    </row>
    <row r="151" spans="1:20" ht="18.399999999999999" customHeight="1">
      <c r="A151" s="76"/>
      <c r="B151" s="77"/>
      <c r="C151" s="78"/>
      <c r="D151" s="82" t="s">
        <v>46</v>
      </c>
      <c r="E151" s="288">
        <v>0.30361117779834229</v>
      </c>
      <c r="F151" s="288">
        <v>0.25673749401856638</v>
      </c>
      <c r="G151" s="288"/>
      <c r="H151" s="288">
        <v>0.55846350649350662</v>
      </c>
      <c r="I151" s="288">
        <v>0.34979973590520619</v>
      </c>
      <c r="J151" s="288">
        <v>6.6711528801927419E-2</v>
      </c>
      <c r="K151" s="288">
        <v>0</v>
      </c>
      <c r="L151" s="288">
        <v>0</v>
      </c>
      <c r="M151" s="408">
        <v>0.32428584293968243</v>
      </c>
      <c r="N151" s="62"/>
      <c r="O151" s="62"/>
      <c r="P151" s="62"/>
      <c r="Q151" s="62"/>
      <c r="R151" s="62"/>
      <c r="S151" s="62"/>
      <c r="T151" s="62"/>
    </row>
    <row r="152" spans="1:20" ht="18.399999999999999" customHeight="1">
      <c r="A152" s="69" t="s">
        <v>111</v>
      </c>
      <c r="B152" s="70" t="s">
        <v>48</v>
      </c>
      <c r="C152" s="71" t="s">
        <v>112</v>
      </c>
      <c r="D152" s="80" t="s">
        <v>42</v>
      </c>
      <c r="E152" s="73">
        <v>6521246</v>
      </c>
      <c r="F152" s="366">
        <v>5230285</v>
      </c>
      <c r="G152" s="366"/>
      <c r="H152" s="366">
        <v>41666</v>
      </c>
      <c r="I152" s="366">
        <v>816637</v>
      </c>
      <c r="J152" s="366">
        <v>296250</v>
      </c>
      <c r="K152" s="366">
        <v>0</v>
      </c>
      <c r="L152" s="366">
        <v>0</v>
      </c>
      <c r="M152" s="367">
        <v>136408</v>
      </c>
      <c r="N152" s="62"/>
      <c r="O152" s="62"/>
      <c r="P152" s="62"/>
      <c r="Q152" s="62"/>
      <c r="R152" s="62"/>
      <c r="S152" s="62"/>
      <c r="T152" s="62"/>
    </row>
    <row r="153" spans="1:20" ht="18.399999999999999" customHeight="1">
      <c r="A153" s="74"/>
      <c r="B153" s="70"/>
      <c r="C153" s="71" t="s">
        <v>4</v>
      </c>
      <c r="D153" s="80" t="s">
        <v>43</v>
      </c>
      <c r="E153" s="73">
        <v>6552065</v>
      </c>
      <c r="F153" s="73">
        <v>5230285</v>
      </c>
      <c r="G153" s="73"/>
      <c r="H153" s="73">
        <v>41666</v>
      </c>
      <c r="I153" s="73">
        <v>816637</v>
      </c>
      <c r="J153" s="73">
        <v>326965</v>
      </c>
      <c r="K153" s="73">
        <v>0</v>
      </c>
      <c r="L153" s="73">
        <v>0</v>
      </c>
      <c r="M153" s="406">
        <v>136512</v>
      </c>
      <c r="N153" s="62"/>
      <c r="O153" s="62"/>
      <c r="P153" s="62"/>
      <c r="Q153" s="62"/>
      <c r="R153" s="62"/>
      <c r="S153" s="62"/>
      <c r="T153" s="62"/>
    </row>
    <row r="154" spans="1:20" ht="18.399999999999999" customHeight="1">
      <c r="A154" s="74"/>
      <c r="B154" s="70"/>
      <c r="C154" s="71" t="s">
        <v>4</v>
      </c>
      <c r="D154" s="80" t="s">
        <v>44</v>
      </c>
      <c r="E154" s="73">
        <v>2846880.1999799996</v>
      </c>
      <c r="F154" s="73">
        <v>2243586.5379999997</v>
      </c>
      <c r="G154" s="73"/>
      <c r="H154" s="73">
        <v>37788.90324</v>
      </c>
      <c r="I154" s="73">
        <v>390396.4763000001</v>
      </c>
      <c r="J154" s="73">
        <v>110114.79480999999</v>
      </c>
      <c r="K154" s="73">
        <v>0</v>
      </c>
      <c r="L154" s="73">
        <v>0</v>
      </c>
      <c r="M154" s="406">
        <v>64993.487630000003</v>
      </c>
      <c r="N154" s="62"/>
      <c r="O154" s="62"/>
      <c r="P154" s="62"/>
      <c r="Q154" s="62"/>
      <c r="R154" s="62"/>
      <c r="S154" s="62"/>
      <c r="T154" s="62"/>
    </row>
    <row r="155" spans="1:20" ht="18.399999999999999" customHeight="1">
      <c r="A155" s="74"/>
      <c r="B155" s="70"/>
      <c r="C155" s="71" t="s">
        <v>4</v>
      </c>
      <c r="D155" s="80" t="s">
        <v>45</v>
      </c>
      <c r="E155" s="287">
        <v>0.43655464001511363</v>
      </c>
      <c r="F155" s="287">
        <v>0.42896066619696627</v>
      </c>
      <c r="G155" s="287"/>
      <c r="H155" s="287">
        <v>0.90694818893102291</v>
      </c>
      <c r="I155" s="287">
        <v>0.47805386763029362</v>
      </c>
      <c r="J155" s="287">
        <v>0.37169550990717298</v>
      </c>
      <c r="K155" s="287">
        <v>0</v>
      </c>
      <c r="L155" s="287">
        <v>0</v>
      </c>
      <c r="M155" s="407">
        <v>0.47646389969796493</v>
      </c>
      <c r="N155" s="62"/>
      <c r="O155" s="62"/>
      <c r="P155" s="62"/>
      <c r="Q155" s="62"/>
      <c r="R155" s="62"/>
      <c r="S155" s="62"/>
      <c r="T155" s="62"/>
    </row>
    <row r="156" spans="1:20" ht="18.399999999999999" customHeight="1">
      <c r="A156" s="76"/>
      <c r="B156" s="77"/>
      <c r="C156" s="78" t="s">
        <v>4</v>
      </c>
      <c r="D156" s="82" t="s">
        <v>46</v>
      </c>
      <c r="E156" s="288">
        <v>0.43450121449955081</v>
      </c>
      <c r="F156" s="288">
        <v>0.42896066619696627</v>
      </c>
      <c r="G156" s="288"/>
      <c r="H156" s="288">
        <v>0.90694818893102291</v>
      </c>
      <c r="I156" s="288">
        <v>0.47805386763029362</v>
      </c>
      <c r="J156" s="288">
        <v>0.33677853840625138</v>
      </c>
      <c r="K156" s="288">
        <v>0</v>
      </c>
      <c r="L156" s="288">
        <v>0</v>
      </c>
      <c r="M156" s="408">
        <v>0.4761009114949602</v>
      </c>
      <c r="N156" s="62"/>
      <c r="O156" s="62"/>
      <c r="P156" s="62"/>
      <c r="Q156" s="62"/>
      <c r="R156" s="62"/>
      <c r="S156" s="62"/>
      <c r="T156" s="62"/>
    </row>
    <row r="157" spans="1:20" ht="18.399999999999999" customHeight="1">
      <c r="A157" s="69" t="s">
        <v>113</v>
      </c>
      <c r="B157" s="70" t="s">
        <v>48</v>
      </c>
      <c r="C157" s="71" t="s">
        <v>114</v>
      </c>
      <c r="D157" s="81" t="s">
        <v>42</v>
      </c>
      <c r="E157" s="73">
        <v>40348339</v>
      </c>
      <c r="F157" s="366">
        <v>1427601</v>
      </c>
      <c r="G157" s="366"/>
      <c r="H157" s="366">
        <v>7979665</v>
      </c>
      <c r="I157" s="366">
        <v>20091744</v>
      </c>
      <c r="J157" s="366">
        <v>10849329</v>
      </c>
      <c r="K157" s="366">
        <v>0</v>
      </c>
      <c r="L157" s="366">
        <v>0</v>
      </c>
      <c r="M157" s="367">
        <v>0</v>
      </c>
      <c r="N157" s="62"/>
      <c r="O157" s="62"/>
      <c r="P157" s="62"/>
      <c r="Q157" s="62"/>
      <c r="R157" s="62"/>
      <c r="S157" s="62"/>
      <c r="T157" s="62"/>
    </row>
    <row r="158" spans="1:20" ht="18.399999999999999" customHeight="1">
      <c r="A158" s="74"/>
      <c r="B158" s="70"/>
      <c r="C158" s="71" t="s">
        <v>4</v>
      </c>
      <c r="D158" s="80" t="s">
        <v>43</v>
      </c>
      <c r="E158" s="73">
        <v>40353888.999939978</v>
      </c>
      <c r="F158" s="73">
        <v>1480751</v>
      </c>
      <c r="G158" s="73"/>
      <c r="H158" s="73">
        <v>7774018.5214799987</v>
      </c>
      <c r="I158" s="73">
        <v>20226230.47845998</v>
      </c>
      <c r="J158" s="73">
        <v>10872889</v>
      </c>
      <c r="K158" s="73">
        <v>0</v>
      </c>
      <c r="L158" s="73">
        <v>0</v>
      </c>
      <c r="M158" s="406">
        <v>0</v>
      </c>
      <c r="N158" s="62"/>
      <c r="O158" s="62"/>
      <c r="P158" s="62"/>
      <c r="Q158" s="62"/>
      <c r="R158" s="62"/>
      <c r="S158" s="62"/>
      <c r="T158" s="62"/>
    </row>
    <row r="159" spans="1:20" ht="18.399999999999999" customHeight="1">
      <c r="A159" s="74"/>
      <c r="B159" s="70"/>
      <c r="C159" s="71" t="s">
        <v>4</v>
      </c>
      <c r="D159" s="80" t="s">
        <v>44</v>
      </c>
      <c r="E159" s="73">
        <v>14419976.43282</v>
      </c>
      <c r="F159" s="73">
        <v>661064.94570000004</v>
      </c>
      <c r="G159" s="73"/>
      <c r="H159" s="73">
        <v>3783739.0679400004</v>
      </c>
      <c r="I159" s="73">
        <v>7962054.9343899973</v>
      </c>
      <c r="J159" s="73">
        <v>2013117.4847900001</v>
      </c>
      <c r="K159" s="73">
        <v>0</v>
      </c>
      <c r="L159" s="73">
        <v>0</v>
      </c>
      <c r="M159" s="406">
        <v>0</v>
      </c>
      <c r="N159" s="62"/>
      <c r="O159" s="62"/>
      <c r="P159" s="62"/>
      <c r="Q159" s="62"/>
      <c r="R159" s="62"/>
      <c r="S159" s="62"/>
      <c r="T159" s="62"/>
    </row>
    <row r="160" spans="1:20" ht="18.399999999999999" customHeight="1">
      <c r="A160" s="74"/>
      <c r="B160" s="70"/>
      <c r="C160" s="71" t="s">
        <v>4</v>
      </c>
      <c r="D160" s="80" t="s">
        <v>45</v>
      </c>
      <c r="E160" s="287">
        <v>0.35738711407227941</v>
      </c>
      <c r="F160" s="287">
        <v>0.4630600186606762</v>
      </c>
      <c r="G160" s="287"/>
      <c r="H160" s="287">
        <v>0.47417267115098194</v>
      </c>
      <c r="I160" s="287">
        <v>0.39628490858683035</v>
      </c>
      <c r="J160" s="287">
        <v>0.18555225717553595</v>
      </c>
      <c r="K160" s="287">
        <v>0</v>
      </c>
      <c r="L160" s="287">
        <v>0</v>
      </c>
      <c r="M160" s="407">
        <v>0</v>
      </c>
      <c r="N160" s="62"/>
      <c r="O160" s="62"/>
      <c r="P160" s="62"/>
      <c r="Q160" s="62"/>
      <c r="R160" s="62"/>
      <c r="S160" s="62"/>
      <c r="T160" s="62"/>
    </row>
    <row r="161" spans="1:20" ht="18.399999999999999" customHeight="1">
      <c r="A161" s="76"/>
      <c r="B161" s="77"/>
      <c r="C161" s="78" t="s">
        <v>4</v>
      </c>
      <c r="D161" s="82" t="s">
        <v>46</v>
      </c>
      <c r="E161" s="288">
        <v>0.35733796147482705</v>
      </c>
      <c r="F161" s="288">
        <v>0.44643896624077922</v>
      </c>
      <c r="G161" s="288"/>
      <c r="H161" s="288">
        <v>0.48671598317978554</v>
      </c>
      <c r="I161" s="288">
        <v>0.39364996571502658</v>
      </c>
      <c r="J161" s="288">
        <v>0.18515019189380119</v>
      </c>
      <c r="K161" s="288">
        <v>0</v>
      </c>
      <c r="L161" s="288">
        <v>0</v>
      </c>
      <c r="M161" s="408">
        <v>0</v>
      </c>
      <c r="N161" s="62"/>
      <c r="O161" s="62"/>
      <c r="P161" s="62"/>
      <c r="Q161" s="62"/>
      <c r="R161" s="62"/>
      <c r="S161" s="62"/>
      <c r="T161" s="62"/>
    </row>
    <row r="162" spans="1:20" ht="18.399999999999999" customHeight="1">
      <c r="A162" s="69" t="s">
        <v>115</v>
      </c>
      <c r="B162" s="70" t="s">
        <v>48</v>
      </c>
      <c r="C162" s="71" t="s">
        <v>116</v>
      </c>
      <c r="D162" s="80" t="s">
        <v>42</v>
      </c>
      <c r="E162" s="73">
        <v>451586</v>
      </c>
      <c r="F162" s="366">
        <v>41496</v>
      </c>
      <c r="G162" s="366"/>
      <c r="H162" s="366">
        <v>15119</v>
      </c>
      <c r="I162" s="366">
        <v>356784</v>
      </c>
      <c r="J162" s="366">
        <v>2005</v>
      </c>
      <c r="K162" s="366">
        <v>0</v>
      </c>
      <c r="L162" s="366">
        <v>0</v>
      </c>
      <c r="M162" s="367">
        <v>36182</v>
      </c>
      <c r="N162" s="62"/>
      <c r="O162" s="62"/>
      <c r="P162" s="62"/>
      <c r="Q162" s="62"/>
      <c r="R162" s="62"/>
      <c r="S162" s="62"/>
      <c r="T162" s="62"/>
    </row>
    <row r="163" spans="1:20" ht="18.399999999999999" customHeight="1">
      <c r="A163" s="74"/>
      <c r="B163" s="70"/>
      <c r="C163" s="71" t="s">
        <v>4</v>
      </c>
      <c r="D163" s="80" t="s">
        <v>43</v>
      </c>
      <c r="E163" s="73">
        <v>521796.61700000003</v>
      </c>
      <c r="F163" s="73">
        <v>108635.42415000001</v>
      </c>
      <c r="G163" s="73"/>
      <c r="H163" s="73">
        <v>15133.4</v>
      </c>
      <c r="I163" s="73">
        <v>359639.19585000002</v>
      </c>
      <c r="J163" s="73">
        <v>2043.5440000000001</v>
      </c>
      <c r="K163" s="73">
        <v>0</v>
      </c>
      <c r="L163" s="73">
        <v>0</v>
      </c>
      <c r="M163" s="406">
        <v>36345.053</v>
      </c>
      <c r="N163" s="62"/>
      <c r="O163" s="62"/>
      <c r="P163" s="62"/>
      <c r="Q163" s="62"/>
      <c r="R163" s="62"/>
      <c r="S163" s="62"/>
      <c r="T163" s="62"/>
    </row>
    <row r="164" spans="1:20" ht="18.399999999999999" customHeight="1">
      <c r="A164" s="74"/>
      <c r="B164" s="70"/>
      <c r="C164" s="71" t="s">
        <v>4</v>
      </c>
      <c r="D164" s="80" t="s">
        <v>44</v>
      </c>
      <c r="E164" s="73">
        <v>269051.92050999997</v>
      </c>
      <c r="F164" s="73">
        <v>90466.14562000001</v>
      </c>
      <c r="G164" s="73"/>
      <c r="H164" s="73">
        <v>3591.5778700000001</v>
      </c>
      <c r="I164" s="73">
        <v>156432.01222999999</v>
      </c>
      <c r="J164" s="73">
        <v>416.24088999999998</v>
      </c>
      <c r="K164" s="73">
        <v>0</v>
      </c>
      <c r="L164" s="73">
        <v>0</v>
      </c>
      <c r="M164" s="406">
        <v>18145.943900000002</v>
      </c>
      <c r="N164" s="62"/>
      <c r="O164" s="62"/>
      <c r="P164" s="62"/>
      <c r="Q164" s="62"/>
      <c r="R164" s="62"/>
      <c r="S164" s="62"/>
      <c r="T164" s="62"/>
    </row>
    <row r="165" spans="1:20" ht="18.399999999999999" customHeight="1">
      <c r="A165" s="74"/>
      <c r="B165" s="70"/>
      <c r="C165" s="71" t="s">
        <v>4</v>
      </c>
      <c r="D165" s="80" t="s">
        <v>45</v>
      </c>
      <c r="E165" s="287">
        <v>0.59579331624541054</v>
      </c>
      <c r="F165" s="287">
        <v>2.180117255157124</v>
      </c>
      <c r="G165" s="287"/>
      <c r="H165" s="287">
        <v>0.23755393015411072</v>
      </c>
      <c r="I165" s="287">
        <v>0.43845018899390104</v>
      </c>
      <c r="J165" s="287">
        <v>0.20760144139650871</v>
      </c>
      <c r="K165" s="287">
        <v>0</v>
      </c>
      <c r="L165" s="287">
        <v>0</v>
      </c>
      <c r="M165" s="407">
        <v>0.50151854236913385</v>
      </c>
      <c r="N165" s="62"/>
      <c r="O165" s="62"/>
      <c r="P165" s="62"/>
      <c r="Q165" s="62"/>
      <c r="R165" s="62"/>
      <c r="S165" s="62"/>
      <c r="T165" s="62"/>
    </row>
    <row r="166" spans="1:20" ht="18.399999999999999" customHeight="1">
      <c r="A166" s="76"/>
      <c r="B166" s="77"/>
      <c r="C166" s="78" t="s">
        <v>4</v>
      </c>
      <c r="D166" s="79" t="s">
        <v>46</v>
      </c>
      <c r="E166" s="409">
        <v>0.5156260346356365</v>
      </c>
      <c r="F166" s="288">
        <v>0.83274996464401441</v>
      </c>
      <c r="G166" s="288"/>
      <c r="H166" s="288">
        <v>0.23732788864366236</v>
      </c>
      <c r="I166" s="288">
        <v>0.43496930822647423</v>
      </c>
      <c r="J166" s="288">
        <v>0.20368579781007895</v>
      </c>
      <c r="K166" s="288">
        <v>0</v>
      </c>
      <c r="L166" s="288">
        <v>0</v>
      </c>
      <c r="M166" s="408">
        <v>0.49926860472593071</v>
      </c>
      <c r="N166" s="62"/>
      <c r="O166" s="62"/>
      <c r="P166" s="62"/>
      <c r="Q166" s="62"/>
      <c r="R166" s="62"/>
      <c r="S166" s="62"/>
      <c r="T166" s="62"/>
    </row>
    <row r="167" spans="1:20" ht="18.399999999999999" customHeight="1">
      <c r="A167" s="69" t="s">
        <v>117</v>
      </c>
      <c r="B167" s="70" t="s">
        <v>48</v>
      </c>
      <c r="C167" s="71" t="s">
        <v>118</v>
      </c>
      <c r="D167" s="72" t="s">
        <v>42</v>
      </c>
      <c r="E167" s="73">
        <v>395327</v>
      </c>
      <c r="F167" s="366">
        <v>0</v>
      </c>
      <c r="G167" s="366"/>
      <c r="H167" s="366">
        <v>2182</v>
      </c>
      <c r="I167" s="366">
        <v>339284</v>
      </c>
      <c r="J167" s="366">
        <v>7962</v>
      </c>
      <c r="K167" s="366">
        <v>0</v>
      </c>
      <c r="L167" s="366">
        <v>0</v>
      </c>
      <c r="M167" s="367">
        <v>45899</v>
      </c>
      <c r="N167" s="62"/>
      <c r="O167" s="62"/>
      <c r="P167" s="62"/>
      <c r="Q167" s="62"/>
      <c r="R167" s="62"/>
      <c r="S167" s="62"/>
      <c r="T167" s="62"/>
    </row>
    <row r="168" spans="1:20" ht="18.399999999999999" customHeight="1">
      <c r="A168" s="74"/>
      <c r="B168" s="70"/>
      <c r="C168" s="71" t="s">
        <v>4</v>
      </c>
      <c r="D168" s="80" t="s">
        <v>43</v>
      </c>
      <c r="E168" s="73">
        <v>395024.69424999994</v>
      </c>
      <c r="F168" s="73">
        <v>0</v>
      </c>
      <c r="G168" s="73"/>
      <c r="H168" s="73">
        <v>2324.4</v>
      </c>
      <c r="I168" s="73">
        <v>339778.26024999993</v>
      </c>
      <c r="J168" s="73">
        <v>7842</v>
      </c>
      <c r="K168" s="73">
        <v>0</v>
      </c>
      <c r="L168" s="73">
        <v>0</v>
      </c>
      <c r="M168" s="406">
        <v>45080.034</v>
      </c>
      <c r="N168" s="62"/>
      <c r="O168" s="62"/>
      <c r="P168" s="62"/>
      <c r="Q168" s="62"/>
      <c r="R168" s="62"/>
      <c r="S168" s="62"/>
      <c r="T168" s="62"/>
    </row>
    <row r="169" spans="1:20" ht="18.399999999999999" customHeight="1">
      <c r="A169" s="74"/>
      <c r="B169" s="70"/>
      <c r="C169" s="71" t="s">
        <v>4</v>
      </c>
      <c r="D169" s="80" t="s">
        <v>44</v>
      </c>
      <c r="E169" s="73">
        <v>175862.49415000007</v>
      </c>
      <c r="F169" s="73">
        <v>0</v>
      </c>
      <c r="G169" s="73"/>
      <c r="H169" s="73">
        <v>1254.31864</v>
      </c>
      <c r="I169" s="73">
        <v>156386.99867000006</v>
      </c>
      <c r="J169" s="73">
        <v>612.51957000000004</v>
      </c>
      <c r="K169" s="73">
        <v>0</v>
      </c>
      <c r="L169" s="73">
        <v>0</v>
      </c>
      <c r="M169" s="406">
        <v>17608.65727</v>
      </c>
      <c r="N169" s="62"/>
      <c r="O169" s="62"/>
      <c r="P169" s="62"/>
      <c r="Q169" s="62"/>
      <c r="R169" s="62"/>
      <c r="S169" s="62"/>
      <c r="T169" s="62"/>
    </row>
    <row r="170" spans="1:20" ht="18.399999999999999" customHeight="1">
      <c r="A170" s="74"/>
      <c r="B170" s="70"/>
      <c r="C170" s="71" t="s">
        <v>4</v>
      </c>
      <c r="D170" s="80" t="s">
        <v>45</v>
      </c>
      <c r="E170" s="287">
        <v>0.44485323327270859</v>
      </c>
      <c r="F170" s="287">
        <v>0</v>
      </c>
      <c r="G170" s="287"/>
      <c r="H170" s="287">
        <v>0.57484813932172318</v>
      </c>
      <c r="I170" s="287">
        <v>0.46093243026491099</v>
      </c>
      <c r="J170" s="287">
        <v>7.6930365486058791E-2</v>
      </c>
      <c r="K170" s="287">
        <v>0</v>
      </c>
      <c r="L170" s="287">
        <v>0</v>
      </c>
      <c r="M170" s="407">
        <v>0.38363923549532669</v>
      </c>
      <c r="N170" s="62"/>
      <c r="O170" s="62"/>
      <c r="P170" s="62"/>
      <c r="Q170" s="62"/>
      <c r="R170" s="62"/>
      <c r="S170" s="62"/>
      <c r="T170" s="62"/>
    </row>
    <row r="171" spans="1:20" ht="18.399999999999999" customHeight="1">
      <c r="A171" s="76"/>
      <c r="B171" s="77"/>
      <c r="C171" s="78" t="s">
        <v>4</v>
      </c>
      <c r="D171" s="82" t="s">
        <v>46</v>
      </c>
      <c r="E171" s="288">
        <v>0.44519367196497767</v>
      </c>
      <c r="F171" s="288">
        <v>0</v>
      </c>
      <c r="G171" s="288"/>
      <c r="H171" s="288">
        <v>0.53963114782309407</v>
      </c>
      <c r="I171" s="288">
        <v>0.46026193245834685</v>
      </c>
      <c r="J171" s="288">
        <v>7.810757077276205E-2</v>
      </c>
      <c r="K171" s="288">
        <v>0</v>
      </c>
      <c r="L171" s="288">
        <v>0</v>
      </c>
      <c r="M171" s="408">
        <v>0.39060878414599243</v>
      </c>
      <c r="N171" s="62"/>
      <c r="O171" s="62"/>
      <c r="P171" s="62"/>
      <c r="Q171" s="62"/>
      <c r="R171" s="62"/>
      <c r="S171" s="62"/>
      <c r="T171" s="62"/>
    </row>
    <row r="172" spans="1:20" ht="18.399999999999999" customHeight="1">
      <c r="A172" s="69" t="s">
        <v>119</v>
      </c>
      <c r="B172" s="70" t="s">
        <v>48</v>
      </c>
      <c r="C172" s="71" t="s">
        <v>120</v>
      </c>
      <c r="D172" s="80" t="s">
        <v>42</v>
      </c>
      <c r="E172" s="73">
        <v>885031</v>
      </c>
      <c r="F172" s="366">
        <v>454719</v>
      </c>
      <c r="G172" s="366"/>
      <c r="H172" s="366">
        <v>6640</v>
      </c>
      <c r="I172" s="366">
        <v>359878</v>
      </c>
      <c r="J172" s="366">
        <v>13561</v>
      </c>
      <c r="K172" s="366">
        <v>0</v>
      </c>
      <c r="L172" s="366">
        <v>0</v>
      </c>
      <c r="M172" s="367">
        <v>50233</v>
      </c>
      <c r="N172" s="62"/>
      <c r="O172" s="62"/>
      <c r="P172" s="62"/>
      <c r="Q172" s="62"/>
      <c r="R172" s="62"/>
      <c r="S172" s="62"/>
      <c r="T172" s="62"/>
    </row>
    <row r="173" spans="1:20" ht="18.399999999999999" customHeight="1">
      <c r="A173" s="74"/>
      <c r="B173" s="70"/>
      <c r="C173" s="71" t="s">
        <v>4</v>
      </c>
      <c r="D173" s="80" t="s">
        <v>43</v>
      </c>
      <c r="E173" s="73">
        <v>845379.81299999985</v>
      </c>
      <c r="F173" s="73">
        <v>411355</v>
      </c>
      <c r="G173" s="73"/>
      <c r="H173" s="73">
        <v>6806.9619999999995</v>
      </c>
      <c r="I173" s="73">
        <v>360727.90999999986</v>
      </c>
      <c r="J173" s="73">
        <v>14890.901000000002</v>
      </c>
      <c r="K173" s="73">
        <v>0</v>
      </c>
      <c r="L173" s="73">
        <v>0</v>
      </c>
      <c r="M173" s="406">
        <v>51599.040000000008</v>
      </c>
      <c r="N173" s="62"/>
      <c r="O173" s="62"/>
      <c r="P173" s="62"/>
      <c r="Q173" s="62"/>
      <c r="R173" s="62"/>
      <c r="S173" s="62"/>
      <c r="T173" s="62"/>
    </row>
    <row r="174" spans="1:20" ht="18.399999999999999" customHeight="1">
      <c r="A174" s="74"/>
      <c r="B174" s="70"/>
      <c r="C174" s="71" t="s">
        <v>4</v>
      </c>
      <c r="D174" s="80" t="s">
        <v>44</v>
      </c>
      <c r="E174" s="73">
        <v>346927.79268999986</v>
      </c>
      <c r="F174" s="73">
        <v>147720.17397</v>
      </c>
      <c r="G174" s="73"/>
      <c r="H174" s="73">
        <v>2631.5580100000006</v>
      </c>
      <c r="I174" s="73">
        <v>176723.54018999991</v>
      </c>
      <c r="J174" s="73">
        <v>2102.7595300000003</v>
      </c>
      <c r="K174" s="73">
        <v>0</v>
      </c>
      <c r="L174" s="73">
        <v>0</v>
      </c>
      <c r="M174" s="406">
        <v>17749.760989999999</v>
      </c>
      <c r="N174" s="62"/>
      <c r="O174" s="62"/>
      <c r="P174" s="62"/>
      <c r="Q174" s="62"/>
      <c r="R174" s="62"/>
      <c r="S174" s="62"/>
      <c r="T174" s="62"/>
    </row>
    <row r="175" spans="1:20" ht="18.399999999999999" customHeight="1">
      <c r="A175" s="74"/>
      <c r="B175" s="70"/>
      <c r="C175" s="71" t="s">
        <v>4</v>
      </c>
      <c r="D175" s="80" t="s">
        <v>45</v>
      </c>
      <c r="E175" s="287">
        <v>0.39199507439852371</v>
      </c>
      <c r="F175" s="287">
        <v>0.32486035105196837</v>
      </c>
      <c r="G175" s="287"/>
      <c r="H175" s="287">
        <v>0.39631897740963867</v>
      </c>
      <c r="I175" s="287">
        <v>0.49106513926941886</v>
      </c>
      <c r="J175" s="287">
        <v>0.15505932674581521</v>
      </c>
      <c r="K175" s="287">
        <v>0</v>
      </c>
      <c r="L175" s="287">
        <v>0</v>
      </c>
      <c r="M175" s="407">
        <v>0.35334861525292138</v>
      </c>
      <c r="N175" s="62"/>
      <c r="O175" s="62"/>
      <c r="P175" s="62"/>
      <c r="Q175" s="62"/>
      <c r="R175" s="62"/>
      <c r="S175" s="62"/>
      <c r="T175" s="62"/>
    </row>
    <row r="176" spans="1:20" ht="18.399999999999999" customHeight="1">
      <c r="A176" s="76"/>
      <c r="B176" s="77"/>
      <c r="C176" s="78" t="s">
        <v>4</v>
      </c>
      <c r="D176" s="82" t="s">
        <v>46</v>
      </c>
      <c r="E176" s="288">
        <v>0.41038097592945472</v>
      </c>
      <c r="F176" s="288">
        <v>0.35910630470031968</v>
      </c>
      <c r="G176" s="288"/>
      <c r="H176" s="288">
        <v>0.38659801685392114</v>
      </c>
      <c r="I176" s="288">
        <v>0.48990814209524286</v>
      </c>
      <c r="J176" s="288">
        <v>0.14121103417449354</v>
      </c>
      <c r="K176" s="288">
        <v>0</v>
      </c>
      <c r="L176" s="288">
        <v>0</v>
      </c>
      <c r="M176" s="408">
        <v>0.34399401597394053</v>
      </c>
      <c r="N176" s="62"/>
      <c r="O176" s="62"/>
      <c r="P176" s="62"/>
      <c r="Q176" s="62"/>
      <c r="R176" s="62"/>
      <c r="S176" s="62"/>
      <c r="T176" s="62"/>
    </row>
    <row r="177" spans="1:20" ht="18.399999999999999" customHeight="1">
      <c r="A177" s="69" t="s">
        <v>121</v>
      </c>
      <c r="B177" s="70" t="s">
        <v>48</v>
      </c>
      <c r="C177" s="71" t="s">
        <v>122</v>
      </c>
      <c r="D177" s="80" t="s">
        <v>42</v>
      </c>
      <c r="E177" s="73">
        <v>3393614</v>
      </c>
      <c r="F177" s="366">
        <v>1884116</v>
      </c>
      <c r="G177" s="366"/>
      <c r="H177" s="366">
        <v>41</v>
      </c>
      <c r="I177" s="366">
        <v>16155</v>
      </c>
      <c r="J177" s="366">
        <v>156204</v>
      </c>
      <c r="K177" s="366">
        <v>0</v>
      </c>
      <c r="L177" s="366">
        <v>0</v>
      </c>
      <c r="M177" s="367">
        <v>1337098</v>
      </c>
      <c r="N177" s="62"/>
      <c r="O177" s="62"/>
      <c r="P177" s="62"/>
      <c r="Q177" s="62"/>
      <c r="R177" s="62"/>
      <c r="S177" s="62"/>
      <c r="T177" s="62"/>
    </row>
    <row r="178" spans="1:20" ht="18.399999999999999" customHeight="1">
      <c r="A178" s="74"/>
      <c r="B178" s="70"/>
      <c r="C178" s="71" t="s">
        <v>4</v>
      </c>
      <c r="D178" s="80" t="s">
        <v>43</v>
      </c>
      <c r="E178" s="73">
        <v>3624034</v>
      </c>
      <c r="F178" s="73">
        <v>1941407</v>
      </c>
      <c r="G178" s="73"/>
      <c r="H178" s="73">
        <v>41</v>
      </c>
      <c r="I178" s="73">
        <v>16155</v>
      </c>
      <c r="J178" s="73">
        <v>156204</v>
      </c>
      <c r="K178" s="73">
        <v>0</v>
      </c>
      <c r="L178" s="73">
        <v>0</v>
      </c>
      <c r="M178" s="406">
        <v>1510227</v>
      </c>
      <c r="N178" s="62"/>
      <c r="O178" s="62"/>
      <c r="P178" s="62"/>
      <c r="Q178" s="62"/>
      <c r="R178" s="62"/>
      <c r="S178" s="62"/>
      <c r="T178" s="62"/>
    </row>
    <row r="179" spans="1:20" ht="18.399999999999999" customHeight="1">
      <c r="A179" s="74"/>
      <c r="B179" s="70"/>
      <c r="C179" s="71" t="s">
        <v>4</v>
      </c>
      <c r="D179" s="80" t="s">
        <v>44</v>
      </c>
      <c r="E179" s="73">
        <v>2205604.4956799997</v>
      </c>
      <c r="F179" s="73">
        <v>857816.5361599999</v>
      </c>
      <c r="G179" s="73"/>
      <c r="H179" s="73">
        <v>4.8244999999999996</v>
      </c>
      <c r="I179" s="73">
        <v>6882.827180000002</v>
      </c>
      <c r="J179" s="73">
        <v>17295.806800000002</v>
      </c>
      <c r="K179" s="73">
        <v>0</v>
      </c>
      <c r="L179" s="73">
        <v>0</v>
      </c>
      <c r="M179" s="406">
        <v>1323604.50104</v>
      </c>
      <c r="N179" s="62"/>
      <c r="O179" s="62"/>
      <c r="P179" s="62"/>
      <c r="Q179" s="62"/>
      <c r="R179" s="62"/>
      <c r="S179" s="62"/>
      <c r="T179" s="62"/>
    </row>
    <row r="180" spans="1:20" ht="18.399999999999999" customHeight="1">
      <c r="A180" s="74"/>
      <c r="B180" s="70"/>
      <c r="C180" s="71" t="s">
        <v>4</v>
      </c>
      <c r="D180" s="80" t="s">
        <v>45</v>
      </c>
      <c r="E180" s="287">
        <v>0.649927922173824</v>
      </c>
      <c r="F180" s="287">
        <v>0.45528860014988454</v>
      </c>
      <c r="G180" s="287"/>
      <c r="H180" s="287">
        <v>0.11767073170731707</v>
      </c>
      <c r="I180" s="287">
        <v>0.42604934571340153</v>
      </c>
      <c r="J180" s="287">
        <v>0.11072576118409261</v>
      </c>
      <c r="K180" s="287">
        <v>0</v>
      </c>
      <c r="L180" s="287">
        <v>0</v>
      </c>
      <c r="M180" s="407">
        <v>0.98990836949872041</v>
      </c>
      <c r="N180" s="62"/>
      <c r="O180" s="62"/>
      <c r="P180" s="62"/>
      <c r="Q180" s="62"/>
      <c r="R180" s="62"/>
      <c r="S180" s="62"/>
      <c r="T180" s="62"/>
    </row>
    <row r="181" spans="1:20" ht="18.399999999999999" customHeight="1">
      <c r="A181" s="76"/>
      <c r="B181" s="77"/>
      <c r="C181" s="78" t="s">
        <v>4</v>
      </c>
      <c r="D181" s="82" t="s">
        <v>46</v>
      </c>
      <c r="E181" s="288">
        <v>0.60860480218452684</v>
      </c>
      <c r="F181" s="288">
        <v>0.44185301493195395</v>
      </c>
      <c r="G181" s="288"/>
      <c r="H181" s="288">
        <v>0.11767073170731707</v>
      </c>
      <c r="I181" s="288">
        <v>0.42604934571340153</v>
      </c>
      <c r="J181" s="288">
        <v>0.11072576118409261</v>
      </c>
      <c r="K181" s="288">
        <v>0</v>
      </c>
      <c r="L181" s="288">
        <v>0</v>
      </c>
      <c r="M181" s="408">
        <v>0.87642751787645168</v>
      </c>
      <c r="N181" s="62"/>
      <c r="O181" s="62"/>
      <c r="P181" s="62"/>
      <c r="Q181" s="62"/>
      <c r="R181" s="62"/>
      <c r="S181" s="62"/>
      <c r="T181" s="62"/>
    </row>
    <row r="182" spans="1:20" ht="18.399999999999999" customHeight="1">
      <c r="A182" s="69" t="s">
        <v>123</v>
      </c>
      <c r="B182" s="70" t="s">
        <v>48</v>
      </c>
      <c r="C182" s="71" t="s">
        <v>124</v>
      </c>
      <c r="D182" s="80" t="s">
        <v>42</v>
      </c>
      <c r="E182" s="73">
        <v>1910435</v>
      </c>
      <c r="F182" s="366">
        <v>580</v>
      </c>
      <c r="G182" s="366"/>
      <c r="H182" s="366">
        <v>600</v>
      </c>
      <c r="I182" s="366">
        <v>34274</v>
      </c>
      <c r="J182" s="366">
        <v>1489</v>
      </c>
      <c r="K182" s="366">
        <v>0</v>
      </c>
      <c r="L182" s="366">
        <v>0</v>
      </c>
      <c r="M182" s="367">
        <v>1873492</v>
      </c>
      <c r="N182" s="62"/>
      <c r="O182" s="62"/>
      <c r="P182" s="62"/>
      <c r="Q182" s="62"/>
      <c r="R182" s="62"/>
      <c r="S182" s="62"/>
      <c r="T182" s="62"/>
    </row>
    <row r="183" spans="1:20" ht="18.399999999999999" customHeight="1">
      <c r="A183" s="74"/>
      <c r="B183" s="70"/>
      <c r="C183" s="71" t="s">
        <v>4</v>
      </c>
      <c r="D183" s="80" t="s">
        <v>43</v>
      </c>
      <c r="E183" s="73">
        <v>1962305.7129999998</v>
      </c>
      <c r="F183" s="73">
        <v>1464.5320000000002</v>
      </c>
      <c r="G183" s="73"/>
      <c r="H183" s="73">
        <v>712.69100000000003</v>
      </c>
      <c r="I183" s="73">
        <v>37345.85300000001</v>
      </c>
      <c r="J183" s="73">
        <v>2665</v>
      </c>
      <c r="K183" s="73">
        <v>0</v>
      </c>
      <c r="L183" s="73">
        <v>0</v>
      </c>
      <c r="M183" s="406">
        <v>1920117.6369999996</v>
      </c>
      <c r="N183" s="62"/>
      <c r="O183" s="62"/>
      <c r="P183" s="62"/>
      <c r="Q183" s="62"/>
      <c r="R183" s="62"/>
      <c r="S183" s="62"/>
      <c r="T183" s="62"/>
    </row>
    <row r="184" spans="1:20" ht="18.399999999999999" customHeight="1">
      <c r="A184" s="74"/>
      <c r="B184" s="70"/>
      <c r="C184" s="71" t="s">
        <v>4</v>
      </c>
      <c r="D184" s="80" t="s">
        <v>44</v>
      </c>
      <c r="E184" s="73">
        <v>976736.46189999976</v>
      </c>
      <c r="F184" s="73">
        <v>1464.5320000000002</v>
      </c>
      <c r="G184" s="73"/>
      <c r="H184" s="73">
        <v>390.06759</v>
      </c>
      <c r="I184" s="73">
        <v>16559.499849999997</v>
      </c>
      <c r="J184" s="73">
        <v>1206.4957299999999</v>
      </c>
      <c r="K184" s="73">
        <v>0</v>
      </c>
      <c r="L184" s="73">
        <v>0</v>
      </c>
      <c r="M184" s="406">
        <v>957115.86672999978</v>
      </c>
      <c r="N184" s="62"/>
      <c r="O184" s="62"/>
      <c r="P184" s="62"/>
      <c r="Q184" s="62"/>
      <c r="R184" s="62"/>
      <c r="S184" s="62"/>
      <c r="T184" s="62"/>
    </row>
    <row r="185" spans="1:20" ht="18.399999999999999" customHeight="1">
      <c r="A185" s="74"/>
      <c r="B185" s="70"/>
      <c r="C185" s="71" t="s">
        <v>4</v>
      </c>
      <c r="D185" s="80" t="s">
        <v>45</v>
      </c>
      <c r="E185" s="287">
        <v>0.51126390685890899</v>
      </c>
      <c r="F185" s="287">
        <v>2.5250551724137935</v>
      </c>
      <c r="G185" s="287"/>
      <c r="H185" s="287">
        <v>0.65011264999999996</v>
      </c>
      <c r="I185" s="287">
        <v>0.48315048870864202</v>
      </c>
      <c r="J185" s="287">
        <v>0.81027248488918724</v>
      </c>
      <c r="K185" s="287">
        <v>0</v>
      </c>
      <c r="L185" s="287">
        <v>0</v>
      </c>
      <c r="M185" s="407">
        <v>0.51087267345150111</v>
      </c>
      <c r="N185" s="62"/>
      <c r="O185" s="62"/>
      <c r="P185" s="62"/>
      <c r="Q185" s="62"/>
      <c r="R185" s="62"/>
      <c r="S185" s="62"/>
      <c r="T185" s="62"/>
    </row>
    <row r="186" spans="1:20" ht="18.399999999999999" customHeight="1">
      <c r="A186" s="76"/>
      <c r="B186" s="77"/>
      <c r="C186" s="78" t="s">
        <v>4</v>
      </c>
      <c r="D186" s="82" t="s">
        <v>46</v>
      </c>
      <c r="E186" s="288">
        <v>0.49774938503682575</v>
      </c>
      <c r="F186" s="288">
        <v>1</v>
      </c>
      <c r="G186" s="288"/>
      <c r="H186" s="288">
        <v>0.54731656496293624</v>
      </c>
      <c r="I186" s="288">
        <v>0.44340933516768227</v>
      </c>
      <c r="J186" s="288">
        <v>0.45271884803001872</v>
      </c>
      <c r="K186" s="288">
        <v>0</v>
      </c>
      <c r="L186" s="288">
        <v>0</v>
      </c>
      <c r="M186" s="408">
        <v>0.49846730652680316</v>
      </c>
      <c r="N186" s="62"/>
      <c r="O186" s="62"/>
      <c r="P186" s="62"/>
      <c r="Q186" s="62"/>
      <c r="R186" s="62"/>
      <c r="S186" s="62"/>
      <c r="T186" s="62"/>
    </row>
    <row r="187" spans="1:20" ht="18.399999999999999" customHeight="1">
      <c r="A187" s="69" t="s">
        <v>126</v>
      </c>
      <c r="B187" s="70" t="s">
        <v>48</v>
      </c>
      <c r="C187" s="71" t="s">
        <v>127</v>
      </c>
      <c r="D187" s="80" t="s">
        <v>42</v>
      </c>
      <c r="E187" s="73">
        <v>39471</v>
      </c>
      <c r="F187" s="366">
        <v>0</v>
      </c>
      <c r="G187" s="366"/>
      <c r="H187" s="366">
        <v>81</v>
      </c>
      <c r="I187" s="366">
        <v>32253</v>
      </c>
      <c r="J187" s="366">
        <v>7032</v>
      </c>
      <c r="K187" s="366">
        <v>0</v>
      </c>
      <c r="L187" s="366">
        <v>0</v>
      </c>
      <c r="M187" s="367">
        <v>105</v>
      </c>
      <c r="N187" s="62"/>
      <c r="O187" s="62"/>
      <c r="P187" s="62"/>
      <c r="Q187" s="62"/>
      <c r="R187" s="62"/>
      <c r="S187" s="62"/>
      <c r="T187" s="62"/>
    </row>
    <row r="188" spans="1:20" ht="18.399999999999999" customHeight="1">
      <c r="A188" s="74"/>
      <c r="B188" s="70"/>
      <c r="C188" s="71" t="s">
        <v>4</v>
      </c>
      <c r="D188" s="80" t="s">
        <v>43</v>
      </c>
      <c r="E188" s="73">
        <v>39486</v>
      </c>
      <c r="F188" s="73">
        <v>0</v>
      </c>
      <c r="G188" s="73"/>
      <c r="H188" s="73">
        <v>81</v>
      </c>
      <c r="I188" s="73">
        <v>32029</v>
      </c>
      <c r="J188" s="73">
        <v>7256</v>
      </c>
      <c r="K188" s="73">
        <v>0</v>
      </c>
      <c r="L188" s="73">
        <v>0</v>
      </c>
      <c r="M188" s="406">
        <v>120</v>
      </c>
      <c r="N188" s="62"/>
      <c r="O188" s="62"/>
      <c r="P188" s="62"/>
      <c r="Q188" s="62"/>
      <c r="R188" s="62"/>
      <c r="S188" s="62"/>
      <c r="T188" s="62"/>
    </row>
    <row r="189" spans="1:20" ht="18.399999999999999" customHeight="1">
      <c r="A189" s="74"/>
      <c r="B189" s="70"/>
      <c r="C189" s="71" t="s">
        <v>4</v>
      </c>
      <c r="D189" s="80" t="s">
        <v>44</v>
      </c>
      <c r="E189" s="73">
        <v>13591.206880000003</v>
      </c>
      <c r="F189" s="73">
        <v>0</v>
      </c>
      <c r="G189" s="73"/>
      <c r="H189" s="73">
        <v>27.69586</v>
      </c>
      <c r="I189" s="73">
        <v>13513.875900000005</v>
      </c>
      <c r="J189" s="73">
        <v>42.007580000000004</v>
      </c>
      <c r="K189" s="73">
        <v>0</v>
      </c>
      <c r="L189" s="73">
        <v>0</v>
      </c>
      <c r="M189" s="406">
        <v>7.6275399999999998</v>
      </c>
      <c r="N189" s="62"/>
      <c r="O189" s="62"/>
      <c r="P189" s="62"/>
      <c r="Q189" s="62"/>
      <c r="R189" s="62"/>
      <c r="S189" s="62"/>
      <c r="T189" s="62"/>
    </row>
    <row r="190" spans="1:20" ht="18.399999999999999" customHeight="1">
      <c r="A190" s="74"/>
      <c r="B190" s="70"/>
      <c r="C190" s="71" t="s">
        <v>4</v>
      </c>
      <c r="D190" s="80" t="s">
        <v>45</v>
      </c>
      <c r="E190" s="287">
        <v>0.34433398900458573</v>
      </c>
      <c r="F190" s="287">
        <v>0</v>
      </c>
      <c r="G190" s="287"/>
      <c r="H190" s="287">
        <v>0.34192419753086417</v>
      </c>
      <c r="I190" s="287">
        <v>0.41899593526183626</v>
      </c>
      <c r="J190" s="287">
        <v>5.9737741751990907E-3</v>
      </c>
      <c r="K190" s="287">
        <v>0</v>
      </c>
      <c r="L190" s="287">
        <v>0</v>
      </c>
      <c r="M190" s="407">
        <v>7.2643238095238094E-2</v>
      </c>
      <c r="N190" s="62"/>
      <c r="O190" s="62"/>
      <c r="P190" s="62"/>
      <c r="Q190" s="62"/>
      <c r="R190" s="62"/>
      <c r="S190" s="62"/>
      <c r="T190" s="62"/>
    </row>
    <row r="191" spans="1:20" ht="18.399999999999999" customHeight="1">
      <c r="A191" s="76"/>
      <c r="B191" s="77"/>
      <c r="C191" s="78" t="s">
        <v>4</v>
      </c>
      <c r="D191" s="82" t="s">
        <v>46</v>
      </c>
      <c r="E191" s="288">
        <v>0.34420318290026852</v>
      </c>
      <c r="F191" s="288">
        <v>0</v>
      </c>
      <c r="G191" s="288"/>
      <c r="H191" s="288">
        <v>0.34192419753086417</v>
      </c>
      <c r="I191" s="288">
        <v>0.42192625120984123</v>
      </c>
      <c r="J191" s="288">
        <v>5.7893577728776189E-3</v>
      </c>
      <c r="K191" s="288">
        <v>0</v>
      </c>
      <c r="L191" s="288">
        <v>0</v>
      </c>
      <c r="M191" s="408">
        <v>6.3562833333333332E-2</v>
      </c>
      <c r="N191" s="62"/>
      <c r="O191" s="62"/>
      <c r="P191" s="62"/>
      <c r="Q191" s="62"/>
      <c r="R191" s="62"/>
      <c r="S191" s="62"/>
      <c r="T191" s="62"/>
    </row>
    <row r="192" spans="1:20" ht="18.399999999999999" customHeight="1">
      <c r="A192" s="69" t="s">
        <v>128</v>
      </c>
      <c r="B192" s="70" t="s">
        <v>48</v>
      </c>
      <c r="C192" s="71" t="s">
        <v>129</v>
      </c>
      <c r="D192" s="72" t="s">
        <v>42</v>
      </c>
      <c r="E192" s="73">
        <v>4914928</v>
      </c>
      <c r="F192" s="366">
        <v>71296</v>
      </c>
      <c r="G192" s="366"/>
      <c r="H192" s="366">
        <v>1584766</v>
      </c>
      <c r="I192" s="366">
        <v>3113388</v>
      </c>
      <c r="J192" s="366">
        <v>128672</v>
      </c>
      <c r="K192" s="366">
        <v>0</v>
      </c>
      <c r="L192" s="366">
        <v>0</v>
      </c>
      <c r="M192" s="367">
        <v>16806</v>
      </c>
      <c r="N192" s="62"/>
      <c r="O192" s="62"/>
      <c r="P192" s="62"/>
      <c r="Q192" s="62"/>
      <c r="R192" s="62"/>
      <c r="S192" s="62"/>
      <c r="T192" s="62"/>
    </row>
    <row r="193" spans="1:20" ht="18.399999999999999" customHeight="1">
      <c r="A193" s="74"/>
      <c r="B193" s="70"/>
      <c r="C193" s="71" t="s">
        <v>4</v>
      </c>
      <c r="D193" s="80" t="s">
        <v>43</v>
      </c>
      <c r="E193" s="73">
        <v>5087444.7070000004</v>
      </c>
      <c r="F193" s="73">
        <v>71296</v>
      </c>
      <c r="G193" s="73"/>
      <c r="H193" s="73">
        <v>1594506.5910000002</v>
      </c>
      <c r="I193" s="73">
        <v>3152275.0109999995</v>
      </c>
      <c r="J193" s="73">
        <v>252207.10499999998</v>
      </c>
      <c r="K193" s="73">
        <v>0</v>
      </c>
      <c r="L193" s="73">
        <v>0</v>
      </c>
      <c r="M193" s="406">
        <v>17160</v>
      </c>
      <c r="N193" s="62"/>
      <c r="O193" s="62"/>
      <c r="P193" s="62"/>
      <c r="Q193" s="62"/>
      <c r="R193" s="62"/>
      <c r="S193" s="62"/>
      <c r="T193" s="62"/>
    </row>
    <row r="194" spans="1:20" ht="18.399999999999999" customHeight="1">
      <c r="A194" s="74"/>
      <c r="B194" s="70"/>
      <c r="C194" s="71" t="s">
        <v>4</v>
      </c>
      <c r="D194" s="80" t="s">
        <v>44</v>
      </c>
      <c r="E194" s="73">
        <v>2446415.8742500003</v>
      </c>
      <c r="F194" s="73">
        <v>32400</v>
      </c>
      <c r="G194" s="73"/>
      <c r="H194" s="73">
        <v>807581.71993000002</v>
      </c>
      <c r="I194" s="73">
        <v>1575635.2869500001</v>
      </c>
      <c r="J194" s="73">
        <v>25673.035739999996</v>
      </c>
      <c r="K194" s="73">
        <v>0</v>
      </c>
      <c r="L194" s="73">
        <v>0</v>
      </c>
      <c r="M194" s="406">
        <v>5125.8316300000006</v>
      </c>
      <c r="N194" s="62"/>
      <c r="O194" s="62"/>
      <c r="P194" s="62"/>
      <c r="Q194" s="62"/>
      <c r="R194" s="62"/>
      <c r="S194" s="62"/>
      <c r="T194" s="62"/>
    </row>
    <row r="195" spans="1:20" ht="18.399999999999999" customHeight="1">
      <c r="A195" s="74"/>
      <c r="B195" s="70"/>
      <c r="C195" s="71" t="s">
        <v>4</v>
      </c>
      <c r="D195" s="80" t="s">
        <v>45</v>
      </c>
      <c r="E195" s="287">
        <v>0.49775212866800905</v>
      </c>
      <c r="F195" s="287">
        <v>0.45444344703770195</v>
      </c>
      <c r="G195" s="287"/>
      <c r="H195" s="287">
        <v>0.5095905136341895</v>
      </c>
      <c r="I195" s="287">
        <v>0.50608381831946425</v>
      </c>
      <c r="J195" s="287">
        <v>0.19952309546754535</v>
      </c>
      <c r="K195" s="287">
        <v>0</v>
      </c>
      <c r="L195" s="287">
        <v>0</v>
      </c>
      <c r="M195" s="407">
        <v>0.30500009698917058</v>
      </c>
      <c r="N195" s="62"/>
      <c r="O195" s="62"/>
      <c r="P195" s="62"/>
      <c r="Q195" s="62"/>
      <c r="R195" s="62"/>
      <c r="S195" s="62"/>
      <c r="T195" s="62"/>
    </row>
    <row r="196" spans="1:20" ht="18.399999999999999" customHeight="1">
      <c r="A196" s="76"/>
      <c r="B196" s="77"/>
      <c r="C196" s="78" t="s">
        <v>4</v>
      </c>
      <c r="D196" s="82" t="s">
        <v>46</v>
      </c>
      <c r="E196" s="288">
        <v>0.4808732114343941</v>
      </c>
      <c r="F196" s="288">
        <v>0.45444344703770195</v>
      </c>
      <c r="G196" s="288"/>
      <c r="H196" s="288">
        <v>0.50647750500894595</v>
      </c>
      <c r="I196" s="288">
        <v>0.49984068060424708</v>
      </c>
      <c r="J196" s="288">
        <v>0.10179346747586671</v>
      </c>
      <c r="K196" s="288">
        <v>0</v>
      </c>
      <c r="L196" s="288">
        <v>0</v>
      </c>
      <c r="M196" s="408">
        <v>0.29870813694638698</v>
      </c>
      <c r="N196" s="62"/>
      <c r="O196" s="62"/>
      <c r="P196" s="62"/>
      <c r="Q196" s="62"/>
      <c r="R196" s="62"/>
      <c r="S196" s="62"/>
      <c r="T196" s="62"/>
    </row>
    <row r="197" spans="1:20" ht="18.399999999999999" customHeight="1">
      <c r="A197" s="69" t="s">
        <v>130</v>
      </c>
      <c r="B197" s="70" t="s">
        <v>48</v>
      </c>
      <c r="C197" s="71" t="s">
        <v>131</v>
      </c>
      <c r="D197" s="80" t="s">
        <v>42</v>
      </c>
      <c r="E197" s="73">
        <v>12923302</v>
      </c>
      <c r="F197" s="366">
        <v>12516869</v>
      </c>
      <c r="G197" s="366"/>
      <c r="H197" s="366">
        <v>21334</v>
      </c>
      <c r="I197" s="366">
        <v>63329</v>
      </c>
      <c r="J197" s="366">
        <v>243726</v>
      </c>
      <c r="K197" s="366">
        <v>0</v>
      </c>
      <c r="L197" s="366">
        <v>0</v>
      </c>
      <c r="M197" s="367">
        <v>78044</v>
      </c>
      <c r="N197" s="62"/>
      <c r="O197" s="62"/>
      <c r="P197" s="62"/>
      <c r="Q197" s="62"/>
      <c r="R197" s="62"/>
      <c r="S197" s="62"/>
      <c r="T197" s="62"/>
    </row>
    <row r="198" spans="1:20" ht="18.399999999999999" customHeight="1">
      <c r="A198" s="74"/>
      <c r="B198" s="70"/>
      <c r="C198" s="71" t="s">
        <v>4</v>
      </c>
      <c r="D198" s="80" t="s">
        <v>43</v>
      </c>
      <c r="E198" s="73">
        <v>12932723.502</v>
      </c>
      <c r="F198" s="73">
        <v>12526225.35</v>
      </c>
      <c r="G198" s="73"/>
      <c r="H198" s="73">
        <v>21336.5</v>
      </c>
      <c r="I198" s="73">
        <v>63201.5</v>
      </c>
      <c r="J198" s="73">
        <v>243726</v>
      </c>
      <c r="K198" s="73">
        <v>0</v>
      </c>
      <c r="L198" s="73">
        <v>0</v>
      </c>
      <c r="M198" s="406">
        <v>78234.152000000002</v>
      </c>
      <c r="N198" s="62"/>
      <c r="O198" s="62"/>
      <c r="P198" s="62"/>
      <c r="Q198" s="62"/>
      <c r="R198" s="62"/>
      <c r="S198" s="62"/>
      <c r="T198" s="62"/>
    </row>
    <row r="199" spans="1:20" ht="18.399999999999999" customHeight="1">
      <c r="A199" s="74"/>
      <c r="B199" s="70"/>
      <c r="C199" s="71" t="s">
        <v>4</v>
      </c>
      <c r="D199" s="80" t="s">
        <v>44</v>
      </c>
      <c r="E199" s="73">
        <v>7329083.1089599999</v>
      </c>
      <c r="F199" s="73">
        <v>7200680.7346999999</v>
      </c>
      <c r="G199" s="73"/>
      <c r="H199" s="73">
        <v>702.94469000000004</v>
      </c>
      <c r="I199" s="73">
        <v>22464.428409999997</v>
      </c>
      <c r="J199" s="73">
        <v>66574.207299999995</v>
      </c>
      <c r="K199" s="73">
        <v>0</v>
      </c>
      <c r="L199" s="73">
        <v>0</v>
      </c>
      <c r="M199" s="406">
        <v>38660.793859999998</v>
      </c>
      <c r="N199" s="62"/>
      <c r="O199" s="62"/>
      <c r="P199" s="62"/>
      <c r="Q199" s="62"/>
      <c r="R199" s="62"/>
      <c r="S199" s="62"/>
      <c r="T199" s="62"/>
    </row>
    <row r="200" spans="1:20" ht="18.399999999999999" customHeight="1">
      <c r="A200" s="74"/>
      <c r="B200" s="70"/>
      <c r="C200" s="71" t="s">
        <v>4</v>
      </c>
      <c r="D200" s="80" t="s">
        <v>45</v>
      </c>
      <c r="E200" s="287">
        <v>0.56712155368341621</v>
      </c>
      <c r="F200" s="287">
        <v>0.5752781094617192</v>
      </c>
      <c r="G200" s="287"/>
      <c r="H200" s="287">
        <v>3.294950267179151E-2</v>
      </c>
      <c r="I200" s="287">
        <v>0.35472577192123667</v>
      </c>
      <c r="J200" s="287">
        <v>0.2731518479768264</v>
      </c>
      <c r="K200" s="287">
        <v>0</v>
      </c>
      <c r="L200" s="287">
        <v>0</v>
      </c>
      <c r="M200" s="407">
        <v>0.49537176285172463</v>
      </c>
      <c r="N200" s="62"/>
      <c r="O200" s="62"/>
      <c r="P200" s="62"/>
      <c r="Q200" s="62"/>
      <c r="R200" s="62"/>
      <c r="S200" s="62"/>
      <c r="T200" s="62"/>
    </row>
    <row r="201" spans="1:20" ht="18.399999999999999" customHeight="1">
      <c r="A201" s="76"/>
      <c r="B201" s="77"/>
      <c r="C201" s="78" t="s">
        <v>4</v>
      </c>
      <c r="D201" s="82" t="s">
        <v>46</v>
      </c>
      <c r="E201" s="288">
        <v>0.56670840506460862</v>
      </c>
      <c r="F201" s="288">
        <v>0.57484841071456538</v>
      </c>
      <c r="G201" s="288"/>
      <c r="H201" s="288">
        <v>3.2945641975019334E-2</v>
      </c>
      <c r="I201" s="288">
        <v>0.35544138050520946</v>
      </c>
      <c r="J201" s="288">
        <v>0.2731518479768264</v>
      </c>
      <c r="K201" s="288">
        <v>0</v>
      </c>
      <c r="L201" s="288">
        <v>0</v>
      </c>
      <c r="M201" s="408">
        <v>0.49416773712840906</v>
      </c>
      <c r="N201" s="62"/>
      <c r="O201" s="62"/>
      <c r="P201" s="62"/>
      <c r="Q201" s="62"/>
      <c r="R201" s="62"/>
      <c r="S201" s="62"/>
      <c r="T201" s="62"/>
    </row>
    <row r="202" spans="1:20" ht="18.399999999999999" customHeight="1">
      <c r="A202" s="69" t="s">
        <v>132</v>
      </c>
      <c r="B202" s="70" t="s">
        <v>48</v>
      </c>
      <c r="C202" s="71" t="s">
        <v>133</v>
      </c>
      <c r="D202" s="80" t="s">
        <v>42</v>
      </c>
      <c r="E202" s="73">
        <v>9824591</v>
      </c>
      <c r="F202" s="366">
        <v>3824499</v>
      </c>
      <c r="G202" s="366"/>
      <c r="H202" s="366">
        <v>6222</v>
      </c>
      <c r="I202" s="366">
        <v>2921380</v>
      </c>
      <c r="J202" s="366">
        <v>2528534</v>
      </c>
      <c r="K202" s="366">
        <v>0</v>
      </c>
      <c r="L202" s="366">
        <v>0</v>
      </c>
      <c r="M202" s="367">
        <v>543956</v>
      </c>
      <c r="N202" s="62"/>
      <c r="O202" s="62"/>
      <c r="P202" s="62"/>
      <c r="Q202" s="62"/>
      <c r="R202" s="62"/>
      <c r="S202" s="62"/>
      <c r="T202" s="62"/>
    </row>
    <row r="203" spans="1:20" ht="18.399999999999999" customHeight="1">
      <c r="A203" s="74"/>
      <c r="B203" s="70"/>
      <c r="C203" s="71" t="s">
        <v>4</v>
      </c>
      <c r="D203" s="80" t="s">
        <v>43</v>
      </c>
      <c r="E203" s="73">
        <v>9851024.904000001</v>
      </c>
      <c r="F203" s="73">
        <v>3824799</v>
      </c>
      <c r="G203" s="73"/>
      <c r="H203" s="73">
        <v>6156</v>
      </c>
      <c r="I203" s="73">
        <v>2946656.2530000005</v>
      </c>
      <c r="J203" s="73">
        <v>2524046.909</v>
      </c>
      <c r="K203" s="73">
        <v>0</v>
      </c>
      <c r="L203" s="73">
        <v>0</v>
      </c>
      <c r="M203" s="406">
        <v>549366.74199999997</v>
      </c>
      <c r="N203" s="62"/>
      <c r="O203" s="62"/>
      <c r="P203" s="62"/>
      <c r="Q203" s="62"/>
      <c r="R203" s="62"/>
      <c r="S203" s="62"/>
      <c r="T203" s="62"/>
    </row>
    <row r="204" spans="1:20" ht="18.399999999999999" customHeight="1">
      <c r="A204" s="74"/>
      <c r="B204" s="70"/>
      <c r="C204" s="71" t="s">
        <v>4</v>
      </c>
      <c r="D204" s="80" t="s">
        <v>44</v>
      </c>
      <c r="E204" s="73">
        <v>3370581.8681800007</v>
      </c>
      <c r="F204" s="73">
        <v>1625508.8266700001</v>
      </c>
      <c r="G204" s="73"/>
      <c r="H204" s="73">
        <v>1611.6380600000002</v>
      </c>
      <c r="I204" s="73">
        <v>983971.22907000012</v>
      </c>
      <c r="J204" s="73">
        <v>502379.13347000006</v>
      </c>
      <c r="K204" s="73">
        <v>0</v>
      </c>
      <c r="L204" s="73">
        <v>0</v>
      </c>
      <c r="M204" s="406">
        <v>257111.04091000001</v>
      </c>
      <c r="N204" s="62"/>
      <c r="O204" s="62"/>
      <c r="P204" s="62"/>
      <c r="Q204" s="62"/>
      <c r="R204" s="62"/>
      <c r="S204" s="62"/>
      <c r="T204" s="62"/>
    </row>
    <row r="205" spans="1:20" ht="18.399999999999999" customHeight="1">
      <c r="A205" s="74"/>
      <c r="B205" s="70"/>
      <c r="C205" s="71" t="s">
        <v>4</v>
      </c>
      <c r="D205" s="80" t="s">
        <v>45</v>
      </c>
      <c r="E205" s="287">
        <v>0.34307604949457954</v>
      </c>
      <c r="F205" s="287">
        <v>0.42502529786777304</v>
      </c>
      <c r="G205" s="287"/>
      <c r="H205" s="287">
        <v>0.25902251044680169</v>
      </c>
      <c r="I205" s="287">
        <v>0.33681726754821356</v>
      </c>
      <c r="J205" s="287">
        <v>0.19868395420824875</v>
      </c>
      <c r="K205" s="287">
        <v>0</v>
      </c>
      <c r="L205" s="287">
        <v>0</v>
      </c>
      <c r="M205" s="407">
        <v>0.47266882047445014</v>
      </c>
      <c r="N205" s="62"/>
      <c r="O205" s="62"/>
      <c r="P205" s="62"/>
      <c r="Q205" s="62"/>
      <c r="R205" s="62"/>
      <c r="S205" s="62"/>
      <c r="T205" s="62"/>
    </row>
    <row r="206" spans="1:20" ht="18.399999999999999" customHeight="1">
      <c r="A206" s="76"/>
      <c r="B206" s="77"/>
      <c r="C206" s="78" t="s">
        <v>4</v>
      </c>
      <c r="D206" s="82" t="s">
        <v>46</v>
      </c>
      <c r="E206" s="288">
        <v>0.34215545093296623</v>
      </c>
      <c r="F206" s="288">
        <v>0.42499196079846291</v>
      </c>
      <c r="G206" s="288"/>
      <c r="H206" s="288">
        <v>0.26179955490578299</v>
      </c>
      <c r="I206" s="288">
        <v>0.33392806781185141</v>
      </c>
      <c r="J206" s="288">
        <v>0.19903716197930618</v>
      </c>
      <c r="K206" s="288">
        <v>0</v>
      </c>
      <c r="L206" s="288">
        <v>0</v>
      </c>
      <c r="M206" s="408">
        <v>0.46801348034643137</v>
      </c>
      <c r="N206" s="62"/>
      <c r="O206" s="62"/>
      <c r="P206" s="62"/>
      <c r="Q206" s="62"/>
      <c r="R206" s="62"/>
      <c r="S206" s="62"/>
      <c r="T206" s="62"/>
    </row>
    <row r="207" spans="1:20" ht="18.399999999999999" customHeight="1">
      <c r="A207" s="69" t="s">
        <v>134</v>
      </c>
      <c r="B207" s="70" t="s">
        <v>48</v>
      </c>
      <c r="C207" s="71" t="s">
        <v>135</v>
      </c>
      <c r="D207" s="80" t="s">
        <v>42</v>
      </c>
      <c r="E207" s="73">
        <v>60963</v>
      </c>
      <c r="F207" s="366">
        <v>52005</v>
      </c>
      <c r="G207" s="366"/>
      <c r="H207" s="366">
        <v>18</v>
      </c>
      <c r="I207" s="366">
        <v>8667</v>
      </c>
      <c r="J207" s="366">
        <v>273</v>
      </c>
      <c r="K207" s="366">
        <v>0</v>
      </c>
      <c r="L207" s="366">
        <v>0</v>
      </c>
      <c r="M207" s="367">
        <v>0</v>
      </c>
      <c r="N207" s="62"/>
      <c r="O207" s="62"/>
      <c r="P207" s="62"/>
      <c r="Q207" s="62"/>
      <c r="R207" s="62"/>
      <c r="S207" s="62"/>
      <c r="T207" s="62"/>
    </row>
    <row r="208" spans="1:20" ht="18.399999999999999" customHeight="1">
      <c r="A208" s="74"/>
      <c r="B208" s="70"/>
      <c r="C208" s="71" t="s">
        <v>4</v>
      </c>
      <c r="D208" s="80" t="s">
        <v>43</v>
      </c>
      <c r="E208" s="73">
        <v>60988.806700000001</v>
      </c>
      <c r="F208" s="73">
        <v>52005</v>
      </c>
      <c r="G208" s="73"/>
      <c r="H208" s="73">
        <v>18</v>
      </c>
      <c r="I208" s="73">
        <v>8724.806700000001</v>
      </c>
      <c r="J208" s="73">
        <v>241</v>
      </c>
      <c r="K208" s="73">
        <v>0</v>
      </c>
      <c r="L208" s="73">
        <v>0</v>
      </c>
      <c r="M208" s="406">
        <v>0</v>
      </c>
      <c r="N208" s="62"/>
      <c r="O208" s="62"/>
      <c r="P208" s="62"/>
      <c r="Q208" s="62"/>
      <c r="R208" s="62"/>
      <c r="S208" s="62"/>
      <c r="T208" s="62"/>
    </row>
    <row r="209" spans="1:20" ht="18.399999999999999" customHeight="1">
      <c r="A209" s="74"/>
      <c r="B209" s="70"/>
      <c r="C209" s="71" t="s">
        <v>4</v>
      </c>
      <c r="D209" s="80" t="s">
        <v>44</v>
      </c>
      <c r="E209" s="73">
        <v>33356.92512</v>
      </c>
      <c r="F209" s="73">
        <v>29638.07</v>
      </c>
      <c r="G209" s="73"/>
      <c r="H209" s="73">
        <v>1.65828</v>
      </c>
      <c r="I209" s="73">
        <v>3692.22784</v>
      </c>
      <c r="J209" s="73">
        <v>24.969000000000001</v>
      </c>
      <c r="K209" s="73">
        <v>0</v>
      </c>
      <c r="L209" s="73">
        <v>0</v>
      </c>
      <c r="M209" s="406">
        <v>0</v>
      </c>
      <c r="N209" s="62"/>
      <c r="O209" s="62"/>
      <c r="P209" s="62"/>
      <c r="Q209" s="62"/>
      <c r="R209" s="62"/>
      <c r="S209" s="62"/>
      <c r="T209" s="62"/>
    </row>
    <row r="210" spans="1:20" ht="18.399999999999999" customHeight="1">
      <c r="A210" s="74"/>
      <c r="B210" s="70"/>
      <c r="C210" s="71" t="s">
        <v>4</v>
      </c>
      <c r="D210" s="80" t="s">
        <v>45</v>
      </c>
      <c r="E210" s="287">
        <v>0.54716672604694649</v>
      </c>
      <c r="F210" s="287">
        <v>0.56990808576098451</v>
      </c>
      <c r="G210" s="287"/>
      <c r="H210" s="287">
        <v>9.2126666666666662E-2</v>
      </c>
      <c r="I210" s="287">
        <v>0.42600990423445251</v>
      </c>
      <c r="J210" s="287">
        <v>9.1461538461538469E-2</v>
      </c>
      <c r="K210" s="287">
        <v>0</v>
      </c>
      <c r="L210" s="287">
        <v>0</v>
      </c>
      <c r="M210" s="407">
        <v>0</v>
      </c>
      <c r="N210" s="62"/>
      <c r="O210" s="62"/>
      <c r="P210" s="62"/>
      <c r="Q210" s="62"/>
      <c r="R210" s="62"/>
      <c r="S210" s="62"/>
      <c r="T210" s="62"/>
    </row>
    <row r="211" spans="1:20" ht="18.399999999999999" customHeight="1">
      <c r="A211" s="76"/>
      <c r="B211" s="77"/>
      <c r="C211" s="78" t="s">
        <v>4</v>
      </c>
      <c r="D211" s="82" t="s">
        <v>46</v>
      </c>
      <c r="E211" s="288">
        <v>0.54693519884854547</v>
      </c>
      <c r="F211" s="288">
        <v>0.56990808576098451</v>
      </c>
      <c r="G211" s="288"/>
      <c r="H211" s="288">
        <v>9.2126666666666662E-2</v>
      </c>
      <c r="I211" s="288">
        <v>0.42318735153181097</v>
      </c>
      <c r="J211" s="288">
        <v>0.10360580912863071</v>
      </c>
      <c r="K211" s="288">
        <v>0</v>
      </c>
      <c r="L211" s="288">
        <v>0</v>
      </c>
      <c r="M211" s="408">
        <v>0</v>
      </c>
      <c r="N211" s="62"/>
      <c r="O211" s="62"/>
      <c r="P211" s="62"/>
      <c r="Q211" s="62"/>
      <c r="R211" s="62"/>
      <c r="S211" s="62"/>
      <c r="T211" s="62"/>
    </row>
    <row r="212" spans="1:20" ht="18.399999999999999" customHeight="1">
      <c r="A212" s="69" t="s">
        <v>136</v>
      </c>
      <c r="B212" s="70" t="s">
        <v>48</v>
      </c>
      <c r="C212" s="71" t="s">
        <v>137</v>
      </c>
      <c r="D212" s="80" t="s">
        <v>42</v>
      </c>
      <c r="E212" s="73">
        <v>411627</v>
      </c>
      <c r="F212" s="366">
        <v>88008</v>
      </c>
      <c r="G212" s="366"/>
      <c r="H212" s="366">
        <v>1300</v>
      </c>
      <c r="I212" s="366">
        <v>239905</v>
      </c>
      <c r="J212" s="366">
        <v>7219</v>
      </c>
      <c r="K212" s="366">
        <v>0</v>
      </c>
      <c r="L212" s="366">
        <v>0</v>
      </c>
      <c r="M212" s="367">
        <v>75195</v>
      </c>
      <c r="N212" s="62"/>
      <c r="O212" s="62"/>
      <c r="P212" s="62"/>
      <c r="Q212" s="62"/>
      <c r="R212" s="62"/>
      <c r="S212" s="62"/>
      <c r="T212" s="62"/>
    </row>
    <row r="213" spans="1:20" ht="18.399999999999999" customHeight="1">
      <c r="A213" s="74"/>
      <c r="B213" s="70"/>
      <c r="C213" s="71" t="s">
        <v>4</v>
      </c>
      <c r="D213" s="80" t="s">
        <v>43</v>
      </c>
      <c r="E213" s="73">
        <v>463307.55021999998</v>
      </c>
      <c r="F213" s="73">
        <v>88553.0916</v>
      </c>
      <c r="G213" s="73"/>
      <c r="H213" s="73">
        <v>1351.37</v>
      </c>
      <c r="I213" s="73">
        <v>271815.96083</v>
      </c>
      <c r="J213" s="73">
        <v>14541.022649999999</v>
      </c>
      <c r="K213" s="73">
        <v>0</v>
      </c>
      <c r="L213" s="73">
        <v>0</v>
      </c>
      <c r="M213" s="406">
        <v>87046.105140000014</v>
      </c>
      <c r="N213" s="62"/>
      <c r="O213" s="62"/>
      <c r="P213" s="62"/>
      <c r="Q213" s="62"/>
      <c r="R213" s="62"/>
      <c r="S213" s="62"/>
      <c r="T213" s="62"/>
    </row>
    <row r="214" spans="1:20" ht="18.399999999999999" customHeight="1">
      <c r="A214" s="74"/>
      <c r="B214" s="70"/>
      <c r="C214" s="71" t="s">
        <v>4</v>
      </c>
      <c r="D214" s="80" t="s">
        <v>44</v>
      </c>
      <c r="E214" s="73">
        <v>209461.71056000004</v>
      </c>
      <c r="F214" s="73">
        <v>54788.5916</v>
      </c>
      <c r="G214" s="73"/>
      <c r="H214" s="73">
        <v>564.03489999999999</v>
      </c>
      <c r="I214" s="73">
        <v>132057.04544000005</v>
      </c>
      <c r="J214" s="73">
        <v>1601.3652399999996</v>
      </c>
      <c r="K214" s="73">
        <v>0</v>
      </c>
      <c r="L214" s="73">
        <v>0</v>
      </c>
      <c r="M214" s="406">
        <v>20450.673379999997</v>
      </c>
      <c r="N214" s="62"/>
      <c r="O214" s="62"/>
      <c r="P214" s="62"/>
      <c r="Q214" s="62"/>
      <c r="R214" s="62"/>
      <c r="S214" s="62"/>
      <c r="T214" s="62"/>
    </row>
    <row r="215" spans="1:20" ht="18.399999999999999" customHeight="1">
      <c r="A215" s="74"/>
      <c r="B215" s="70"/>
      <c r="C215" s="71" t="s">
        <v>4</v>
      </c>
      <c r="D215" s="80" t="s">
        <v>45</v>
      </c>
      <c r="E215" s="287">
        <v>0.50886290393973188</v>
      </c>
      <c r="F215" s="287">
        <v>0.62254103717843834</v>
      </c>
      <c r="G215" s="287"/>
      <c r="H215" s="287">
        <v>0.43387300000000001</v>
      </c>
      <c r="I215" s="287">
        <v>0.55045557799962508</v>
      </c>
      <c r="J215" s="287">
        <v>0.22182646349909954</v>
      </c>
      <c r="K215" s="287">
        <v>0</v>
      </c>
      <c r="L215" s="287">
        <v>0</v>
      </c>
      <c r="M215" s="407">
        <v>0.27196852689673512</v>
      </c>
      <c r="N215" s="62"/>
      <c r="O215" s="62"/>
      <c r="P215" s="62"/>
      <c r="Q215" s="62"/>
      <c r="R215" s="62"/>
      <c r="S215" s="62"/>
      <c r="T215" s="62"/>
    </row>
    <row r="216" spans="1:20" ht="18.399999999999999" customHeight="1">
      <c r="A216" s="76"/>
      <c r="B216" s="77"/>
      <c r="C216" s="78" t="s">
        <v>4</v>
      </c>
      <c r="D216" s="82" t="s">
        <v>46</v>
      </c>
      <c r="E216" s="288">
        <v>0.45210079235820327</v>
      </c>
      <c r="F216" s="288">
        <v>0.61870896441971313</v>
      </c>
      <c r="G216" s="288"/>
      <c r="H216" s="288">
        <v>0.4173800661550871</v>
      </c>
      <c r="I216" s="288">
        <v>0.48583256493385824</v>
      </c>
      <c r="J216" s="288">
        <v>0.11012741528189558</v>
      </c>
      <c r="K216" s="288">
        <v>0</v>
      </c>
      <c r="L216" s="288">
        <v>0</v>
      </c>
      <c r="M216" s="408">
        <v>0.23494070581455992</v>
      </c>
      <c r="N216" s="62"/>
      <c r="O216" s="62"/>
      <c r="P216" s="62"/>
      <c r="Q216" s="62"/>
      <c r="R216" s="62"/>
      <c r="S216" s="62"/>
      <c r="T216" s="62"/>
    </row>
    <row r="217" spans="1:20" ht="18.399999999999999" customHeight="1">
      <c r="A217" s="69" t="s">
        <v>138</v>
      </c>
      <c r="B217" s="70" t="s">
        <v>48</v>
      </c>
      <c r="C217" s="71" t="s">
        <v>139</v>
      </c>
      <c r="D217" s="80" t="s">
        <v>42</v>
      </c>
      <c r="E217" s="73">
        <v>20467592</v>
      </c>
      <c r="F217" s="366">
        <v>189901</v>
      </c>
      <c r="G217" s="366"/>
      <c r="H217" s="366">
        <v>8595776</v>
      </c>
      <c r="I217" s="366">
        <v>11150353</v>
      </c>
      <c r="J217" s="366">
        <v>471671</v>
      </c>
      <c r="K217" s="366">
        <v>0</v>
      </c>
      <c r="L217" s="366">
        <v>0</v>
      </c>
      <c r="M217" s="367">
        <v>59891</v>
      </c>
      <c r="N217" s="62"/>
      <c r="O217" s="62"/>
      <c r="P217" s="62"/>
      <c r="Q217" s="62"/>
      <c r="R217" s="62"/>
      <c r="S217" s="62"/>
      <c r="T217" s="62"/>
    </row>
    <row r="218" spans="1:20" ht="18.399999999999999" customHeight="1">
      <c r="A218" s="74"/>
      <c r="B218" s="70"/>
      <c r="C218" s="71" t="s">
        <v>4</v>
      </c>
      <c r="D218" s="80" t="s">
        <v>43</v>
      </c>
      <c r="E218" s="73">
        <v>21211960.426549993</v>
      </c>
      <c r="F218" s="73">
        <v>201490.56</v>
      </c>
      <c r="G218" s="73"/>
      <c r="H218" s="73">
        <v>8570340.5894299988</v>
      </c>
      <c r="I218" s="73">
        <v>11229484.598569999</v>
      </c>
      <c r="J218" s="73">
        <v>1091514.3575500001</v>
      </c>
      <c r="K218" s="73">
        <v>0</v>
      </c>
      <c r="L218" s="73">
        <v>0</v>
      </c>
      <c r="M218" s="406">
        <v>119130.32100000004</v>
      </c>
      <c r="N218" s="62"/>
      <c r="O218" s="62"/>
      <c r="P218" s="62"/>
      <c r="Q218" s="62"/>
      <c r="R218" s="62"/>
      <c r="S218" s="62"/>
      <c r="T218" s="62"/>
    </row>
    <row r="219" spans="1:20" ht="18.399999999999999" customHeight="1">
      <c r="A219" s="74"/>
      <c r="B219" s="70"/>
      <c r="C219" s="71" t="s">
        <v>4</v>
      </c>
      <c r="D219" s="80" t="s">
        <v>44</v>
      </c>
      <c r="E219" s="73">
        <v>10112405.834110005</v>
      </c>
      <c r="F219" s="73">
        <v>90366.620080000008</v>
      </c>
      <c r="G219" s="73"/>
      <c r="H219" s="73">
        <v>4208083.2084100004</v>
      </c>
      <c r="I219" s="73">
        <v>5653903.4281100035</v>
      </c>
      <c r="J219" s="73">
        <v>103186.26692000001</v>
      </c>
      <c r="K219" s="73">
        <v>0</v>
      </c>
      <c r="L219" s="73">
        <v>0</v>
      </c>
      <c r="M219" s="406">
        <v>56866.310589999986</v>
      </c>
      <c r="N219" s="62"/>
      <c r="O219" s="62"/>
      <c r="P219" s="62"/>
      <c r="Q219" s="62"/>
      <c r="R219" s="62"/>
      <c r="S219" s="62"/>
      <c r="T219" s="62"/>
    </row>
    <row r="220" spans="1:20" ht="18.399999999999999" customHeight="1">
      <c r="A220" s="74"/>
      <c r="B220" s="70"/>
      <c r="C220" s="71" t="s">
        <v>4</v>
      </c>
      <c r="D220" s="80" t="s">
        <v>45</v>
      </c>
      <c r="E220" s="287">
        <v>0.49406915254662126</v>
      </c>
      <c r="F220" s="287">
        <v>0.47586173890606159</v>
      </c>
      <c r="G220" s="287"/>
      <c r="H220" s="287">
        <v>0.48955245092589667</v>
      </c>
      <c r="I220" s="287">
        <v>0.50706048751192034</v>
      </c>
      <c r="J220" s="287">
        <v>0.21876746062403668</v>
      </c>
      <c r="K220" s="287">
        <v>0</v>
      </c>
      <c r="L220" s="287">
        <v>0</v>
      </c>
      <c r="M220" s="407">
        <v>0.94949676228481716</v>
      </c>
      <c r="N220" s="62"/>
      <c r="O220" s="62"/>
      <c r="P220" s="62"/>
      <c r="Q220" s="62"/>
      <c r="R220" s="62"/>
      <c r="S220" s="62"/>
      <c r="T220" s="62"/>
    </row>
    <row r="221" spans="1:20" ht="18.399999999999999" customHeight="1">
      <c r="A221" s="76"/>
      <c r="B221" s="77"/>
      <c r="C221" s="78" t="s">
        <v>4</v>
      </c>
      <c r="D221" s="79" t="s">
        <v>46</v>
      </c>
      <c r="E221" s="409">
        <v>0.47673131717956591</v>
      </c>
      <c r="F221" s="288">
        <v>0.44849058973283912</v>
      </c>
      <c r="G221" s="288"/>
      <c r="H221" s="288">
        <v>0.4910053648976247</v>
      </c>
      <c r="I221" s="288">
        <v>0.50348734872747336</v>
      </c>
      <c r="J221" s="288">
        <v>9.453496072338495E-2</v>
      </c>
      <c r="K221" s="288">
        <v>0</v>
      </c>
      <c r="L221" s="288">
        <v>0</v>
      </c>
      <c r="M221" s="408">
        <v>0.47734539882587884</v>
      </c>
      <c r="N221" s="62"/>
      <c r="O221" s="62"/>
      <c r="P221" s="62"/>
      <c r="Q221" s="62"/>
      <c r="R221" s="62"/>
      <c r="S221" s="62"/>
      <c r="T221" s="62"/>
    </row>
    <row r="222" spans="1:20" ht="18.399999999999999" customHeight="1">
      <c r="A222" s="69" t="s">
        <v>140</v>
      </c>
      <c r="B222" s="70" t="s">
        <v>48</v>
      </c>
      <c r="C222" s="71" t="s">
        <v>141</v>
      </c>
      <c r="D222" s="72" t="s">
        <v>42</v>
      </c>
      <c r="E222" s="73">
        <v>180826</v>
      </c>
      <c r="F222" s="366">
        <v>172800</v>
      </c>
      <c r="G222" s="366"/>
      <c r="H222" s="366">
        <v>1135</v>
      </c>
      <c r="I222" s="366">
        <v>5369</v>
      </c>
      <c r="J222" s="366">
        <v>1522</v>
      </c>
      <c r="K222" s="366">
        <v>0</v>
      </c>
      <c r="L222" s="366">
        <v>0</v>
      </c>
      <c r="M222" s="367">
        <v>0</v>
      </c>
      <c r="N222" s="62"/>
      <c r="O222" s="62"/>
      <c r="P222" s="62"/>
      <c r="Q222" s="62"/>
      <c r="R222" s="62"/>
      <c r="S222" s="62"/>
      <c r="T222" s="62"/>
    </row>
    <row r="223" spans="1:20" ht="18.399999999999999" customHeight="1">
      <c r="A223" s="74"/>
      <c r="B223" s="70"/>
      <c r="C223" s="71" t="s">
        <v>142</v>
      </c>
      <c r="D223" s="80" t="s">
        <v>43</v>
      </c>
      <c r="E223" s="73">
        <v>180825.99999999997</v>
      </c>
      <c r="F223" s="73">
        <v>172799.99899999998</v>
      </c>
      <c r="G223" s="73"/>
      <c r="H223" s="73">
        <v>1137.5</v>
      </c>
      <c r="I223" s="73">
        <v>5366.5010000000002</v>
      </c>
      <c r="J223" s="73">
        <v>1522</v>
      </c>
      <c r="K223" s="73">
        <v>0</v>
      </c>
      <c r="L223" s="73">
        <v>0</v>
      </c>
      <c r="M223" s="406">
        <v>0</v>
      </c>
      <c r="N223" s="62"/>
      <c r="O223" s="62"/>
      <c r="P223" s="62"/>
      <c r="Q223" s="62"/>
      <c r="R223" s="62"/>
      <c r="S223" s="62"/>
      <c r="T223" s="62"/>
    </row>
    <row r="224" spans="1:20" ht="18.399999999999999" customHeight="1">
      <c r="A224" s="74"/>
      <c r="B224" s="70"/>
      <c r="C224" s="71" t="s">
        <v>4</v>
      </c>
      <c r="D224" s="80" t="s">
        <v>44</v>
      </c>
      <c r="E224" s="73">
        <v>85214.903179999994</v>
      </c>
      <c r="F224" s="73">
        <v>82559.736100000009</v>
      </c>
      <c r="G224" s="73"/>
      <c r="H224" s="73">
        <v>469.4126</v>
      </c>
      <c r="I224" s="73">
        <v>2182.2633100000003</v>
      </c>
      <c r="J224" s="73">
        <v>3.4911699999999999</v>
      </c>
      <c r="K224" s="73">
        <v>0</v>
      </c>
      <c r="L224" s="73">
        <v>0</v>
      </c>
      <c r="M224" s="406">
        <v>0</v>
      </c>
      <c r="N224" s="62"/>
      <c r="O224" s="62"/>
      <c r="P224" s="62"/>
      <c r="Q224" s="62"/>
      <c r="R224" s="62"/>
      <c r="S224" s="62"/>
      <c r="T224" s="62"/>
    </row>
    <row r="225" spans="1:20" ht="18.399999999999999" customHeight="1">
      <c r="A225" s="74"/>
      <c r="B225" s="70"/>
      <c r="C225" s="71" t="s">
        <v>4</v>
      </c>
      <c r="D225" s="80" t="s">
        <v>45</v>
      </c>
      <c r="E225" s="287">
        <v>0.47125359837633968</v>
      </c>
      <c r="F225" s="287">
        <v>0.47777625057870377</v>
      </c>
      <c r="G225" s="287"/>
      <c r="H225" s="287">
        <v>0.41357938325991189</v>
      </c>
      <c r="I225" s="287">
        <v>0.40645619482212708</v>
      </c>
      <c r="J225" s="287">
        <v>2.2938042049934298E-3</v>
      </c>
      <c r="K225" s="287">
        <v>0</v>
      </c>
      <c r="L225" s="287">
        <v>0</v>
      </c>
      <c r="M225" s="407">
        <v>0</v>
      </c>
      <c r="N225" s="62"/>
      <c r="O225" s="62"/>
      <c r="P225" s="62"/>
      <c r="Q225" s="62"/>
      <c r="R225" s="62"/>
      <c r="S225" s="62"/>
      <c r="T225" s="62"/>
    </row>
    <row r="226" spans="1:20" ht="18.399999999999999" customHeight="1">
      <c r="A226" s="76"/>
      <c r="B226" s="77"/>
      <c r="C226" s="78" t="s">
        <v>4</v>
      </c>
      <c r="D226" s="82" t="s">
        <v>46</v>
      </c>
      <c r="E226" s="288">
        <v>0.47125359837633973</v>
      </c>
      <c r="F226" s="288">
        <v>0.47777625334361268</v>
      </c>
      <c r="G226" s="288"/>
      <c r="H226" s="288">
        <v>0.41267041758241757</v>
      </c>
      <c r="I226" s="288">
        <v>0.40664546787562328</v>
      </c>
      <c r="J226" s="288">
        <v>2.2938042049934298E-3</v>
      </c>
      <c r="K226" s="288">
        <v>0</v>
      </c>
      <c r="L226" s="288">
        <v>0</v>
      </c>
      <c r="M226" s="408">
        <v>0</v>
      </c>
      <c r="N226" s="62"/>
      <c r="O226" s="62"/>
      <c r="P226" s="62"/>
      <c r="Q226" s="62"/>
      <c r="R226" s="62"/>
      <c r="S226" s="62"/>
      <c r="T226" s="62"/>
    </row>
    <row r="227" spans="1:20" ht="18.399999999999999" customHeight="1">
      <c r="A227" s="69" t="s">
        <v>143</v>
      </c>
      <c r="B227" s="70" t="s">
        <v>48</v>
      </c>
      <c r="C227" s="71" t="s">
        <v>144</v>
      </c>
      <c r="D227" s="80" t="s">
        <v>42</v>
      </c>
      <c r="E227" s="73">
        <v>884454</v>
      </c>
      <c r="F227" s="366">
        <v>798709</v>
      </c>
      <c r="G227" s="366"/>
      <c r="H227" s="366">
        <v>263</v>
      </c>
      <c r="I227" s="366">
        <v>48299</v>
      </c>
      <c r="J227" s="366">
        <v>490</v>
      </c>
      <c r="K227" s="366">
        <v>0</v>
      </c>
      <c r="L227" s="366">
        <v>0</v>
      </c>
      <c r="M227" s="367">
        <v>36693</v>
      </c>
      <c r="N227" s="62"/>
      <c r="O227" s="62"/>
      <c r="P227" s="62"/>
      <c r="Q227" s="62"/>
      <c r="R227" s="62"/>
      <c r="S227" s="62"/>
      <c r="T227" s="62"/>
    </row>
    <row r="228" spans="1:20" ht="18.399999999999999" customHeight="1">
      <c r="A228" s="74"/>
      <c r="B228" s="70"/>
      <c r="C228" s="71" t="s">
        <v>4</v>
      </c>
      <c r="D228" s="80" t="s">
        <v>43</v>
      </c>
      <c r="E228" s="73">
        <v>908514.32700000005</v>
      </c>
      <c r="F228" s="73">
        <v>798709</v>
      </c>
      <c r="G228" s="73"/>
      <c r="H228" s="73">
        <v>223</v>
      </c>
      <c r="I228" s="73">
        <v>51465.752999999997</v>
      </c>
      <c r="J228" s="73">
        <v>417.3</v>
      </c>
      <c r="K228" s="73">
        <v>0</v>
      </c>
      <c r="L228" s="73">
        <v>0</v>
      </c>
      <c r="M228" s="406">
        <v>57699.273999999998</v>
      </c>
      <c r="N228" s="62"/>
      <c r="O228" s="62"/>
      <c r="P228" s="62"/>
      <c r="Q228" s="62"/>
      <c r="R228" s="62"/>
      <c r="S228" s="62"/>
      <c r="T228" s="62"/>
    </row>
    <row r="229" spans="1:20" ht="18.399999999999999" customHeight="1">
      <c r="A229" s="74"/>
      <c r="B229" s="70"/>
      <c r="C229" s="71" t="s">
        <v>4</v>
      </c>
      <c r="D229" s="80" t="s">
        <v>44</v>
      </c>
      <c r="E229" s="73">
        <v>490553.18635999999</v>
      </c>
      <c r="F229" s="73">
        <v>420661.60872000002</v>
      </c>
      <c r="G229" s="73"/>
      <c r="H229" s="73">
        <v>43.28734</v>
      </c>
      <c r="I229" s="73">
        <v>22865.918479999997</v>
      </c>
      <c r="J229" s="73">
        <v>52.3</v>
      </c>
      <c r="K229" s="73">
        <v>0</v>
      </c>
      <c r="L229" s="73">
        <v>0</v>
      </c>
      <c r="M229" s="406">
        <v>46930.071819999997</v>
      </c>
      <c r="N229" s="62"/>
      <c r="O229" s="62"/>
      <c r="P229" s="62"/>
      <c r="Q229" s="62"/>
      <c r="R229" s="62"/>
      <c r="S229" s="62"/>
      <c r="T229" s="62"/>
    </row>
    <row r="230" spans="1:20" ht="18.399999999999999" customHeight="1">
      <c r="A230" s="74"/>
      <c r="B230" s="70"/>
      <c r="C230" s="71" t="s">
        <v>4</v>
      </c>
      <c r="D230" s="80" t="s">
        <v>45</v>
      </c>
      <c r="E230" s="287">
        <v>0.55463957013027243</v>
      </c>
      <c r="F230" s="287">
        <v>0.52667693580515562</v>
      </c>
      <c r="G230" s="287"/>
      <c r="H230" s="287">
        <v>0.16459064638783269</v>
      </c>
      <c r="I230" s="287">
        <v>0.47342426302821999</v>
      </c>
      <c r="J230" s="287">
        <v>0.10673469387755101</v>
      </c>
      <c r="K230" s="287">
        <v>0</v>
      </c>
      <c r="L230" s="287">
        <v>0</v>
      </c>
      <c r="M230" s="407">
        <v>1.27899250047693</v>
      </c>
      <c r="N230" s="62"/>
      <c r="O230" s="62"/>
      <c r="P230" s="62"/>
      <c r="Q230" s="62"/>
      <c r="R230" s="62"/>
      <c r="S230" s="62"/>
      <c r="T230" s="62"/>
    </row>
    <row r="231" spans="1:20" ht="18.399999999999999" customHeight="1">
      <c r="A231" s="76"/>
      <c r="B231" s="77"/>
      <c r="C231" s="78" t="s">
        <v>4</v>
      </c>
      <c r="D231" s="82" t="s">
        <v>46</v>
      </c>
      <c r="E231" s="288">
        <v>0.53995096365717521</v>
      </c>
      <c r="F231" s="288">
        <v>0.52667693580515562</v>
      </c>
      <c r="G231" s="288"/>
      <c r="H231" s="288">
        <v>0.19411363228699552</v>
      </c>
      <c r="I231" s="288">
        <v>0.44429386819619637</v>
      </c>
      <c r="J231" s="288">
        <v>0.12532949916127487</v>
      </c>
      <c r="K231" s="288">
        <v>0</v>
      </c>
      <c r="L231" s="288">
        <v>0</v>
      </c>
      <c r="M231" s="408">
        <v>0.81335636597437955</v>
      </c>
      <c r="N231" s="62"/>
      <c r="O231" s="62"/>
      <c r="P231" s="62"/>
      <c r="Q231" s="62"/>
      <c r="R231" s="62"/>
      <c r="S231" s="62"/>
      <c r="T231" s="62"/>
    </row>
    <row r="232" spans="1:20" ht="18.399999999999999" customHeight="1">
      <c r="A232" s="69" t="s">
        <v>145</v>
      </c>
      <c r="B232" s="70" t="s">
        <v>48</v>
      </c>
      <c r="C232" s="71" t="s">
        <v>146</v>
      </c>
      <c r="D232" s="80" t="s">
        <v>42</v>
      </c>
      <c r="E232" s="73">
        <v>2035677</v>
      </c>
      <c r="F232" s="366">
        <v>21243</v>
      </c>
      <c r="G232" s="366"/>
      <c r="H232" s="366">
        <v>277993</v>
      </c>
      <c r="I232" s="366">
        <v>1684261</v>
      </c>
      <c r="J232" s="366">
        <v>52180</v>
      </c>
      <c r="K232" s="366">
        <v>0</v>
      </c>
      <c r="L232" s="366">
        <v>0</v>
      </c>
      <c r="M232" s="367">
        <v>0</v>
      </c>
      <c r="N232" s="62"/>
      <c r="O232" s="62"/>
      <c r="P232" s="62"/>
      <c r="Q232" s="62"/>
      <c r="R232" s="62"/>
      <c r="S232" s="62"/>
      <c r="T232" s="62"/>
    </row>
    <row r="233" spans="1:20" ht="18.399999999999999" customHeight="1">
      <c r="A233" s="69"/>
      <c r="B233" s="70"/>
      <c r="C233" s="71" t="s">
        <v>4</v>
      </c>
      <c r="D233" s="80" t="s">
        <v>43</v>
      </c>
      <c r="E233" s="73">
        <v>2122508.3499999996</v>
      </c>
      <c r="F233" s="73">
        <v>104062.85799999999</v>
      </c>
      <c r="G233" s="73"/>
      <c r="H233" s="73">
        <v>278554.65000000002</v>
      </c>
      <c r="I233" s="73">
        <v>1687710.8419999997</v>
      </c>
      <c r="J233" s="73">
        <v>52180</v>
      </c>
      <c r="K233" s="73">
        <v>0</v>
      </c>
      <c r="L233" s="73">
        <v>0</v>
      </c>
      <c r="M233" s="406">
        <v>0</v>
      </c>
      <c r="N233" s="62"/>
      <c r="O233" s="62"/>
      <c r="P233" s="62"/>
      <c r="Q233" s="62"/>
      <c r="R233" s="62"/>
      <c r="S233" s="62"/>
      <c r="T233" s="62"/>
    </row>
    <row r="234" spans="1:20" ht="18.399999999999999" customHeight="1">
      <c r="A234" s="74"/>
      <c r="B234" s="70"/>
      <c r="C234" s="71" t="s">
        <v>4</v>
      </c>
      <c r="D234" s="80" t="s">
        <v>44</v>
      </c>
      <c r="E234" s="73">
        <v>1106473.4335199997</v>
      </c>
      <c r="F234" s="73">
        <v>85876.508349999989</v>
      </c>
      <c r="G234" s="73"/>
      <c r="H234" s="73">
        <v>117506.18046</v>
      </c>
      <c r="I234" s="73">
        <v>897702.95724999974</v>
      </c>
      <c r="J234" s="73">
        <v>5387.7874599999996</v>
      </c>
      <c r="K234" s="73">
        <v>0</v>
      </c>
      <c r="L234" s="73">
        <v>0</v>
      </c>
      <c r="M234" s="406">
        <v>0</v>
      </c>
      <c r="N234" s="62"/>
      <c r="O234" s="62"/>
      <c r="P234" s="62"/>
      <c r="Q234" s="62"/>
      <c r="R234" s="62"/>
      <c r="S234" s="62"/>
      <c r="T234" s="62"/>
    </row>
    <row r="235" spans="1:20" ht="18.399999999999999" customHeight="1">
      <c r="A235" s="74"/>
      <c r="B235" s="70"/>
      <c r="C235" s="71" t="s">
        <v>4</v>
      </c>
      <c r="D235" s="80" t="s">
        <v>45</v>
      </c>
      <c r="E235" s="287">
        <v>0.54354076482663982</v>
      </c>
      <c r="F235" s="287">
        <v>4.0425791248881984</v>
      </c>
      <c r="G235" s="287"/>
      <c r="H235" s="287">
        <v>0.42269474576697974</v>
      </c>
      <c r="I235" s="287">
        <v>0.53299515766855599</v>
      </c>
      <c r="J235" s="287">
        <v>0.10325388003066308</v>
      </c>
      <c r="K235" s="287">
        <v>0</v>
      </c>
      <c r="L235" s="287">
        <v>0</v>
      </c>
      <c r="M235" s="407">
        <v>0</v>
      </c>
      <c r="N235" s="62"/>
      <c r="O235" s="62"/>
      <c r="P235" s="62"/>
      <c r="Q235" s="62"/>
      <c r="R235" s="62"/>
      <c r="S235" s="62"/>
      <c r="T235" s="62"/>
    </row>
    <row r="236" spans="1:20" ht="18.399999999999999" customHeight="1">
      <c r="A236" s="76"/>
      <c r="B236" s="77"/>
      <c r="C236" s="78" t="s">
        <v>4</v>
      </c>
      <c r="D236" s="82" t="s">
        <v>46</v>
      </c>
      <c r="E236" s="288">
        <v>0.52130463162606633</v>
      </c>
      <c r="F236" s="288">
        <v>0.82523688086675451</v>
      </c>
      <c r="G236" s="288"/>
      <c r="H236" s="288">
        <v>0.42184246595775726</v>
      </c>
      <c r="I236" s="288">
        <v>0.53190566470864675</v>
      </c>
      <c r="J236" s="288">
        <v>0.10325388003066308</v>
      </c>
      <c r="K236" s="288">
        <v>0</v>
      </c>
      <c r="L236" s="288">
        <v>0</v>
      </c>
      <c r="M236" s="408">
        <v>0</v>
      </c>
      <c r="N236" s="62"/>
      <c r="O236" s="62"/>
      <c r="P236" s="62"/>
      <c r="Q236" s="62"/>
      <c r="R236" s="62"/>
      <c r="S236" s="62"/>
      <c r="T236" s="62"/>
    </row>
    <row r="237" spans="1:20" ht="18.399999999999999" customHeight="1">
      <c r="A237" s="69" t="s">
        <v>147</v>
      </c>
      <c r="B237" s="70" t="s">
        <v>48</v>
      </c>
      <c r="C237" s="71" t="s">
        <v>148</v>
      </c>
      <c r="D237" s="80" t="s">
        <v>42</v>
      </c>
      <c r="E237" s="73">
        <v>5103028</v>
      </c>
      <c r="F237" s="366">
        <v>2867888</v>
      </c>
      <c r="G237" s="366"/>
      <c r="H237" s="366">
        <v>4488</v>
      </c>
      <c r="I237" s="366">
        <v>1346860</v>
      </c>
      <c r="J237" s="366">
        <v>783336</v>
      </c>
      <c r="K237" s="366">
        <v>0</v>
      </c>
      <c r="L237" s="366">
        <v>0</v>
      </c>
      <c r="M237" s="367">
        <v>100456</v>
      </c>
      <c r="N237" s="62"/>
      <c r="O237" s="62"/>
      <c r="P237" s="62"/>
      <c r="Q237" s="62"/>
      <c r="R237" s="62"/>
      <c r="S237" s="62"/>
      <c r="T237" s="62"/>
    </row>
    <row r="238" spans="1:20" ht="18.399999999999999" customHeight="1">
      <c r="A238" s="74"/>
      <c r="B238" s="70"/>
      <c r="C238" s="71" t="s">
        <v>4</v>
      </c>
      <c r="D238" s="80" t="s">
        <v>43</v>
      </c>
      <c r="E238" s="73">
        <v>5696600.493999999</v>
      </c>
      <c r="F238" s="73">
        <v>3345449.0559999994</v>
      </c>
      <c r="G238" s="73"/>
      <c r="H238" s="73">
        <v>4592.0360000000001</v>
      </c>
      <c r="I238" s="73">
        <v>1384874.4790000001</v>
      </c>
      <c r="J238" s="73">
        <v>861116.88600000006</v>
      </c>
      <c r="K238" s="73">
        <v>0</v>
      </c>
      <c r="L238" s="73">
        <v>0</v>
      </c>
      <c r="M238" s="406">
        <v>100568.03699999998</v>
      </c>
      <c r="N238" s="62"/>
      <c r="O238" s="62"/>
      <c r="P238" s="62"/>
      <c r="Q238" s="62"/>
      <c r="R238" s="62"/>
      <c r="S238" s="62"/>
      <c r="T238" s="62"/>
    </row>
    <row r="239" spans="1:20" ht="18.399999999999999" customHeight="1">
      <c r="A239" s="74"/>
      <c r="B239" s="70"/>
      <c r="C239" s="71" t="s">
        <v>4</v>
      </c>
      <c r="D239" s="80" t="s">
        <v>44</v>
      </c>
      <c r="E239" s="73">
        <v>2134230.5694800005</v>
      </c>
      <c r="F239" s="73">
        <v>1575257.5843000002</v>
      </c>
      <c r="G239" s="73"/>
      <c r="H239" s="73">
        <v>1338.31016</v>
      </c>
      <c r="I239" s="73">
        <v>277752.67744999996</v>
      </c>
      <c r="J239" s="73">
        <v>234565.47994999998</v>
      </c>
      <c r="K239" s="73">
        <v>0</v>
      </c>
      <c r="L239" s="73">
        <v>0</v>
      </c>
      <c r="M239" s="406">
        <v>45316.517619999999</v>
      </c>
      <c r="N239" s="62"/>
      <c r="O239" s="62"/>
      <c r="P239" s="62"/>
      <c r="Q239" s="62"/>
      <c r="R239" s="62"/>
      <c r="S239" s="62"/>
      <c r="T239" s="62"/>
    </row>
    <row r="240" spans="1:20" ht="18.399999999999999" customHeight="1">
      <c r="A240" s="74"/>
      <c r="B240" s="70"/>
      <c r="C240" s="71" t="s">
        <v>4</v>
      </c>
      <c r="D240" s="80" t="s">
        <v>45</v>
      </c>
      <c r="E240" s="287">
        <v>0.41822826946667752</v>
      </c>
      <c r="F240" s="287">
        <v>0.54927444317909213</v>
      </c>
      <c r="G240" s="287"/>
      <c r="H240" s="287">
        <v>0.29819745098039213</v>
      </c>
      <c r="I240" s="287">
        <v>0.20622238202188792</v>
      </c>
      <c r="J240" s="287">
        <v>0.29944427416842834</v>
      </c>
      <c r="K240" s="287">
        <v>0</v>
      </c>
      <c r="L240" s="287">
        <v>0</v>
      </c>
      <c r="M240" s="407">
        <v>0.45110812315839771</v>
      </c>
      <c r="N240" s="62"/>
      <c r="O240" s="62"/>
      <c r="P240" s="62"/>
      <c r="Q240" s="62"/>
      <c r="R240" s="62"/>
      <c r="S240" s="62"/>
      <c r="T240" s="62"/>
    </row>
    <row r="241" spans="1:20" ht="18.399999999999999" customHeight="1">
      <c r="A241" s="76"/>
      <c r="B241" s="77"/>
      <c r="C241" s="78" t="s">
        <v>4</v>
      </c>
      <c r="D241" s="82" t="s">
        <v>46</v>
      </c>
      <c r="E241" s="288">
        <v>0.37464985858283373</v>
      </c>
      <c r="F241" s="288">
        <v>0.47086581141470552</v>
      </c>
      <c r="G241" s="288"/>
      <c r="H241" s="288">
        <v>0.29144156535358173</v>
      </c>
      <c r="I241" s="288">
        <v>0.20056162609810066</v>
      </c>
      <c r="J241" s="288">
        <v>0.27239679509664144</v>
      </c>
      <c r="K241" s="288">
        <v>0</v>
      </c>
      <c r="L241" s="288">
        <v>0</v>
      </c>
      <c r="M241" s="408">
        <v>0.45060556983925226</v>
      </c>
      <c r="N241" s="62"/>
      <c r="O241" s="62"/>
      <c r="P241" s="62"/>
      <c r="Q241" s="62"/>
      <c r="R241" s="62"/>
      <c r="S241" s="62"/>
      <c r="T241" s="62"/>
    </row>
    <row r="242" spans="1:20" ht="18.399999999999999" customHeight="1">
      <c r="A242" s="69" t="s">
        <v>149</v>
      </c>
      <c r="B242" s="70" t="s">
        <v>48</v>
      </c>
      <c r="C242" s="71" t="s">
        <v>150</v>
      </c>
      <c r="D242" s="80" t="s">
        <v>42</v>
      </c>
      <c r="E242" s="73">
        <v>306707</v>
      </c>
      <c r="F242" s="366">
        <v>228318</v>
      </c>
      <c r="G242" s="366"/>
      <c r="H242" s="366">
        <v>83</v>
      </c>
      <c r="I242" s="366">
        <v>50251</v>
      </c>
      <c r="J242" s="366">
        <v>2386</v>
      </c>
      <c r="K242" s="366">
        <v>0</v>
      </c>
      <c r="L242" s="366">
        <v>0</v>
      </c>
      <c r="M242" s="367">
        <v>25669</v>
      </c>
      <c r="N242" s="62"/>
      <c r="O242" s="62"/>
      <c r="P242" s="62"/>
      <c r="Q242" s="62"/>
      <c r="R242" s="62"/>
      <c r="S242" s="62"/>
      <c r="T242" s="62"/>
    </row>
    <row r="243" spans="1:20" ht="18" customHeight="1">
      <c r="A243" s="69"/>
      <c r="B243" s="70"/>
      <c r="C243" s="71" t="s">
        <v>4</v>
      </c>
      <c r="D243" s="80" t="s">
        <v>43</v>
      </c>
      <c r="E243" s="73">
        <v>324894.82396000001</v>
      </c>
      <c r="F243" s="73">
        <v>228318</v>
      </c>
      <c r="G243" s="73"/>
      <c r="H243" s="73">
        <v>83</v>
      </c>
      <c r="I243" s="73">
        <v>67228.823959999994</v>
      </c>
      <c r="J243" s="73">
        <v>2306</v>
      </c>
      <c r="K243" s="73">
        <v>0</v>
      </c>
      <c r="L243" s="73">
        <v>0</v>
      </c>
      <c r="M243" s="406">
        <v>26959</v>
      </c>
      <c r="N243" s="62"/>
      <c r="O243" s="62"/>
      <c r="P243" s="62"/>
      <c r="Q243" s="62"/>
      <c r="R243" s="62"/>
      <c r="S243" s="62"/>
      <c r="T243" s="62"/>
    </row>
    <row r="244" spans="1:20" ht="18.399999999999999" customHeight="1">
      <c r="A244" s="74"/>
      <c r="B244" s="70"/>
      <c r="C244" s="71" t="s">
        <v>4</v>
      </c>
      <c r="D244" s="80" t="s">
        <v>44</v>
      </c>
      <c r="E244" s="73">
        <v>145628.00596000001</v>
      </c>
      <c r="F244" s="73">
        <v>111493</v>
      </c>
      <c r="G244" s="73"/>
      <c r="H244" s="73">
        <v>29.679080000000003</v>
      </c>
      <c r="I244" s="73">
        <v>26946.231910000002</v>
      </c>
      <c r="J244" s="73">
        <v>160</v>
      </c>
      <c r="K244" s="73">
        <v>0</v>
      </c>
      <c r="L244" s="73">
        <v>0</v>
      </c>
      <c r="M244" s="406">
        <v>6999.0949699999992</v>
      </c>
      <c r="N244" s="62"/>
      <c r="O244" s="62"/>
      <c r="P244" s="62"/>
      <c r="Q244" s="62"/>
      <c r="R244" s="62"/>
      <c r="S244" s="62"/>
      <c r="T244" s="62"/>
    </row>
    <row r="245" spans="1:20" ht="18.399999999999999" customHeight="1">
      <c r="A245" s="74"/>
      <c r="B245" s="70"/>
      <c r="C245" s="71" t="s">
        <v>4</v>
      </c>
      <c r="D245" s="80" t="s">
        <v>45</v>
      </c>
      <c r="E245" s="287">
        <v>0.47481148444606747</v>
      </c>
      <c r="F245" s="287">
        <v>0.4883233034627143</v>
      </c>
      <c r="G245" s="287"/>
      <c r="H245" s="287">
        <v>0.35757927710843379</v>
      </c>
      <c r="I245" s="287">
        <v>0.53623274979602398</v>
      </c>
      <c r="J245" s="287">
        <v>6.7057837384744343E-2</v>
      </c>
      <c r="K245" s="287">
        <v>0</v>
      </c>
      <c r="L245" s="287">
        <v>0</v>
      </c>
      <c r="M245" s="407">
        <v>0.27266722388873738</v>
      </c>
      <c r="N245" s="62"/>
      <c r="O245" s="62"/>
      <c r="P245" s="62"/>
      <c r="Q245" s="62"/>
      <c r="R245" s="62"/>
      <c r="S245" s="62"/>
      <c r="T245" s="62"/>
    </row>
    <row r="246" spans="1:20" ht="18.399999999999999" customHeight="1">
      <c r="A246" s="76"/>
      <c r="B246" s="77"/>
      <c r="C246" s="78" t="s">
        <v>4</v>
      </c>
      <c r="D246" s="82" t="s">
        <v>46</v>
      </c>
      <c r="E246" s="288">
        <v>0.44823122814024657</v>
      </c>
      <c r="F246" s="288">
        <v>0.4883233034627143</v>
      </c>
      <c r="G246" s="288"/>
      <c r="H246" s="288">
        <v>0.35757927710843379</v>
      </c>
      <c r="I246" s="288">
        <v>0.40081367370091958</v>
      </c>
      <c r="J246" s="288">
        <v>6.9384215091066778E-2</v>
      </c>
      <c r="K246" s="288">
        <v>0</v>
      </c>
      <c r="L246" s="288">
        <v>0</v>
      </c>
      <c r="M246" s="408">
        <v>0.25961997737304793</v>
      </c>
      <c r="N246" s="62"/>
      <c r="O246" s="62"/>
      <c r="P246" s="62"/>
      <c r="Q246" s="62"/>
      <c r="R246" s="62"/>
      <c r="S246" s="62"/>
      <c r="T246" s="62"/>
    </row>
    <row r="247" spans="1:20" ht="18.399999999999999" customHeight="1">
      <c r="A247" s="69" t="s">
        <v>151</v>
      </c>
      <c r="B247" s="70" t="s">
        <v>48</v>
      </c>
      <c r="C247" s="71" t="s">
        <v>152</v>
      </c>
      <c r="D247" s="80" t="s">
        <v>42</v>
      </c>
      <c r="E247" s="73">
        <v>582940</v>
      </c>
      <c r="F247" s="366">
        <v>575623</v>
      </c>
      <c r="G247" s="366"/>
      <c r="H247" s="366">
        <v>22</v>
      </c>
      <c r="I247" s="366">
        <v>7120</v>
      </c>
      <c r="J247" s="366">
        <v>175</v>
      </c>
      <c r="K247" s="366">
        <v>0</v>
      </c>
      <c r="L247" s="366">
        <v>0</v>
      </c>
      <c r="M247" s="367">
        <v>0</v>
      </c>
      <c r="N247" s="62"/>
      <c r="O247" s="62"/>
      <c r="P247" s="62"/>
      <c r="Q247" s="62"/>
      <c r="R247" s="62"/>
      <c r="S247" s="62"/>
      <c r="T247" s="62"/>
    </row>
    <row r="248" spans="1:20" ht="18.399999999999999" customHeight="1">
      <c r="A248" s="69"/>
      <c r="B248" s="70"/>
      <c r="C248" s="71" t="s">
        <v>4</v>
      </c>
      <c r="D248" s="80" t="s">
        <v>43</v>
      </c>
      <c r="E248" s="73">
        <v>1198522.3459300001</v>
      </c>
      <c r="F248" s="73">
        <v>1190531</v>
      </c>
      <c r="G248" s="73"/>
      <c r="H248" s="73">
        <v>22</v>
      </c>
      <c r="I248" s="73">
        <v>7809.3459300000004</v>
      </c>
      <c r="J248" s="73">
        <v>160</v>
      </c>
      <c r="K248" s="73">
        <v>0</v>
      </c>
      <c r="L248" s="73">
        <v>0</v>
      </c>
      <c r="M248" s="406">
        <v>0</v>
      </c>
      <c r="N248" s="62"/>
      <c r="O248" s="62"/>
      <c r="P248" s="62"/>
      <c r="Q248" s="62"/>
      <c r="R248" s="62"/>
      <c r="S248" s="62"/>
      <c r="T248" s="62"/>
    </row>
    <row r="249" spans="1:20" ht="18.399999999999999" customHeight="1">
      <c r="A249" s="74"/>
      <c r="B249" s="70"/>
      <c r="C249" s="71" t="s">
        <v>4</v>
      </c>
      <c r="D249" s="80" t="s">
        <v>44</v>
      </c>
      <c r="E249" s="73">
        <v>622680.0282399999</v>
      </c>
      <c r="F249" s="73">
        <v>619890.32592999993</v>
      </c>
      <c r="G249" s="73"/>
      <c r="H249" s="73">
        <v>8.9693999999999985</v>
      </c>
      <c r="I249" s="73">
        <v>2780.7329100000006</v>
      </c>
      <c r="J249" s="73">
        <v>0</v>
      </c>
      <c r="K249" s="73">
        <v>0</v>
      </c>
      <c r="L249" s="73">
        <v>0</v>
      </c>
      <c r="M249" s="406">
        <v>0</v>
      </c>
      <c r="N249" s="62"/>
      <c r="O249" s="62"/>
      <c r="P249" s="62"/>
      <c r="Q249" s="62"/>
      <c r="R249" s="62"/>
      <c r="S249" s="62"/>
      <c r="T249" s="62"/>
    </row>
    <row r="250" spans="1:20" ht="18.399999999999999" customHeight="1">
      <c r="A250" s="74"/>
      <c r="B250" s="70"/>
      <c r="C250" s="71" t="s">
        <v>4</v>
      </c>
      <c r="D250" s="80" t="s">
        <v>45</v>
      </c>
      <c r="E250" s="287">
        <v>1.0681717299207465</v>
      </c>
      <c r="F250" s="287">
        <v>1.0769033307042977</v>
      </c>
      <c r="G250" s="287"/>
      <c r="H250" s="287">
        <v>0.40769999999999995</v>
      </c>
      <c r="I250" s="287">
        <v>0.39055237500000006</v>
      </c>
      <c r="J250" s="287">
        <v>0</v>
      </c>
      <c r="K250" s="287">
        <v>0</v>
      </c>
      <c r="L250" s="287">
        <v>0</v>
      </c>
      <c r="M250" s="407">
        <v>0</v>
      </c>
      <c r="N250" s="62"/>
      <c r="O250" s="62"/>
      <c r="P250" s="62"/>
      <c r="Q250" s="62"/>
      <c r="R250" s="62"/>
      <c r="S250" s="62"/>
      <c r="T250" s="62"/>
    </row>
    <row r="251" spans="1:20" ht="18.399999999999999" customHeight="1">
      <c r="A251" s="76"/>
      <c r="B251" s="77"/>
      <c r="C251" s="78" t="s">
        <v>4</v>
      </c>
      <c r="D251" s="82" t="s">
        <v>46</v>
      </c>
      <c r="E251" s="288">
        <v>0.51953977358413617</v>
      </c>
      <c r="F251" s="288">
        <v>0.52068390149437516</v>
      </c>
      <c r="G251" s="288"/>
      <c r="H251" s="288">
        <v>0.40769999999999995</v>
      </c>
      <c r="I251" s="288">
        <v>0.35607756845777228</v>
      </c>
      <c r="J251" s="288">
        <v>0</v>
      </c>
      <c r="K251" s="288">
        <v>0</v>
      </c>
      <c r="L251" s="288">
        <v>0</v>
      </c>
      <c r="M251" s="408">
        <v>0</v>
      </c>
      <c r="N251" s="62"/>
      <c r="O251" s="62"/>
      <c r="P251" s="62"/>
      <c r="Q251" s="62"/>
      <c r="R251" s="62"/>
      <c r="S251" s="62"/>
      <c r="T251" s="62"/>
    </row>
    <row r="252" spans="1:20" ht="18.399999999999999" customHeight="1">
      <c r="A252" s="69" t="s">
        <v>153</v>
      </c>
      <c r="B252" s="70" t="s">
        <v>48</v>
      </c>
      <c r="C252" s="71" t="s">
        <v>154</v>
      </c>
      <c r="D252" s="80" t="s">
        <v>42</v>
      </c>
      <c r="E252" s="73">
        <v>34055</v>
      </c>
      <c r="F252" s="366">
        <v>0</v>
      </c>
      <c r="G252" s="366"/>
      <c r="H252" s="366">
        <v>9</v>
      </c>
      <c r="I252" s="366">
        <v>29191</v>
      </c>
      <c r="J252" s="366">
        <v>474</v>
      </c>
      <c r="K252" s="366">
        <v>0</v>
      </c>
      <c r="L252" s="366">
        <v>0</v>
      </c>
      <c r="M252" s="367">
        <v>4381</v>
      </c>
      <c r="N252" s="62"/>
      <c r="O252" s="62"/>
      <c r="P252" s="62"/>
      <c r="Q252" s="62"/>
      <c r="R252" s="62"/>
      <c r="S252" s="62"/>
      <c r="T252" s="62"/>
    </row>
    <row r="253" spans="1:20" ht="18.399999999999999" customHeight="1">
      <c r="A253" s="74"/>
      <c r="B253" s="70"/>
      <c r="C253" s="71" t="s">
        <v>4</v>
      </c>
      <c r="D253" s="80" t="s">
        <v>43</v>
      </c>
      <c r="E253" s="73">
        <v>34148.069000000003</v>
      </c>
      <c r="F253" s="73">
        <v>0</v>
      </c>
      <c r="G253" s="73"/>
      <c r="H253" s="73">
        <v>9</v>
      </c>
      <c r="I253" s="73">
        <v>29191</v>
      </c>
      <c r="J253" s="73">
        <v>474</v>
      </c>
      <c r="K253" s="73">
        <v>0</v>
      </c>
      <c r="L253" s="73">
        <v>0</v>
      </c>
      <c r="M253" s="406">
        <v>4474.0689999999995</v>
      </c>
      <c r="N253" s="62"/>
      <c r="O253" s="62"/>
      <c r="P253" s="62"/>
      <c r="Q253" s="62"/>
      <c r="R253" s="62"/>
      <c r="S253" s="62"/>
      <c r="T253" s="62"/>
    </row>
    <row r="254" spans="1:20" ht="18.399999999999999" customHeight="1">
      <c r="A254" s="74"/>
      <c r="B254" s="70"/>
      <c r="C254" s="71" t="s">
        <v>4</v>
      </c>
      <c r="D254" s="80" t="s">
        <v>44</v>
      </c>
      <c r="E254" s="73">
        <v>14859.614309999999</v>
      </c>
      <c r="F254" s="73">
        <v>0</v>
      </c>
      <c r="G254" s="73"/>
      <c r="H254" s="73">
        <v>4.0308999999999999</v>
      </c>
      <c r="I254" s="73">
        <v>13134.223059999998</v>
      </c>
      <c r="J254" s="73">
        <v>28.29</v>
      </c>
      <c r="K254" s="73">
        <v>0</v>
      </c>
      <c r="L254" s="73">
        <v>0</v>
      </c>
      <c r="M254" s="406">
        <v>1693.07035</v>
      </c>
      <c r="N254" s="62"/>
      <c r="O254" s="62"/>
      <c r="P254" s="62"/>
      <c r="Q254" s="62"/>
      <c r="R254" s="62"/>
      <c r="S254" s="62"/>
      <c r="T254" s="62"/>
    </row>
    <row r="255" spans="1:20" ht="18.399999999999999" customHeight="1">
      <c r="A255" s="74"/>
      <c r="B255" s="70"/>
      <c r="C255" s="71" t="s">
        <v>4</v>
      </c>
      <c r="D255" s="80" t="s">
        <v>45</v>
      </c>
      <c r="E255" s="287">
        <v>0.43634163294670381</v>
      </c>
      <c r="F255" s="287">
        <v>0</v>
      </c>
      <c r="G255" s="287"/>
      <c r="H255" s="287">
        <v>0.44787777777777776</v>
      </c>
      <c r="I255" s="287">
        <v>0.44994083998492679</v>
      </c>
      <c r="J255" s="287">
        <v>5.9683544303797464E-2</v>
      </c>
      <c r="K255" s="287">
        <v>0</v>
      </c>
      <c r="L255" s="287">
        <v>0</v>
      </c>
      <c r="M255" s="407">
        <v>0.38645750970098153</v>
      </c>
      <c r="N255" s="62"/>
      <c r="O255" s="62"/>
      <c r="P255" s="62"/>
      <c r="Q255" s="62"/>
      <c r="R255" s="62"/>
      <c r="S255" s="62"/>
      <c r="T255" s="62"/>
    </row>
    <row r="256" spans="1:20" ht="18.399999999999999" customHeight="1">
      <c r="A256" s="76"/>
      <c r="B256" s="77"/>
      <c r="C256" s="78" t="s">
        <v>4</v>
      </c>
      <c r="D256" s="82" t="s">
        <v>46</v>
      </c>
      <c r="E256" s="288">
        <v>0.4351524037859944</v>
      </c>
      <c r="F256" s="288">
        <v>0</v>
      </c>
      <c r="G256" s="288"/>
      <c r="H256" s="288">
        <v>0.44787777777777776</v>
      </c>
      <c r="I256" s="288">
        <v>0.44994083998492679</v>
      </c>
      <c r="J256" s="288">
        <v>5.9683544303797464E-2</v>
      </c>
      <c r="K256" s="288">
        <v>0</v>
      </c>
      <c r="L256" s="288">
        <v>0</v>
      </c>
      <c r="M256" s="408">
        <v>0.37841847097127917</v>
      </c>
      <c r="N256" s="62"/>
      <c r="O256" s="62"/>
      <c r="P256" s="62"/>
      <c r="Q256" s="62"/>
      <c r="R256" s="62"/>
      <c r="S256" s="62"/>
      <c r="T256" s="62"/>
    </row>
    <row r="257" spans="1:20" ht="18.399999999999999" customHeight="1">
      <c r="A257" s="69" t="s">
        <v>155</v>
      </c>
      <c r="B257" s="70" t="s">
        <v>48</v>
      </c>
      <c r="C257" s="71" t="s">
        <v>156</v>
      </c>
      <c r="D257" s="80" t="s">
        <v>42</v>
      </c>
      <c r="E257" s="73">
        <v>42468</v>
      </c>
      <c r="F257" s="366">
        <v>0</v>
      </c>
      <c r="G257" s="366"/>
      <c r="H257" s="366">
        <v>5</v>
      </c>
      <c r="I257" s="366">
        <v>40463</v>
      </c>
      <c r="J257" s="366">
        <v>2000</v>
      </c>
      <c r="K257" s="366">
        <v>0</v>
      </c>
      <c r="L257" s="366">
        <v>0</v>
      </c>
      <c r="M257" s="367">
        <v>0</v>
      </c>
      <c r="N257" s="62"/>
      <c r="O257" s="62"/>
      <c r="P257" s="62"/>
      <c r="Q257" s="62"/>
      <c r="R257" s="62"/>
      <c r="S257" s="62"/>
      <c r="T257" s="62"/>
    </row>
    <row r="258" spans="1:20" ht="18.399999999999999" customHeight="1">
      <c r="A258" s="74"/>
      <c r="B258" s="70"/>
      <c r="C258" s="71" t="s">
        <v>4</v>
      </c>
      <c r="D258" s="80" t="s">
        <v>43</v>
      </c>
      <c r="E258" s="73">
        <v>49085.694999999985</v>
      </c>
      <c r="F258" s="73">
        <v>0</v>
      </c>
      <c r="G258" s="73"/>
      <c r="H258" s="73">
        <v>29.5</v>
      </c>
      <c r="I258" s="73">
        <v>47153.194999999985</v>
      </c>
      <c r="J258" s="73">
        <v>1903</v>
      </c>
      <c r="K258" s="73">
        <v>0</v>
      </c>
      <c r="L258" s="73">
        <v>0</v>
      </c>
      <c r="M258" s="406">
        <v>0</v>
      </c>
      <c r="N258" s="62"/>
      <c r="O258" s="62"/>
      <c r="P258" s="62"/>
      <c r="Q258" s="62"/>
      <c r="R258" s="62"/>
      <c r="S258" s="62"/>
      <c r="T258" s="62"/>
    </row>
    <row r="259" spans="1:20" ht="18.399999999999999" customHeight="1">
      <c r="A259" s="74"/>
      <c r="B259" s="70"/>
      <c r="C259" s="71" t="s">
        <v>4</v>
      </c>
      <c r="D259" s="80" t="s">
        <v>44</v>
      </c>
      <c r="E259" s="73">
        <v>21521.72407</v>
      </c>
      <c r="F259" s="73">
        <v>0</v>
      </c>
      <c r="G259" s="73"/>
      <c r="H259" s="73">
        <v>28.68581</v>
      </c>
      <c r="I259" s="73">
        <v>21332.97467</v>
      </c>
      <c r="J259" s="73">
        <v>160.06359</v>
      </c>
      <c r="K259" s="73">
        <v>0</v>
      </c>
      <c r="L259" s="73">
        <v>0</v>
      </c>
      <c r="M259" s="406">
        <v>0</v>
      </c>
      <c r="N259" s="62"/>
      <c r="O259" s="62"/>
      <c r="P259" s="62"/>
      <c r="Q259" s="62"/>
      <c r="R259" s="62"/>
      <c r="S259" s="62"/>
      <c r="T259" s="62"/>
    </row>
    <row r="260" spans="1:20" ht="18" customHeight="1">
      <c r="A260" s="74"/>
      <c r="B260" s="70"/>
      <c r="C260" s="71" t="s">
        <v>4</v>
      </c>
      <c r="D260" s="80" t="s">
        <v>45</v>
      </c>
      <c r="E260" s="287">
        <v>0.50677507935386645</v>
      </c>
      <c r="F260" s="287">
        <v>0</v>
      </c>
      <c r="G260" s="287"/>
      <c r="H260" s="287">
        <v>5.7371619999999997</v>
      </c>
      <c r="I260" s="287">
        <v>0.52722177470775766</v>
      </c>
      <c r="J260" s="287">
        <v>8.0031795000000003E-2</v>
      </c>
      <c r="K260" s="287">
        <v>0</v>
      </c>
      <c r="L260" s="287">
        <v>0</v>
      </c>
      <c r="M260" s="407">
        <v>0</v>
      </c>
      <c r="N260" s="62"/>
      <c r="O260" s="62"/>
      <c r="P260" s="62"/>
      <c r="Q260" s="62"/>
      <c r="R260" s="62"/>
      <c r="S260" s="62"/>
      <c r="T260" s="62"/>
    </row>
    <row r="261" spans="1:20" ht="18.399999999999999" customHeight="1">
      <c r="A261" s="76"/>
      <c r="B261" s="77"/>
      <c r="C261" s="78" t="s">
        <v>4</v>
      </c>
      <c r="D261" s="79" t="s">
        <v>46</v>
      </c>
      <c r="E261" s="409">
        <v>0.43845205960718303</v>
      </c>
      <c r="F261" s="288">
        <v>0</v>
      </c>
      <c r="G261" s="288"/>
      <c r="H261" s="288">
        <v>0.97240033898305089</v>
      </c>
      <c r="I261" s="288">
        <v>0.45241843463629572</v>
      </c>
      <c r="J261" s="288">
        <v>8.4111187598528647E-2</v>
      </c>
      <c r="K261" s="288">
        <v>0</v>
      </c>
      <c r="L261" s="288">
        <v>0</v>
      </c>
      <c r="M261" s="408">
        <v>0</v>
      </c>
      <c r="N261" s="62"/>
      <c r="O261" s="62"/>
      <c r="P261" s="62"/>
      <c r="Q261" s="62"/>
      <c r="R261" s="62"/>
      <c r="S261" s="62"/>
      <c r="T261" s="62"/>
    </row>
    <row r="262" spans="1:20" ht="18.399999999999999" customHeight="1">
      <c r="A262" s="69" t="s">
        <v>157</v>
      </c>
      <c r="B262" s="70" t="s">
        <v>48</v>
      </c>
      <c r="C262" s="71" t="s">
        <v>158</v>
      </c>
      <c r="D262" s="72" t="s">
        <v>42</v>
      </c>
      <c r="E262" s="73">
        <v>15030</v>
      </c>
      <c r="F262" s="366">
        <v>0</v>
      </c>
      <c r="G262" s="366"/>
      <c r="H262" s="366">
        <v>2850</v>
      </c>
      <c r="I262" s="366">
        <v>11658</v>
      </c>
      <c r="J262" s="366">
        <v>522</v>
      </c>
      <c r="K262" s="366">
        <v>0</v>
      </c>
      <c r="L262" s="366">
        <v>0</v>
      </c>
      <c r="M262" s="367">
        <v>0</v>
      </c>
      <c r="N262" s="62"/>
      <c r="O262" s="62"/>
      <c r="P262" s="62"/>
      <c r="Q262" s="62"/>
      <c r="R262" s="62"/>
      <c r="S262" s="62"/>
      <c r="T262" s="62"/>
    </row>
    <row r="263" spans="1:20" ht="18.399999999999999" customHeight="1">
      <c r="A263" s="74"/>
      <c r="B263" s="70"/>
      <c r="C263" s="71" t="s">
        <v>4</v>
      </c>
      <c r="D263" s="80" t="s">
        <v>43</v>
      </c>
      <c r="E263" s="73">
        <v>15030</v>
      </c>
      <c r="F263" s="73">
        <v>0</v>
      </c>
      <c r="G263" s="73"/>
      <c r="H263" s="73">
        <v>2850</v>
      </c>
      <c r="I263" s="73">
        <v>11658</v>
      </c>
      <c r="J263" s="73">
        <v>522</v>
      </c>
      <c r="K263" s="73">
        <v>0</v>
      </c>
      <c r="L263" s="73">
        <v>0</v>
      </c>
      <c r="M263" s="406">
        <v>0</v>
      </c>
      <c r="N263" s="62"/>
      <c r="O263" s="62"/>
      <c r="P263" s="62"/>
      <c r="Q263" s="62"/>
      <c r="R263" s="62"/>
      <c r="S263" s="62"/>
      <c r="T263" s="62"/>
    </row>
    <row r="264" spans="1:20" ht="18.399999999999999" customHeight="1">
      <c r="A264" s="74"/>
      <c r="B264" s="70"/>
      <c r="C264" s="71" t="s">
        <v>4</v>
      </c>
      <c r="D264" s="80" t="s">
        <v>44</v>
      </c>
      <c r="E264" s="73">
        <v>5083.9012700000003</v>
      </c>
      <c r="F264" s="73">
        <v>0</v>
      </c>
      <c r="G264" s="73"/>
      <c r="H264" s="73">
        <v>604.92518999999993</v>
      </c>
      <c r="I264" s="73">
        <v>4478.9760800000004</v>
      </c>
      <c r="J264" s="73">
        <v>0</v>
      </c>
      <c r="K264" s="73">
        <v>0</v>
      </c>
      <c r="L264" s="73">
        <v>0</v>
      </c>
      <c r="M264" s="406">
        <v>0</v>
      </c>
      <c r="N264" s="62"/>
      <c r="O264" s="62"/>
      <c r="P264" s="62"/>
      <c r="Q264" s="62"/>
      <c r="R264" s="62"/>
      <c r="S264" s="62"/>
      <c r="T264" s="62"/>
    </row>
    <row r="265" spans="1:20" ht="18.399999999999999" customHeight="1">
      <c r="A265" s="74"/>
      <c r="B265" s="70"/>
      <c r="C265" s="71" t="s">
        <v>4</v>
      </c>
      <c r="D265" s="80" t="s">
        <v>45</v>
      </c>
      <c r="E265" s="287">
        <v>0.33825025083167004</v>
      </c>
      <c r="F265" s="287">
        <v>0</v>
      </c>
      <c r="G265" s="287"/>
      <c r="H265" s="287">
        <v>0.21225445263157891</v>
      </c>
      <c r="I265" s="287">
        <v>0.3841976393892606</v>
      </c>
      <c r="J265" s="287">
        <v>0</v>
      </c>
      <c r="K265" s="287">
        <v>0</v>
      </c>
      <c r="L265" s="287">
        <v>0</v>
      </c>
      <c r="M265" s="407">
        <v>0</v>
      </c>
      <c r="N265" s="62"/>
      <c r="O265" s="62"/>
      <c r="P265" s="62"/>
      <c r="Q265" s="62"/>
      <c r="R265" s="62"/>
      <c r="S265" s="62"/>
      <c r="T265" s="62"/>
    </row>
    <row r="266" spans="1:20" ht="18.399999999999999" customHeight="1">
      <c r="A266" s="76"/>
      <c r="B266" s="77"/>
      <c r="C266" s="78" t="s">
        <v>4</v>
      </c>
      <c r="D266" s="82" t="s">
        <v>46</v>
      </c>
      <c r="E266" s="288">
        <v>0.33825025083167004</v>
      </c>
      <c r="F266" s="288">
        <v>0</v>
      </c>
      <c r="G266" s="288"/>
      <c r="H266" s="288">
        <v>0.21225445263157891</v>
      </c>
      <c r="I266" s="288">
        <v>0.3841976393892606</v>
      </c>
      <c r="J266" s="288">
        <v>0</v>
      </c>
      <c r="K266" s="288">
        <v>0</v>
      </c>
      <c r="L266" s="288">
        <v>0</v>
      </c>
      <c r="M266" s="408">
        <v>0</v>
      </c>
      <c r="N266" s="62"/>
      <c r="O266" s="62"/>
      <c r="P266" s="62"/>
      <c r="Q266" s="62"/>
      <c r="R266" s="62"/>
      <c r="S266" s="62"/>
      <c r="T266" s="62"/>
    </row>
    <row r="267" spans="1:20" ht="18.399999999999999" customHeight="1">
      <c r="A267" s="69" t="s">
        <v>159</v>
      </c>
      <c r="B267" s="70" t="s">
        <v>48</v>
      </c>
      <c r="C267" s="71" t="s">
        <v>160</v>
      </c>
      <c r="D267" s="80" t="s">
        <v>42</v>
      </c>
      <c r="E267" s="73">
        <v>75632</v>
      </c>
      <c r="F267" s="366">
        <v>3675</v>
      </c>
      <c r="G267" s="366"/>
      <c r="H267" s="366">
        <v>450</v>
      </c>
      <c r="I267" s="366">
        <v>57813</v>
      </c>
      <c r="J267" s="366">
        <v>10009</v>
      </c>
      <c r="K267" s="366">
        <v>0</v>
      </c>
      <c r="L267" s="366">
        <v>0</v>
      </c>
      <c r="M267" s="367">
        <v>3685</v>
      </c>
    </row>
    <row r="268" spans="1:20" ht="18.399999999999999" customHeight="1">
      <c r="A268" s="74"/>
      <c r="B268" s="70"/>
      <c r="C268" s="71" t="s">
        <v>161</v>
      </c>
      <c r="D268" s="80" t="s">
        <v>43</v>
      </c>
      <c r="E268" s="73">
        <v>76370.016000000003</v>
      </c>
      <c r="F268" s="73">
        <v>3675</v>
      </c>
      <c r="G268" s="73"/>
      <c r="H268" s="73">
        <v>450</v>
      </c>
      <c r="I268" s="73">
        <v>58367.618000000002</v>
      </c>
      <c r="J268" s="73">
        <v>9734</v>
      </c>
      <c r="K268" s="73">
        <v>0</v>
      </c>
      <c r="L268" s="73">
        <v>0</v>
      </c>
      <c r="M268" s="406">
        <v>4143.3980000000001</v>
      </c>
    </row>
    <row r="269" spans="1:20" ht="18.399999999999999" customHeight="1">
      <c r="A269" s="74"/>
      <c r="B269" s="70"/>
      <c r="C269" s="71" t="s">
        <v>4</v>
      </c>
      <c r="D269" s="80" t="s">
        <v>44</v>
      </c>
      <c r="E269" s="73">
        <v>30043.479579999999</v>
      </c>
      <c r="F269" s="73">
        <v>1618.0340000000001</v>
      </c>
      <c r="G269" s="73"/>
      <c r="H269" s="73">
        <v>208.68770000000001</v>
      </c>
      <c r="I269" s="73">
        <v>26645.251650000002</v>
      </c>
      <c r="J269" s="73">
        <v>89.409179999999992</v>
      </c>
      <c r="K269" s="73">
        <v>0</v>
      </c>
      <c r="L269" s="73">
        <v>0</v>
      </c>
      <c r="M269" s="406">
        <v>1482.0970499999996</v>
      </c>
    </row>
    <row r="270" spans="1:20" ht="18.399999999999999" customHeight="1">
      <c r="A270" s="74"/>
      <c r="B270" s="70"/>
      <c r="C270" s="71" t="s">
        <v>4</v>
      </c>
      <c r="D270" s="80" t="s">
        <v>45</v>
      </c>
      <c r="E270" s="287">
        <v>0.39723238285381846</v>
      </c>
      <c r="F270" s="287">
        <v>0.44028136054421774</v>
      </c>
      <c r="G270" s="287"/>
      <c r="H270" s="287">
        <v>0.46375044444444447</v>
      </c>
      <c r="I270" s="287">
        <v>0.46088685330289036</v>
      </c>
      <c r="J270" s="287">
        <v>8.9328784094315113E-3</v>
      </c>
      <c r="K270" s="287">
        <v>0</v>
      </c>
      <c r="L270" s="287">
        <v>0</v>
      </c>
      <c r="M270" s="407">
        <v>0.40219729986431468</v>
      </c>
    </row>
    <row r="271" spans="1:20" ht="18.399999999999999" customHeight="1">
      <c r="A271" s="76"/>
      <c r="B271" s="77"/>
      <c r="C271" s="78" t="s">
        <v>4</v>
      </c>
      <c r="D271" s="82" t="s">
        <v>46</v>
      </c>
      <c r="E271" s="288">
        <v>0.39339365307976365</v>
      </c>
      <c r="F271" s="288">
        <v>0.44028136054421774</v>
      </c>
      <c r="G271" s="288"/>
      <c r="H271" s="288">
        <v>0.46375044444444447</v>
      </c>
      <c r="I271" s="288">
        <v>0.45650743619518619</v>
      </c>
      <c r="J271" s="288">
        <v>9.1852455311280043E-3</v>
      </c>
      <c r="K271" s="288">
        <v>0</v>
      </c>
      <c r="L271" s="288">
        <v>0</v>
      </c>
      <c r="M271" s="408">
        <v>0.35770086532840911</v>
      </c>
    </row>
    <row r="272" spans="1:20" ht="18.399999999999999" customHeight="1">
      <c r="A272" s="69" t="s">
        <v>162</v>
      </c>
      <c r="B272" s="70" t="s">
        <v>48</v>
      </c>
      <c r="C272" s="71" t="s">
        <v>163</v>
      </c>
      <c r="D272" s="80" t="s">
        <v>42</v>
      </c>
      <c r="E272" s="73">
        <v>37186</v>
      </c>
      <c r="F272" s="366">
        <v>1750</v>
      </c>
      <c r="G272" s="366"/>
      <c r="H272" s="366">
        <v>14160</v>
      </c>
      <c r="I272" s="366">
        <v>21061</v>
      </c>
      <c r="J272" s="366">
        <v>215</v>
      </c>
      <c r="K272" s="366">
        <v>0</v>
      </c>
      <c r="L272" s="366">
        <v>0</v>
      </c>
      <c r="M272" s="367">
        <v>0</v>
      </c>
    </row>
    <row r="273" spans="1:13" ht="18.399999999999999" customHeight="1">
      <c r="A273" s="74"/>
      <c r="B273" s="70"/>
      <c r="C273" s="71" t="s">
        <v>164</v>
      </c>
      <c r="D273" s="80" t="s">
        <v>43</v>
      </c>
      <c r="E273" s="73">
        <v>65871.203000000009</v>
      </c>
      <c r="F273" s="73">
        <v>2875</v>
      </c>
      <c r="G273" s="73"/>
      <c r="H273" s="73">
        <v>41010</v>
      </c>
      <c r="I273" s="73">
        <v>21771.203000000001</v>
      </c>
      <c r="J273" s="73">
        <v>215</v>
      </c>
      <c r="K273" s="73">
        <v>0</v>
      </c>
      <c r="L273" s="73">
        <v>0</v>
      </c>
      <c r="M273" s="406">
        <v>0</v>
      </c>
    </row>
    <row r="274" spans="1:13" ht="18.399999999999999" customHeight="1">
      <c r="A274" s="74"/>
      <c r="B274" s="70"/>
      <c r="C274" s="71" t="s">
        <v>4</v>
      </c>
      <c r="D274" s="80" t="s">
        <v>44</v>
      </c>
      <c r="E274" s="73">
        <v>40959.470160000004</v>
      </c>
      <c r="F274" s="73">
        <v>2105.9103100000002</v>
      </c>
      <c r="G274" s="73"/>
      <c r="H274" s="73">
        <v>28010.588190000002</v>
      </c>
      <c r="I274" s="73">
        <v>10682.90192</v>
      </c>
      <c r="J274" s="73">
        <v>160.06974</v>
      </c>
      <c r="K274" s="73">
        <v>0</v>
      </c>
      <c r="L274" s="73">
        <v>0</v>
      </c>
      <c r="M274" s="406">
        <v>0</v>
      </c>
    </row>
    <row r="275" spans="1:13" ht="18.399999999999999" customHeight="1">
      <c r="A275" s="74"/>
      <c r="B275" s="70"/>
      <c r="C275" s="71" t="s">
        <v>4</v>
      </c>
      <c r="D275" s="80" t="s">
        <v>45</v>
      </c>
      <c r="E275" s="287">
        <v>1.1014755596192116</v>
      </c>
      <c r="F275" s="287">
        <v>1.2033773200000002</v>
      </c>
      <c r="G275" s="287"/>
      <c r="H275" s="287">
        <v>1.9781488834745764</v>
      </c>
      <c r="I275" s="287">
        <v>0.50723621480461523</v>
      </c>
      <c r="J275" s="287">
        <v>0.74451041860465117</v>
      </c>
      <c r="K275" s="287">
        <v>0</v>
      </c>
      <c r="L275" s="287">
        <v>0</v>
      </c>
      <c r="M275" s="407">
        <v>0</v>
      </c>
    </row>
    <row r="276" spans="1:13" ht="18.399999999999999" customHeight="1">
      <c r="A276" s="76"/>
      <c r="B276" s="77"/>
      <c r="C276" s="78" t="s">
        <v>4</v>
      </c>
      <c r="D276" s="82" t="s">
        <v>46</v>
      </c>
      <c r="E276" s="288">
        <v>0.62181147898574129</v>
      </c>
      <c r="F276" s="288">
        <v>0.73249054260869573</v>
      </c>
      <c r="G276" s="288"/>
      <c r="H276" s="288">
        <v>0.68301848792977327</v>
      </c>
      <c r="I276" s="288">
        <v>0.49068955537275544</v>
      </c>
      <c r="J276" s="288">
        <v>0.74451041860465117</v>
      </c>
      <c r="K276" s="288">
        <v>0</v>
      </c>
      <c r="L276" s="288">
        <v>0</v>
      </c>
      <c r="M276" s="408">
        <v>0</v>
      </c>
    </row>
    <row r="277" spans="1:13" ht="18.399999999999999" customHeight="1">
      <c r="A277" s="69" t="s">
        <v>165</v>
      </c>
      <c r="B277" s="70" t="s">
        <v>48</v>
      </c>
      <c r="C277" s="71" t="s">
        <v>166</v>
      </c>
      <c r="D277" s="80" t="s">
        <v>42</v>
      </c>
      <c r="E277" s="73">
        <v>197465</v>
      </c>
      <c r="F277" s="366">
        <v>0</v>
      </c>
      <c r="G277" s="366"/>
      <c r="H277" s="366">
        <v>2070</v>
      </c>
      <c r="I277" s="366">
        <v>180047</v>
      </c>
      <c r="J277" s="366">
        <v>15348</v>
      </c>
      <c r="K277" s="366">
        <v>0</v>
      </c>
      <c r="L277" s="366">
        <v>0</v>
      </c>
      <c r="M277" s="367">
        <v>0</v>
      </c>
    </row>
    <row r="278" spans="1:13" ht="18.399999999999999" customHeight="1">
      <c r="A278" s="74"/>
      <c r="B278" s="70"/>
      <c r="C278" s="71" t="s">
        <v>4</v>
      </c>
      <c r="D278" s="80" t="s">
        <v>43</v>
      </c>
      <c r="E278" s="73">
        <v>197465.00000000003</v>
      </c>
      <c r="F278" s="73">
        <v>0</v>
      </c>
      <c r="G278" s="73"/>
      <c r="H278" s="73">
        <v>1844.7909999999999</v>
      </c>
      <c r="I278" s="73">
        <v>174272.20900000003</v>
      </c>
      <c r="J278" s="73">
        <v>21348</v>
      </c>
      <c r="K278" s="73">
        <v>0</v>
      </c>
      <c r="L278" s="73">
        <v>0</v>
      </c>
      <c r="M278" s="406">
        <v>0</v>
      </c>
    </row>
    <row r="279" spans="1:13" ht="18.399999999999999" customHeight="1">
      <c r="A279" s="74"/>
      <c r="B279" s="70"/>
      <c r="C279" s="71" t="s">
        <v>4</v>
      </c>
      <c r="D279" s="80" t="s">
        <v>44</v>
      </c>
      <c r="E279" s="73">
        <v>87648.373999999982</v>
      </c>
      <c r="F279" s="73">
        <v>0</v>
      </c>
      <c r="G279" s="73"/>
      <c r="H279" s="73">
        <v>844.42668999999989</v>
      </c>
      <c r="I279" s="73">
        <v>85672.187349999993</v>
      </c>
      <c r="J279" s="73">
        <v>1131.7599599999999</v>
      </c>
      <c r="K279" s="73">
        <v>0</v>
      </c>
      <c r="L279" s="73">
        <v>0</v>
      </c>
      <c r="M279" s="406">
        <v>0</v>
      </c>
    </row>
    <row r="280" spans="1:13" ht="18.399999999999999" customHeight="1">
      <c r="A280" s="74"/>
      <c r="B280" s="70"/>
      <c r="C280" s="71" t="s">
        <v>4</v>
      </c>
      <c r="D280" s="80" t="s">
        <v>45</v>
      </c>
      <c r="E280" s="287">
        <v>0.44386789557643119</v>
      </c>
      <c r="F280" s="287">
        <v>0</v>
      </c>
      <c r="G280" s="287"/>
      <c r="H280" s="287">
        <v>0.40793559903381638</v>
      </c>
      <c r="I280" s="287">
        <v>0.47583235127494483</v>
      </c>
      <c r="J280" s="287">
        <v>7.3739898358092248E-2</v>
      </c>
      <c r="K280" s="287">
        <v>0</v>
      </c>
      <c r="L280" s="287">
        <v>0</v>
      </c>
      <c r="M280" s="407">
        <v>0</v>
      </c>
    </row>
    <row r="281" spans="1:13" ht="18.399999999999999" customHeight="1">
      <c r="A281" s="76"/>
      <c r="B281" s="77"/>
      <c r="C281" s="78" t="s">
        <v>4</v>
      </c>
      <c r="D281" s="82" t="s">
        <v>46</v>
      </c>
      <c r="E281" s="288">
        <v>0.44386789557643108</v>
      </c>
      <c r="F281" s="288">
        <v>0</v>
      </c>
      <c r="G281" s="288"/>
      <c r="H281" s="288">
        <v>0.45773569472097375</v>
      </c>
      <c r="I281" s="288">
        <v>0.49159982444475686</v>
      </c>
      <c r="J281" s="288">
        <v>5.3014800449690834E-2</v>
      </c>
      <c r="K281" s="288">
        <v>0</v>
      </c>
      <c r="L281" s="288">
        <v>0</v>
      </c>
      <c r="M281" s="408">
        <v>0</v>
      </c>
    </row>
    <row r="282" spans="1:13" ht="18.399999999999999" customHeight="1">
      <c r="A282" s="69" t="s">
        <v>167</v>
      </c>
      <c r="B282" s="70" t="s">
        <v>48</v>
      </c>
      <c r="C282" s="71" t="s">
        <v>168</v>
      </c>
      <c r="D282" s="80" t="s">
        <v>42</v>
      </c>
      <c r="E282" s="73">
        <v>631929</v>
      </c>
      <c r="F282" s="366">
        <v>0</v>
      </c>
      <c r="G282" s="366"/>
      <c r="H282" s="366">
        <v>16494</v>
      </c>
      <c r="I282" s="366">
        <v>596762</v>
      </c>
      <c r="J282" s="366">
        <v>17930</v>
      </c>
      <c r="K282" s="366">
        <v>0</v>
      </c>
      <c r="L282" s="366">
        <v>0</v>
      </c>
      <c r="M282" s="367">
        <v>743</v>
      </c>
    </row>
    <row r="283" spans="1:13" ht="18.399999999999999" customHeight="1">
      <c r="A283" s="74"/>
      <c r="B283" s="70"/>
      <c r="C283" s="71" t="s">
        <v>169</v>
      </c>
      <c r="D283" s="80" t="s">
        <v>43</v>
      </c>
      <c r="E283" s="73">
        <v>638624.09100000001</v>
      </c>
      <c r="F283" s="73">
        <v>0</v>
      </c>
      <c r="G283" s="73"/>
      <c r="H283" s="73">
        <v>16414</v>
      </c>
      <c r="I283" s="73">
        <v>596941</v>
      </c>
      <c r="J283" s="73">
        <v>23681</v>
      </c>
      <c r="K283" s="73">
        <v>0</v>
      </c>
      <c r="L283" s="73">
        <v>0</v>
      </c>
      <c r="M283" s="406">
        <v>1588.0910000000001</v>
      </c>
    </row>
    <row r="284" spans="1:13" ht="18.399999999999999" customHeight="1">
      <c r="A284" s="74"/>
      <c r="B284" s="70"/>
      <c r="C284" s="71" t="s">
        <v>4</v>
      </c>
      <c r="D284" s="80" t="s">
        <v>44</v>
      </c>
      <c r="E284" s="73">
        <v>298937.69495999982</v>
      </c>
      <c r="F284" s="73">
        <v>0</v>
      </c>
      <c r="G284" s="73"/>
      <c r="H284" s="73">
        <v>6825.9373999999998</v>
      </c>
      <c r="I284" s="73">
        <v>289113.87990999984</v>
      </c>
      <c r="J284" s="73">
        <v>2161.0433200000002</v>
      </c>
      <c r="K284" s="73">
        <v>0</v>
      </c>
      <c r="L284" s="73">
        <v>0</v>
      </c>
      <c r="M284" s="406">
        <v>836.83433000000002</v>
      </c>
    </row>
    <row r="285" spans="1:13" ht="18.399999999999999" customHeight="1">
      <c r="A285" s="74"/>
      <c r="B285" s="70"/>
      <c r="C285" s="71" t="s">
        <v>4</v>
      </c>
      <c r="D285" s="80" t="s">
        <v>45</v>
      </c>
      <c r="E285" s="287">
        <v>0.47305582582853423</v>
      </c>
      <c r="F285" s="287">
        <v>0</v>
      </c>
      <c r="G285" s="287"/>
      <c r="H285" s="287">
        <v>0.41384366436279857</v>
      </c>
      <c r="I285" s="287">
        <v>0.48447099498627566</v>
      </c>
      <c r="J285" s="287">
        <v>0.12052667707752372</v>
      </c>
      <c r="K285" s="287">
        <v>0</v>
      </c>
      <c r="L285" s="287">
        <v>0</v>
      </c>
      <c r="M285" s="407">
        <v>1.1262911574697174</v>
      </c>
    </row>
    <row r="286" spans="1:13" ht="18.399999999999999" customHeight="1">
      <c r="A286" s="76"/>
      <c r="B286" s="77"/>
      <c r="C286" s="78" t="s">
        <v>4</v>
      </c>
      <c r="D286" s="82" t="s">
        <v>46</v>
      </c>
      <c r="E286" s="288">
        <v>0.46809648926945946</v>
      </c>
      <c r="F286" s="288">
        <v>0</v>
      </c>
      <c r="G286" s="288"/>
      <c r="H286" s="288">
        <v>0.41586069209211646</v>
      </c>
      <c r="I286" s="288">
        <v>0.4843257204815884</v>
      </c>
      <c r="J286" s="288">
        <v>9.1256421603817417E-2</v>
      </c>
      <c r="K286" s="288">
        <v>0</v>
      </c>
      <c r="L286" s="288">
        <v>0</v>
      </c>
      <c r="M286" s="408">
        <v>0.52694356305778445</v>
      </c>
    </row>
    <row r="287" spans="1:13" ht="18.399999999999999" customHeight="1">
      <c r="A287" s="69" t="s">
        <v>170</v>
      </c>
      <c r="B287" s="70" t="s">
        <v>48</v>
      </c>
      <c r="C287" s="71" t="s">
        <v>171</v>
      </c>
      <c r="D287" s="80" t="s">
        <v>42</v>
      </c>
      <c r="E287" s="73">
        <v>427469</v>
      </c>
      <c r="F287" s="366">
        <v>0</v>
      </c>
      <c r="G287" s="366"/>
      <c r="H287" s="366">
        <v>1051</v>
      </c>
      <c r="I287" s="366">
        <v>395643</v>
      </c>
      <c r="J287" s="366">
        <v>5103</v>
      </c>
      <c r="K287" s="366">
        <v>0</v>
      </c>
      <c r="L287" s="366">
        <v>0</v>
      </c>
      <c r="M287" s="367">
        <v>25672</v>
      </c>
    </row>
    <row r="288" spans="1:13" ht="18.399999999999999" customHeight="1">
      <c r="A288" s="74"/>
      <c r="B288" s="70"/>
      <c r="C288" s="71" t="s">
        <v>4</v>
      </c>
      <c r="D288" s="80" t="s">
        <v>43</v>
      </c>
      <c r="E288" s="73">
        <v>428637.20699999994</v>
      </c>
      <c r="F288" s="73">
        <v>0</v>
      </c>
      <c r="G288" s="73"/>
      <c r="H288" s="73">
        <v>1275.7909999999999</v>
      </c>
      <c r="I288" s="73">
        <v>394617.70199999993</v>
      </c>
      <c r="J288" s="73">
        <v>5902.98</v>
      </c>
      <c r="K288" s="73">
        <v>0</v>
      </c>
      <c r="L288" s="73">
        <v>0</v>
      </c>
      <c r="M288" s="406">
        <v>26840.734</v>
      </c>
    </row>
    <row r="289" spans="1:13" ht="18.399999999999999" customHeight="1">
      <c r="A289" s="74"/>
      <c r="B289" s="70"/>
      <c r="C289" s="71" t="s">
        <v>4</v>
      </c>
      <c r="D289" s="80" t="s">
        <v>44</v>
      </c>
      <c r="E289" s="73">
        <v>209681.14329999997</v>
      </c>
      <c r="F289" s="73">
        <v>0</v>
      </c>
      <c r="G289" s="73"/>
      <c r="H289" s="73">
        <v>571.74834999999996</v>
      </c>
      <c r="I289" s="73">
        <v>199203.95209999997</v>
      </c>
      <c r="J289" s="73">
        <v>168.40487999999999</v>
      </c>
      <c r="K289" s="73">
        <v>0</v>
      </c>
      <c r="L289" s="73">
        <v>0</v>
      </c>
      <c r="M289" s="406">
        <v>9737.0379699999994</v>
      </c>
    </row>
    <row r="290" spans="1:13" ht="18.399999999999999" customHeight="1">
      <c r="A290" s="74"/>
      <c r="B290" s="70"/>
      <c r="C290" s="71" t="s">
        <v>4</v>
      </c>
      <c r="D290" s="80" t="s">
        <v>45</v>
      </c>
      <c r="E290" s="287">
        <v>0.49051777625979887</v>
      </c>
      <c r="F290" s="287">
        <v>0</v>
      </c>
      <c r="G290" s="287"/>
      <c r="H290" s="287">
        <v>0.54400413891531874</v>
      </c>
      <c r="I290" s="287">
        <v>0.50349419072244417</v>
      </c>
      <c r="J290" s="287">
        <v>3.3001152263374481E-2</v>
      </c>
      <c r="K290" s="287">
        <v>0</v>
      </c>
      <c r="L290" s="287">
        <v>0</v>
      </c>
      <c r="M290" s="407">
        <v>0.37928630297600496</v>
      </c>
    </row>
    <row r="291" spans="1:13" ht="18.399999999999999" customHeight="1">
      <c r="A291" s="76"/>
      <c r="B291" s="77"/>
      <c r="C291" s="78" t="s">
        <v>4</v>
      </c>
      <c r="D291" s="79" t="s">
        <v>46</v>
      </c>
      <c r="E291" s="409">
        <v>0.48918092007817698</v>
      </c>
      <c r="F291" s="288">
        <v>0</v>
      </c>
      <c r="G291" s="288"/>
      <c r="H291" s="288">
        <v>0.44815204841545364</v>
      </c>
      <c r="I291" s="288">
        <v>0.50480237224634184</v>
      </c>
      <c r="J291" s="288">
        <v>2.852879054308163E-2</v>
      </c>
      <c r="K291" s="288">
        <v>0</v>
      </c>
      <c r="L291" s="288">
        <v>0</v>
      </c>
      <c r="M291" s="408">
        <v>0.36277092757597462</v>
      </c>
    </row>
    <row r="292" spans="1:13" ht="18.399999999999999" customHeight="1">
      <c r="A292" s="69" t="s">
        <v>172</v>
      </c>
      <c r="B292" s="70" t="s">
        <v>48</v>
      </c>
      <c r="C292" s="71" t="s">
        <v>173</v>
      </c>
      <c r="D292" s="72" t="s">
        <v>42</v>
      </c>
      <c r="E292" s="410">
        <v>188652</v>
      </c>
      <c r="F292" s="366">
        <v>0</v>
      </c>
      <c r="G292" s="366"/>
      <c r="H292" s="366">
        <v>3944</v>
      </c>
      <c r="I292" s="366">
        <v>174208</v>
      </c>
      <c r="J292" s="366">
        <v>10500</v>
      </c>
      <c r="K292" s="366">
        <v>0</v>
      </c>
      <c r="L292" s="366">
        <v>0</v>
      </c>
      <c r="M292" s="367">
        <v>0</v>
      </c>
    </row>
    <row r="293" spans="1:13" ht="18.399999999999999" customHeight="1">
      <c r="A293" s="74"/>
      <c r="B293" s="70"/>
      <c r="C293" s="71" t="s">
        <v>4</v>
      </c>
      <c r="D293" s="80" t="s">
        <v>43</v>
      </c>
      <c r="E293" s="73">
        <v>188952</v>
      </c>
      <c r="F293" s="73">
        <v>0</v>
      </c>
      <c r="G293" s="73"/>
      <c r="H293" s="73">
        <v>3944</v>
      </c>
      <c r="I293" s="73">
        <v>174508</v>
      </c>
      <c r="J293" s="73">
        <v>10500</v>
      </c>
      <c r="K293" s="73">
        <v>0</v>
      </c>
      <c r="L293" s="73">
        <v>0</v>
      </c>
      <c r="M293" s="406">
        <v>0</v>
      </c>
    </row>
    <row r="294" spans="1:13" ht="18.399999999999999" customHeight="1">
      <c r="A294" s="74"/>
      <c r="B294" s="70"/>
      <c r="C294" s="71" t="s">
        <v>4</v>
      </c>
      <c r="D294" s="80" t="s">
        <v>44</v>
      </c>
      <c r="E294" s="73">
        <v>98867.307910000018</v>
      </c>
      <c r="F294" s="73">
        <v>0</v>
      </c>
      <c r="G294" s="73"/>
      <c r="H294" s="73">
        <v>1427.8755600000002</v>
      </c>
      <c r="I294" s="73">
        <v>96438.237040000022</v>
      </c>
      <c r="J294" s="73">
        <v>1001.1953100000001</v>
      </c>
      <c r="K294" s="73">
        <v>0</v>
      </c>
      <c r="L294" s="73">
        <v>0</v>
      </c>
      <c r="M294" s="406">
        <v>0</v>
      </c>
    </row>
    <row r="295" spans="1:13" ht="18.399999999999999" customHeight="1">
      <c r="A295" s="74"/>
      <c r="B295" s="70"/>
      <c r="C295" s="71" t="s">
        <v>4</v>
      </c>
      <c r="D295" s="80" t="s">
        <v>45</v>
      </c>
      <c r="E295" s="287">
        <v>0.52407240797871224</v>
      </c>
      <c r="F295" s="287">
        <v>0</v>
      </c>
      <c r="G295" s="287"/>
      <c r="H295" s="287">
        <v>0.3620374137931035</v>
      </c>
      <c r="I295" s="287">
        <v>0.55358098962160185</v>
      </c>
      <c r="J295" s="287">
        <v>9.5351934285714285E-2</v>
      </c>
      <c r="K295" s="287">
        <v>0</v>
      </c>
      <c r="L295" s="287">
        <v>0</v>
      </c>
      <c r="M295" s="407">
        <v>0</v>
      </c>
    </row>
    <row r="296" spans="1:13" ht="18.399999999999999" customHeight="1">
      <c r="A296" s="76"/>
      <c r="B296" s="77"/>
      <c r="C296" s="78" t="s">
        <v>4</v>
      </c>
      <c r="D296" s="82" t="s">
        <v>46</v>
      </c>
      <c r="E296" s="288">
        <v>0.5232403356937213</v>
      </c>
      <c r="F296" s="288">
        <v>0</v>
      </c>
      <c r="G296" s="288"/>
      <c r="H296" s="288">
        <v>0.3620374137931035</v>
      </c>
      <c r="I296" s="288">
        <v>0.55262931808283877</v>
      </c>
      <c r="J296" s="288">
        <v>9.5351934285714285E-2</v>
      </c>
      <c r="K296" s="288">
        <v>0</v>
      </c>
      <c r="L296" s="288">
        <v>0</v>
      </c>
      <c r="M296" s="408">
        <v>0</v>
      </c>
    </row>
    <row r="297" spans="1:13" ht="18.399999999999999" customHeight="1">
      <c r="A297" s="69" t="s">
        <v>174</v>
      </c>
      <c r="B297" s="70" t="s">
        <v>48</v>
      </c>
      <c r="C297" s="71" t="s">
        <v>175</v>
      </c>
      <c r="D297" s="80" t="s">
        <v>42</v>
      </c>
      <c r="E297" s="73">
        <v>59943</v>
      </c>
      <c r="F297" s="366">
        <v>0</v>
      </c>
      <c r="G297" s="366"/>
      <c r="H297" s="366">
        <v>45</v>
      </c>
      <c r="I297" s="366">
        <v>59009</v>
      </c>
      <c r="J297" s="366">
        <v>800</v>
      </c>
      <c r="K297" s="366">
        <v>0</v>
      </c>
      <c r="L297" s="366">
        <v>0</v>
      </c>
      <c r="M297" s="367">
        <v>89</v>
      </c>
    </row>
    <row r="298" spans="1:13" ht="18.399999999999999" customHeight="1">
      <c r="A298" s="74"/>
      <c r="B298" s="70"/>
      <c r="C298" s="71" t="s">
        <v>4</v>
      </c>
      <c r="D298" s="80" t="s">
        <v>43</v>
      </c>
      <c r="E298" s="73">
        <v>60061</v>
      </c>
      <c r="F298" s="73">
        <v>0</v>
      </c>
      <c r="G298" s="73"/>
      <c r="H298" s="73">
        <v>92</v>
      </c>
      <c r="I298" s="73">
        <v>59037</v>
      </c>
      <c r="J298" s="73">
        <v>843</v>
      </c>
      <c r="K298" s="73">
        <v>0</v>
      </c>
      <c r="L298" s="73">
        <v>0</v>
      </c>
      <c r="M298" s="406">
        <v>88.999999999999986</v>
      </c>
    </row>
    <row r="299" spans="1:13" ht="18.399999999999999" customHeight="1">
      <c r="A299" s="74"/>
      <c r="B299" s="70"/>
      <c r="C299" s="71" t="s">
        <v>4</v>
      </c>
      <c r="D299" s="80" t="s">
        <v>44</v>
      </c>
      <c r="E299" s="73">
        <v>29914.503060000006</v>
      </c>
      <c r="F299" s="73">
        <v>0</v>
      </c>
      <c r="G299" s="73"/>
      <c r="H299" s="73">
        <v>32.657519999999998</v>
      </c>
      <c r="I299" s="73">
        <v>29812.626440000004</v>
      </c>
      <c r="J299" s="73">
        <v>17.52</v>
      </c>
      <c r="K299" s="73">
        <v>0</v>
      </c>
      <c r="L299" s="73">
        <v>0</v>
      </c>
      <c r="M299" s="406">
        <v>51.69909999999998</v>
      </c>
    </row>
    <row r="300" spans="1:13" ht="18.399999999999999" customHeight="1">
      <c r="A300" s="74"/>
      <c r="B300" s="70"/>
      <c r="C300" s="71" t="s">
        <v>4</v>
      </c>
      <c r="D300" s="80" t="s">
        <v>45</v>
      </c>
      <c r="E300" s="287">
        <v>0.49904914769030589</v>
      </c>
      <c r="F300" s="287">
        <v>0</v>
      </c>
      <c r="G300" s="287"/>
      <c r="H300" s="287">
        <v>0.72572266666666663</v>
      </c>
      <c r="I300" s="287">
        <v>0.50522168550560087</v>
      </c>
      <c r="J300" s="287">
        <v>2.1899999999999999E-2</v>
      </c>
      <c r="K300" s="287">
        <v>0</v>
      </c>
      <c r="L300" s="287">
        <v>0</v>
      </c>
      <c r="M300" s="407">
        <v>0.58088876404494361</v>
      </c>
    </row>
    <row r="301" spans="1:13" ht="18.399999999999999" customHeight="1">
      <c r="A301" s="76"/>
      <c r="B301" s="77"/>
      <c r="C301" s="78" t="s">
        <v>4</v>
      </c>
      <c r="D301" s="82" t="s">
        <v>46</v>
      </c>
      <c r="E301" s="288">
        <v>0.49806868117413972</v>
      </c>
      <c r="F301" s="288">
        <v>0</v>
      </c>
      <c r="G301" s="288"/>
      <c r="H301" s="288">
        <v>0.35497304347826086</v>
      </c>
      <c r="I301" s="288">
        <v>0.50498206954960456</v>
      </c>
      <c r="J301" s="288">
        <v>2.078291814946619E-2</v>
      </c>
      <c r="K301" s="288">
        <v>0</v>
      </c>
      <c r="L301" s="288">
        <v>0</v>
      </c>
      <c r="M301" s="408">
        <v>0.58088876404494372</v>
      </c>
    </row>
    <row r="302" spans="1:13" ht="18.399999999999999" customHeight="1">
      <c r="A302" s="69" t="s">
        <v>176</v>
      </c>
      <c r="B302" s="70" t="s">
        <v>48</v>
      </c>
      <c r="C302" s="71" t="s">
        <v>177</v>
      </c>
      <c r="D302" s="80" t="s">
        <v>42</v>
      </c>
      <c r="E302" s="73">
        <v>55699</v>
      </c>
      <c r="F302" s="366">
        <v>0</v>
      </c>
      <c r="G302" s="366"/>
      <c r="H302" s="366">
        <v>53</v>
      </c>
      <c r="I302" s="366">
        <v>53546</v>
      </c>
      <c r="J302" s="366">
        <v>2100</v>
      </c>
      <c r="K302" s="366">
        <v>0</v>
      </c>
      <c r="L302" s="366">
        <v>0</v>
      </c>
      <c r="M302" s="367">
        <v>0</v>
      </c>
    </row>
    <row r="303" spans="1:13" ht="18.399999999999999" customHeight="1">
      <c r="A303" s="74"/>
      <c r="B303" s="70"/>
      <c r="C303" s="71" t="s">
        <v>4</v>
      </c>
      <c r="D303" s="80" t="s">
        <v>43</v>
      </c>
      <c r="E303" s="73">
        <v>57735.398000000001</v>
      </c>
      <c r="F303" s="73">
        <v>0</v>
      </c>
      <c r="G303" s="73"/>
      <c r="H303" s="73">
        <v>53</v>
      </c>
      <c r="I303" s="73">
        <v>55896</v>
      </c>
      <c r="J303" s="73">
        <v>1650</v>
      </c>
      <c r="K303" s="73">
        <v>0</v>
      </c>
      <c r="L303" s="73">
        <v>0</v>
      </c>
      <c r="M303" s="406">
        <v>136.39800000000002</v>
      </c>
    </row>
    <row r="304" spans="1:13" ht="18.399999999999999" customHeight="1">
      <c r="A304" s="74"/>
      <c r="B304" s="70"/>
      <c r="C304" s="71" t="s">
        <v>4</v>
      </c>
      <c r="D304" s="80" t="s">
        <v>44</v>
      </c>
      <c r="E304" s="73">
        <v>28994.078419999998</v>
      </c>
      <c r="F304" s="73">
        <v>0</v>
      </c>
      <c r="G304" s="73"/>
      <c r="H304" s="73">
        <v>27.625929999999997</v>
      </c>
      <c r="I304" s="73">
        <v>28770.716469999999</v>
      </c>
      <c r="J304" s="73">
        <v>144.47749999999999</v>
      </c>
      <c r="K304" s="73">
        <v>0</v>
      </c>
      <c r="L304" s="73">
        <v>0</v>
      </c>
      <c r="M304" s="406">
        <v>51.258519999999997</v>
      </c>
    </row>
    <row r="305" spans="1:13" ht="18.399999999999999" customHeight="1">
      <c r="A305" s="74"/>
      <c r="B305" s="70"/>
      <c r="C305" s="71" t="s">
        <v>4</v>
      </c>
      <c r="D305" s="80" t="s">
        <v>45</v>
      </c>
      <c r="E305" s="287">
        <v>0.52054935313021777</v>
      </c>
      <c r="F305" s="287">
        <v>0</v>
      </c>
      <c r="G305" s="287"/>
      <c r="H305" s="287">
        <v>0.52124396226415093</v>
      </c>
      <c r="I305" s="287">
        <v>0.53730841650169947</v>
      </c>
      <c r="J305" s="287">
        <v>6.8798809523809526E-2</v>
      </c>
      <c r="K305" s="287">
        <v>0</v>
      </c>
      <c r="L305" s="287">
        <v>0</v>
      </c>
      <c r="M305" s="407">
        <v>0</v>
      </c>
    </row>
    <row r="306" spans="1:13" ht="18.399999999999999" customHeight="1">
      <c r="A306" s="76"/>
      <c r="B306" s="77"/>
      <c r="C306" s="78" t="s">
        <v>4</v>
      </c>
      <c r="D306" s="82" t="s">
        <v>46</v>
      </c>
      <c r="E306" s="288">
        <v>0.50218894169569939</v>
      </c>
      <c r="F306" s="288">
        <v>0</v>
      </c>
      <c r="G306" s="288"/>
      <c r="H306" s="288">
        <v>0.52124396226415093</v>
      </c>
      <c r="I306" s="288">
        <v>0.5147187002647774</v>
      </c>
      <c r="J306" s="288">
        <v>8.7562121212121202E-2</v>
      </c>
      <c r="K306" s="288">
        <v>0</v>
      </c>
      <c r="L306" s="288">
        <v>0</v>
      </c>
      <c r="M306" s="408">
        <v>0.37580111145324702</v>
      </c>
    </row>
    <row r="307" spans="1:13" ht="18.399999999999999" customHeight="1">
      <c r="A307" s="69" t="s">
        <v>178</v>
      </c>
      <c r="B307" s="70" t="s">
        <v>48</v>
      </c>
      <c r="C307" s="71" t="s">
        <v>179</v>
      </c>
      <c r="D307" s="80" t="s">
        <v>42</v>
      </c>
      <c r="E307" s="73">
        <v>144491</v>
      </c>
      <c r="F307" s="366">
        <v>5000</v>
      </c>
      <c r="G307" s="366"/>
      <c r="H307" s="366">
        <v>326</v>
      </c>
      <c r="I307" s="366">
        <v>20988</v>
      </c>
      <c r="J307" s="366">
        <v>46</v>
      </c>
      <c r="K307" s="366">
        <v>0</v>
      </c>
      <c r="L307" s="366">
        <v>0</v>
      </c>
      <c r="M307" s="367">
        <v>118131</v>
      </c>
    </row>
    <row r="308" spans="1:13" ht="18.399999999999999" customHeight="1">
      <c r="A308" s="74"/>
      <c r="B308" s="70"/>
      <c r="C308" s="71"/>
      <c r="D308" s="80" t="s">
        <v>43</v>
      </c>
      <c r="E308" s="73">
        <v>144491</v>
      </c>
      <c r="F308" s="73">
        <v>5000</v>
      </c>
      <c r="G308" s="73"/>
      <c r="H308" s="73">
        <v>326</v>
      </c>
      <c r="I308" s="73">
        <v>20778.86</v>
      </c>
      <c r="J308" s="73">
        <v>46</v>
      </c>
      <c r="K308" s="73">
        <v>0</v>
      </c>
      <c r="L308" s="73">
        <v>0</v>
      </c>
      <c r="M308" s="406">
        <v>118340.14</v>
      </c>
    </row>
    <row r="309" spans="1:13" ht="18.399999999999999" customHeight="1">
      <c r="A309" s="74"/>
      <c r="B309" s="70"/>
      <c r="C309" s="71"/>
      <c r="D309" s="80" t="s">
        <v>44</v>
      </c>
      <c r="E309" s="73">
        <v>53273.4712</v>
      </c>
      <c r="F309" s="73">
        <v>5000</v>
      </c>
      <c r="G309" s="73"/>
      <c r="H309" s="73">
        <v>134.72398999999999</v>
      </c>
      <c r="I309" s="73">
        <v>8280.255909999998</v>
      </c>
      <c r="J309" s="73">
        <v>0</v>
      </c>
      <c r="K309" s="73">
        <v>0</v>
      </c>
      <c r="L309" s="73">
        <v>0</v>
      </c>
      <c r="M309" s="406">
        <v>39858.491300000002</v>
      </c>
    </row>
    <row r="310" spans="1:13" ht="18.399999999999999" customHeight="1">
      <c r="A310" s="74"/>
      <c r="B310" s="70"/>
      <c r="C310" s="71"/>
      <c r="D310" s="80" t="s">
        <v>45</v>
      </c>
      <c r="E310" s="287">
        <v>0.36869750503491566</v>
      </c>
      <c r="F310" s="287">
        <v>1</v>
      </c>
      <c r="G310" s="287"/>
      <c r="H310" s="287">
        <v>0.41326377300613493</v>
      </c>
      <c r="I310" s="287">
        <v>0.3945233423861253</v>
      </c>
      <c r="J310" s="287">
        <v>0</v>
      </c>
      <c r="K310" s="287">
        <v>0</v>
      </c>
      <c r="L310" s="287">
        <v>0</v>
      </c>
      <c r="M310" s="407">
        <v>0.33740924312839138</v>
      </c>
    </row>
    <row r="311" spans="1:13" ht="18.399999999999999" customHeight="1">
      <c r="A311" s="76"/>
      <c r="B311" s="77"/>
      <c r="C311" s="78"/>
      <c r="D311" s="82" t="s">
        <v>46</v>
      </c>
      <c r="E311" s="288">
        <v>0.36869750503491566</v>
      </c>
      <c r="F311" s="288">
        <v>1</v>
      </c>
      <c r="G311" s="288"/>
      <c r="H311" s="288">
        <v>0.41326377300613493</v>
      </c>
      <c r="I311" s="288">
        <v>0.39849423452489685</v>
      </c>
      <c r="J311" s="288">
        <v>0</v>
      </c>
      <c r="K311" s="288">
        <v>0</v>
      </c>
      <c r="L311" s="288">
        <v>0</v>
      </c>
      <c r="M311" s="408">
        <v>0.33681294698485231</v>
      </c>
    </row>
    <row r="312" spans="1:13" ht="18.399999999999999" customHeight="1">
      <c r="A312" s="69" t="s">
        <v>180</v>
      </c>
      <c r="B312" s="70" t="s">
        <v>48</v>
      </c>
      <c r="C312" s="71" t="s">
        <v>181</v>
      </c>
      <c r="D312" s="80" t="s">
        <v>42</v>
      </c>
      <c r="E312" s="73">
        <v>13474</v>
      </c>
      <c r="F312" s="366">
        <v>1500</v>
      </c>
      <c r="G312" s="366"/>
      <c r="H312" s="366">
        <v>11</v>
      </c>
      <c r="I312" s="366">
        <v>11728</v>
      </c>
      <c r="J312" s="366">
        <v>235</v>
      </c>
      <c r="K312" s="366">
        <v>0</v>
      </c>
      <c r="L312" s="366">
        <v>0</v>
      </c>
      <c r="M312" s="367">
        <v>0</v>
      </c>
    </row>
    <row r="313" spans="1:13" ht="18.399999999999999" customHeight="1">
      <c r="A313" s="74"/>
      <c r="B313" s="70"/>
      <c r="C313" s="71"/>
      <c r="D313" s="80" t="s">
        <v>43</v>
      </c>
      <c r="E313" s="73">
        <v>15546.66</v>
      </c>
      <c r="F313" s="73">
        <v>1500</v>
      </c>
      <c r="G313" s="73"/>
      <c r="H313" s="73">
        <v>11</v>
      </c>
      <c r="I313" s="73">
        <v>13732.16</v>
      </c>
      <c r="J313" s="73">
        <v>303.5</v>
      </c>
      <c r="K313" s="73">
        <v>0</v>
      </c>
      <c r="L313" s="73">
        <v>0</v>
      </c>
      <c r="M313" s="406">
        <v>0</v>
      </c>
    </row>
    <row r="314" spans="1:13" ht="18.399999999999999" customHeight="1">
      <c r="A314" s="74"/>
      <c r="B314" s="70"/>
      <c r="C314" s="71"/>
      <c r="D314" s="80" t="s">
        <v>44</v>
      </c>
      <c r="E314" s="73">
        <v>6635.7773200000011</v>
      </c>
      <c r="F314" s="73">
        <v>750</v>
      </c>
      <c r="G314" s="73"/>
      <c r="H314" s="73">
        <v>1.0364500000000001</v>
      </c>
      <c r="I314" s="73">
        <v>5884.7408700000015</v>
      </c>
      <c r="J314" s="73">
        <v>0</v>
      </c>
      <c r="K314" s="73">
        <v>0</v>
      </c>
      <c r="L314" s="73">
        <v>0</v>
      </c>
      <c r="M314" s="406">
        <v>0</v>
      </c>
    </row>
    <row r="315" spans="1:13" ht="18.399999999999999" customHeight="1">
      <c r="A315" s="74"/>
      <c r="B315" s="70"/>
      <c r="C315" s="71"/>
      <c r="D315" s="80" t="s">
        <v>45</v>
      </c>
      <c r="E315" s="287">
        <v>0.49248755529167293</v>
      </c>
      <c r="F315" s="287">
        <v>0.5</v>
      </c>
      <c r="G315" s="287"/>
      <c r="H315" s="287">
        <v>9.4222727272727277E-2</v>
      </c>
      <c r="I315" s="287">
        <v>0.50176849164392923</v>
      </c>
      <c r="J315" s="287">
        <v>0</v>
      </c>
      <c r="K315" s="287">
        <v>0</v>
      </c>
      <c r="L315" s="287">
        <v>0</v>
      </c>
      <c r="M315" s="407">
        <v>0</v>
      </c>
    </row>
    <row r="316" spans="1:13" ht="18.399999999999999" customHeight="1">
      <c r="A316" s="76"/>
      <c r="B316" s="77"/>
      <c r="C316" s="78"/>
      <c r="D316" s="82" t="s">
        <v>46</v>
      </c>
      <c r="E316" s="288">
        <v>0.42682977051019327</v>
      </c>
      <c r="F316" s="288">
        <v>0.5</v>
      </c>
      <c r="G316" s="288"/>
      <c r="H316" s="288">
        <v>9.4222727272727277E-2</v>
      </c>
      <c r="I316" s="288">
        <v>0.4285371616701234</v>
      </c>
      <c r="J316" s="288">
        <v>0</v>
      </c>
      <c r="K316" s="288">
        <v>0</v>
      </c>
      <c r="L316" s="288">
        <v>0</v>
      </c>
      <c r="M316" s="408">
        <v>0</v>
      </c>
    </row>
    <row r="317" spans="1:13" ht="18.399999999999999" customHeight="1">
      <c r="A317" s="69" t="s">
        <v>182</v>
      </c>
      <c r="B317" s="70" t="s">
        <v>48</v>
      </c>
      <c r="C317" s="71" t="s">
        <v>183</v>
      </c>
      <c r="D317" s="80" t="s">
        <v>42</v>
      </c>
      <c r="E317" s="73">
        <v>159698</v>
      </c>
      <c r="F317" s="366">
        <v>0</v>
      </c>
      <c r="G317" s="366"/>
      <c r="H317" s="366">
        <v>359</v>
      </c>
      <c r="I317" s="366">
        <v>136775</v>
      </c>
      <c r="J317" s="366">
        <v>22564</v>
      </c>
      <c r="K317" s="366">
        <v>0</v>
      </c>
      <c r="L317" s="366">
        <v>0</v>
      </c>
      <c r="M317" s="367">
        <v>0</v>
      </c>
    </row>
    <row r="318" spans="1:13" ht="18.399999999999999" customHeight="1">
      <c r="A318" s="74"/>
      <c r="B318" s="70"/>
      <c r="C318" s="71" t="s">
        <v>4</v>
      </c>
      <c r="D318" s="80" t="s">
        <v>43</v>
      </c>
      <c r="E318" s="73">
        <v>159810.1</v>
      </c>
      <c r="F318" s="73">
        <v>0</v>
      </c>
      <c r="G318" s="73"/>
      <c r="H318" s="73">
        <v>428</v>
      </c>
      <c r="I318" s="73">
        <v>136706</v>
      </c>
      <c r="J318" s="73">
        <v>22564</v>
      </c>
      <c r="K318" s="73">
        <v>0</v>
      </c>
      <c r="L318" s="73">
        <v>0</v>
      </c>
      <c r="M318" s="406">
        <v>112.1</v>
      </c>
    </row>
    <row r="319" spans="1:13" ht="18.399999999999999" customHeight="1">
      <c r="A319" s="74"/>
      <c r="B319" s="70"/>
      <c r="C319" s="71" t="s">
        <v>4</v>
      </c>
      <c r="D319" s="80" t="s">
        <v>44</v>
      </c>
      <c r="E319" s="73">
        <v>70546.501429999975</v>
      </c>
      <c r="F319" s="73">
        <v>0</v>
      </c>
      <c r="G319" s="73"/>
      <c r="H319" s="73">
        <v>238.63093000000001</v>
      </c>
      <c r="I319" s="73">
        <v>67290.602809999968</v>
      </c>
      <c r="J319" s="73">
        <v>2945.2706899999998</v>
      </c>
      <c r="K319" s="73">
        <v>0</v>
      </c>
      <c r="L319" s="73">
        <v>0</v>
      </c>
      <c r="M319" s="406">
        <v>71.997</v>
      </c>
    </row>
    <row r="320" spans="1:13" ht="18.399999999999999" customHeight="1">
      <c r="A320" s="74"/>
      <c r="B320" s="70"/>
      <c r="C320" s="71" t="s">
        <v>4</v>
      </c>
      <c r="D320" s="80" t="s">
        <v>45</v>
      </c>
      <c r="E320" s="287">
        <v>0.44174943599794597</v>
      </c>
      <c r="F320" s="287">
        <v>0</v>
      </c>
      <c r="G320" s="287"/>
      <c r="H320" s="287">
        <v>0.66471011142061287</v>
      </c>
      <c r="I320" s="287">
        <v>0.49198028009504635</v>
      </c>
      <c r="J320" s="287">
        <v>0.13052963525970571</v>
      </c>
      <c r="K320" s="287">
        <v>0</v>
      </c>
      <c r="L320" s="287">
        <v>0</v>
      </c>
      <c r="M320" s="407">
        <v>0</v>
      </c>
    </row>
    <row r="321" spans="1:13" ht="18" customHeight="1">
      <c r="A321" s="76"/>
      <c r="B321" s="77"/>
      <c r="C321" s="78" t="s">
        <v>4</v>
      </c>
      <c r="D321" s="79" t="s">
        <v>46</v>
      </c>
      <c r="E321" s="409">
        <v>0.4414395675242051</v>
      </c>
      <c r="F321" s="288">
        <v>0</v>
      </c>
      <c r="G321" s="288"/>
      <c r="H321" s="288">
        <v>0.55754890186915884</v>
      </c>
      <c r="I321" s="288">
        <v>0.49222859867160157</v>
      </c>
      <c r="J321" s="288">
        <v>0.13052963525970571</v>
      </c>
      <c r="K321" s="288">
        <v>0</v>
      </c>
      <c r="L321" s="288">
        <v>0</v>
      </c>
      <c r="M321" s="408">
        <v>0.64225691347011604</v>
      </c>
    </row>
    <row r="322" spans="1:13" ht="18.399999999999999" customHeight="1">
      <c r="A322" s="69" t="s">
        <v>184</v>
      </c>
      <c r="B322" s="70" t="s">
        <v>48</v>
      </c>
      <c r="C322" s="71" t="s">
        <v>185</v>
      </c>
      <c r="D322" s="72" t="s">
        <v>42</v>
      </c>
      <c r="E322" s="410">
        <v>34298</v>
      </c>
      <c r="F322" s="366">
        <v>0</v>
      </c>
      <c r="G322" s="366"/>
      <c r="H322" s="366">
        <v>52</v>
      </c>
      <c r="I322" s="366">
        <v>33037</v>
      </c>
      <c r="J322" s="366">
        <v>1209</v>
      </c>
      <c r="K322" s="366">
        <v>0</v>
      </c>
      <c r="L322" s="366">
        <v>0</v>
      </c>
      <c r="M322" s="367">
        <v>0</v>
      </c>
    </row>
    <row r="323" spans="1:13" ht="18.399999999999999" customHeight="1">
      <c r="A323" s="74"/>
      <c r="B323" s="70"/>
      <c r="C323" s="71" t="s">
        <v>4</v>
      </c>
      <c r="D323" s="80" t="s">
        <v>43</v>
      </c>
      <c r="E323" s="73">
        <v>34298</v>
      </c>
      <c r="F323" s="73">
        <v>0</v>
      </c>
      <c r="G323" s="73"/>
      <c r="H323" s="73">
        <v>52</v>
      </c>
      <c r="I323" s="73">
        <v>33037</v>
      </c>
      <c r="J323" s="73">
        <v>1209</v>
      </c>
      <c r="K323" s="73">
        <v>0</v>
      </c>
      <c r="L323" s="73">
        <v>0</v>
      </c>
      <c r="M323" s="406">
        <v>0</v>
      </c>
    </row>
    <row r="324" spans="1:13" ht="18.399999999999999" customHeight="1">
      <c r="A324" s="74"/>
      <c r="B324" s="70"/>
      <c r="C324" s="71" t="s">
        <v>4</v>
      </c>
      <c r="D324" s="80" t="s">
        <v>44</v>
      </c>
      <c r="E324" s="73">
        <v>16124.068019999999</v>
      </c>
      <c r="F324" s="73">
        <v>0</v>
      </c>
      <c r="G324" s="73"/>
      <c r="H324" s="73">
        <v>9.9656699999999994</v>
      </c>
      <c r="I324" s="73">
        <v>16114.102349999999</v>
      </c>
      <c r="J324" s="73">
        <v>0</v>
      </c>
      <c r="K324" s="73">
        <v>0</v>
      </c>
      <c r="L324" s="73">
        <v>0</v>
      </c>
      <c r="M324" s="406">
        <v>0</v>
      </c>
    </row>
    <row r="325" spans="1:13" ht="18.399999999999999" customHeight="1">
      <c r="A325" s="74"/>
      <c r="B325" s="70"/>
      <c r="C325" s="71" t="s">
        <v>4</v>
      </c>
      <c r="D325" s="80" t="s">
        <v>45</v>
      </c>
      <c r="E325" s="287">
        <v>0.47011685870896258</v>
      </c>
      <c r="F325" s="287">
        <v>0</v>
      </c>
      <c r="G325" s="287"/>
      <c r="H325" s="287">
        <v>0.1916475</v>
      </c>
      <c r="I325" s="287">
        <v>0.48775925023458544</v>
      </c>
      <c r="J325" s="287">
        <v>0</v>
      </c>
      <c r="K325" s="287">
        <v>0</v>
      </c>
      <c r="L325" s="287">
        <v>0</v>
      </c>
      <c r="M325" s="407">
        <v>0</v>
      </c>
    </row>
    <row r="326" spans="1:13" ht="18.399999999999999" customHeight="1">
      <c r="A326" s="76"/>
      <c r="B326" s="77"/>
      <c r="C326" s="78" t="s">
        <v>4</v>
      </c>
      <c r="D326" s="82" t="s">
        <v>46</v>
      </c>
      <c r="E326" s="288">
        <v>0.47011685870896258</v>
      </c>
      <c r="F326" s="288">
        <v>0</v>
      </c>
      <c r="G326" s="288"/>
      <c r="H326" s="288">
        <v>0.1916475</v>
      </c>
      <c r="I326" s="288">
        <v>0.48775925023458544</v>
      </c>
      <c r="J326" s="288">
        <v>0</v>
      </c>
      <c r="K326" s="288">
        <v>0</v>
      </c>
      <c r="L326" s="288">
        <v>0</v>
      </c>
      <c r="M326" s="408">
        <v>0</v>
      </c>
    </row>
    <row r="327" spans="1:13" ht="18.399999999999999" customHeight="1">
      <c r="A327" s="69" t="s">
        <v>186</v>
      </c>
      <c r="B327" s="70" t="s">
        <v>48</v>
      </c>
      <c r="C327" s="71" t="s">
        <v>187</v>
      </c>
      <c r="D327" s="80" t="s">
        <v>42</v>
      </c>
      <c r="E327" s="73">
        <v>13498</v>
      </c>
      <c r="F327" s="366">
        <v>0</v>
      </c>
      <c r="G327" s="366"/>
      <c r="H327" s="366">
        <v>25</v>
      </c>
      <c r="I327" s="366">
        <v>13473</v>
      </c>
      <c r="J327" s="366">
        <v>0</v>
      </c>
      <c r="K327" s="366">
        <v>0</v>
      </c>
      <c r="L327" s="366">
        <v>0</v>
      </c>
      <c r="M327" s="367">
        <v>0</v>
      </c>
    </row>
    <row r="328" spans="1:13" ht="18.399999999999999" customHeight="1">
      <c r="A328" s="74"/>
      <c r="B328" s="70"/>
      <c r="C328" s="71"/>
      <c r="D328" s="80" t="s">
        <v>43</v>
      </c>
      <c r="E328" s="73">
        <v>13586.163</v>
      </c>
      <c r="F328" s="73">
        <v>0</v>
      </c>
      <c r="G328" s="73"/>
      <c r="H328" s="73">
        <v>33</v>
      </c>
      <c r="I328" s="73">
        <v>13553.163</v>
      </c>
      <c r="J328" s="73">
        <v>0</v>
      </c>
      <c r="K328" s="73">
        <v>0</v>
      </c>
      <c r="L328" s="73">
        <v>0</v>
      </c>
      <c r="M328" s="406">
        <v>0</v>
      </c>
    </row>
    <row r="329" spans="1:13" ht="18.399999999999999" customHeight="1">
      <c r="A329" s="74"/>
      <c r="B329" s="70"/>
      <c r="C329" s="71"/>
      <c r="D329" s="80" t="s">
        <v>44</v>
      </c>
      <c r="E329" s="73">
        <v>6561.7976300000009</v>
      </c>
      <c r="F329" s="73">
        <v>0</v>
      </c>
      <c r="G329" s="73"/>
      <c r="H329" s="73">
        <v>17.087209999999999</v>
      </c>
      <c r="I329" s="73">
        <v>6544.7104200000012</v>
      </c>
      <c r="J329" s="73">
        <v>0</v>
      </c>
      <c r="K329" s="73">
        <v>0</v>
      </c>
      <c r="L329" s="73">
        <v>0</v>
      </c>
      <c r="M329" s="406">
        <v>0</v>
      </c>
    </row>
    <row r="330" spans="1:13" ht="18.399999999999999" customHeight="1">
      <c r="A330" s="74"/>
      <c r="B330" s="70"/>
      <c r="C330" s="71"/>
      <c r="D330" s="80" t="s">
        <v>45</v>
      </c>
      <c r="E330" s="287">
        <v>0.48613110312638919</v>
      </c>
      <c r="F330" s="287">
        <v>0</v>
      </c>
      <c r="G330" s="287"/>
      <c r="H330" s="287">
        <v>0.6834884</v>
      </c>
      <c r="I330" s="287">
        <v>0.48576489423291036</v>
      </c>
      <c r="J330" s="287">
        <v>0</v>
      </c>
      <c r="K330" s="287">
        <v>0</v>
      </c>
      <c r="L330" s="287">
        <v>0</v>
      </c>
      <c r="M330" s="407">
        <v>0</v>
      </c>
    </row>
    <row r="331" spans="1:13" ht="18.399999999999999" customHeight="1">
      <c r="A331" s="76"/>
      <c r="B331" s="77"/>
      <c r="C331" s="78"/>
      <c r="D331" s="83" t="s">
        <v>46</v>
      </c>
      <c r="E331" s="288">
        <v>0.48297651294188071</v>
      </c>
      <c r="F331" s="288">
        <v>0</v>
      </c>
      <c r="G331" s="288"/>
      <c r="H331" s="288">
        <v>0.51779424242424243</v>
      </c>
      <c r="I331" s="288">
        <v>0.48289173678498526</v>
      </c>
      <c r="J331" s="288">
        <v>0</v>
      </c>
      <c r="K331" s="288">
        <v>0</v>
      </c>
      <c r="L331" s="288">
        <v>0</v>
      </c>
      <c r="M331" s="408">
        <v>0</v>
      </c>
    </row>
    <row r="332" spans="1:13" ht="18.399999999999999" customHeight="1">
      <c r="A332" s="69" t="s">
        <v>188</v>
      </c>
      <c r="B332" s="70" t="s">
        <v>48</v>
      </c>
      <c r="C332" s="71" t="s">
        <v>189</v>
      </c>
      <c r="D332" s="80" t="s">
        <v>42</v>
      </c>
      <c r="E332" s="73">
        <v>82353</v>
      </c>
      <c r="F332" s="366">
        <v>78253</v>
      </c>
      <c r="G332" s="366"/>
      <c r="H332" s="366">
        <v>0</v>
      </c>
      <c r="I332" s="366">
        <v>0</v>
      </c>
      <c r="J332" s="366">
        <v>3713</v>
      </c>
      <c r="K332" s="366">
        <v>0</v>
      </c>
      <c r="L332" s="366">
        <v>0</v>
      </c>
      <c r="M332" s="367">
        <v>387</v>
      </c>
    </row>
    <row r="333" spans="1:13" ht="18.399999999999999" customHeight="1">
      <c r="A333" s="74"/>
      <c r="B333" s="70"/>
      <c r="C333" s="71" t="s">
        <v>4</v>
      </c>
      <c r="D333" s="80" t="s">
        <v>43</v>
      </c>
      <c r="E333" s="73">
        <v>82353</v>
      </c>
      <c r="F333" s="73">
        <v>78253</v>
      </c>
      <c r="G333" s="73"/>
      <c r="H333" s="73">
        <v>0</v>
      </c>
      <c r="I333" s="73">
        <v>0</v>
      </c>
      <c r="J333" s="73">
        <v>3713</v>
      </c>
      <c r="K333" s="73">
        <v>0</v>
      </c>
      <c r="L333" s="73">
        <v>0</v>
      </c>
      <c r="M333" s="406">
        <v>387</v>
      </c>
    </row>
    <row r="334" spans="1:13" ht="18.399999999999999" customHeight="1">
      <c r="A334" s="74"/>
      <c r="B334" s="70"/>
      <c r="C334" s="71" t="s">
        <v>4</v>
      </c>
      <c r="D334" s="80" t="s">
        <v>44</v>
      </c>
      <c r="E334" s="73">
        <v>38587</v>
      </c>
      <c r="F334" s="73">
        <v>38177</v>
      </c>
      <c r="G334" s="73"/>
      <c r="H334" s="73">
        <v>0</v>
      </c>
      <c r="I334" s="73">
        <v>0</v>
      </c>
      <c r="J334" s="73">
        <v>250</v>
      </c>
      <c r="K334" s="73">
        <v>0</v>
      </c>
      <c r="L334" s="73">
        <v>0</v>
      </c>
      <c r="M334" s="406">
        <v>160</v>
      </c>
    </row>
    <row r="335" spans="1:13" ht="18.399999999999999" customHeight="1">
      <c r="A335" s="74"/>
      <c r="B335" s="70"/>
      <c r="C335" s="71" t="s">
        <v>4</v>
      </c>
      <c r="D335" s="80" t="s">
        <v>45</v>
      </c>
      <c r="E335" s="287">
        <v>0.46855609388850439</v>
      </c>
      <c r="F335" s="287">
        <v>0.48786627988703307</v>
      </c>
      <c r="G335" s="287"/>
      <c r="H335" s="287">
        <v>0</v>
      </c>
      <c r="I335" s="287">
        <v>0</v>
      </c>
      <c r="J335" s="287">
        <v>6.7330999192028007E-2</v>
      </c>
      <c r="K335" s="287">
        <v>0</v>
      </c>
      <c r="L335" s="287">
        <v>0</v>
      </c>
      <c r="M335" s="407">
        <v>0.41343669250645992</v>
      </c>
    </row>
    <row r="336" spans="1:13" ht="18.399999999999999" customHeight="1">
      <c r="A336" s="76"/>
      <c r="B336" s="77"/>
      <c r="C336" s="78" t="s">
        <v>4</v>
      </c>
      <c r="D336" s="82" t="s">
        <v>46</v>
      </c>
      <c r="E336" s="288">
        <v>0.46855609388850439</v>
      </c>
      <c r="F336" s="288">
        <v>0.48786627988703307</v>
      </c>
      <c r="G336" s="288"/>
      <c r="H336" s="288">
        <v>0</v>
      </c>
      <c r="I336" s="288">
        <v>0</v>
      </c>
      <c r="J336" s="288">
        <v>6.7330999192028007E-2</v>
      </c>
      <c r="K336" s="288">
        <v>0</v>
      </c>
      <c r="L336" s="288">
        <v>0</v>
      </c>
      <c r="M336" s="408">
        <v>0.41343669250645992</v>
      </c>
    </row>
    <row r="337" spans="1:13" ht="18.399999999999999" customHeight="1">
      <c r="A337" s="69" t="s">
        <v>190</v>
      </c>
      <c r="B337" s="70" t="s">
        <v>48</v>
      </c>
      <c r="C337" s="71" t="s">
        <v>191</v>
      </c>
      <c r="D337" s="80" t="s">
        <v>42</v>
      </c>
      <c r="E337" s="73">
        <v>32668</v>
      </c>
      <c r="F337" s="366">
        <v>0</v>
      </c>
      <c r="G337" s="366"/>
      <c r="H337" s="366">
        <v>230</v>
      </c>
      <c r="I337" s="366">
        <v>31789</v>
      </c>
      <c r="J337" s="366">
        <v>649</v>
      </c>
      <c r="K337" s="366">
        <v>0</v>
      </c>
      <c r="L337" s="366">
        <v>0</v>
      </c>
      <c r="M337" s="367">
        <v>0</v>
      </c>
    </row>
    <row r="338" spans="1:13" ht="18.399999999999999" customHeight="1">
      <c r="A338" s="74"/>
      <c r="B338" s="70"/>
      <c r="C338" s="71" t="s">
        <v>4</v>
      </c>
      <c r="D338" s="80" t="s">
        <v>43</v>
      </c>
      <c r="E338" s="73">
        <v>33692.594000000005</v>
      </c>
      <c r="F338" s="73">
        <v>0</v>
      </c>
      <c r="G338" s="73"/>
      <c r="H338" s="73">
        <v>236.25399999999999</v>
      </c>
      <c r="I338" s="73">
        <v>32057.746000000003</v>
      </c>
      <c r="J338" s="73">
        <v>1398.5940000000001</v>
      </c>
      <c r="K338" s="73">
        <v>0</v>
      </c>
      <c r="L338" s="73">
        <v>0</v>
      </c>
      <c r="M338" s="406">
        <v>0</v>
      </c>
    </row>
    <row r="339" spans="1:13" ht="18.399999999999999" customHeight="1">
      <c r="A339" s="74"/>
      <c r="B339" s="70"/>
      <c r="C339" s="71" t="s">
        <v>4</v>
      </c>
      <c r="D339" s="80" t="s">
        <v>44</v>
      </c>
      <c r="E339" s="73">
        <v>22428.56349</v>
      </c>
      <c r="F339" s="73">
        <v>0</v>
      </c>
      <c r="G339" s="73"/>
      <c r="H339" s="73">
        <v>161.01374999999999</v>
      </c>
      <c r="I339" s="73">
        <v>22206.394140000004</v>
      </c>
      <c r="J339" s="73">
        <v>61.1556</v>
      </c>
      <c r="K339" s="73">
        <v>0</v>
      </c>
      <c r="L339" s="73">
        <v>0</v>
      </c>
      <c r="M339" s="406">
        <v>0</v>
      </c>
    </row>
    <row r="340" spans="1:13" ht="18.399999999999999" customHeight="1">
      <c r="A340" s="74"/>
      <c r="B340" s="70"/>
      <c r="C340" s="71" t="s">
        <v>4</v>
      </c>
      <c r="D340" s="80" t="s">
        <v>45</v>
      </c>
      <c r="E340" s="287">
        <v>0.68656065538141298</v>
      </c>
      <c r="F340" s="287">
        <v>0</v>
      </c>
      <c r="G340" s="287"/>
      <c r="H340" s="287">
        <v>0.70005978260869561</v>
      </c>
      <c r="I340" s="287">
        <v>0.69855591997231758</v>
      </c>
      <c r="J340" s="287">
        <v>9.4230508474576272E-2</v>
      </c>
      <c r="K340" s="287">
        <v>0</v>
      </c>
      <c r="L340" s="287">
        <v>0</v>
      </c>
      <c r="M340" s="407">
        <v>0</v>
      </c>
    </row>
    <row r="341" spans="1:13" ht="18" customHeight="1">
      <c r="A341" s="76"/>
      <c r="B341" s="77"/>
      <c r="C341" s="78" t="s">
        <v>4</v>
      </c>
      <c r="D341" s="82" t="s">
        <v>46</v>
      </c>
      <c r="E341" s="288">
        <v>0.66568230068602008</v>
      </c>
      <c r="F341" s="288">
        <v>0</v>
      </c>
      <c r="G341" s="288"/>
      <c r="H341" s="288">
        <v>0.68152814343884127</v>
      </c>
      <c r="I341" s="288">
        <v>0.69269979679794091</v>
      </c>
      <c r="J341" s="288">
        <v>4.3726485313107306E-2</v>
      </c>
      <c r="K341" s="288">
        <v>0</v>
      </c>
      <c r="L341" s="288">
        <v>0</v>
      </c>
      <c r="M341" s="408">
        <v>0</v>
      </c>
    </row>
    <row r="342" spans="1:13" ht="18.399999999999999" customHeight="1">
      <c r="A342" s="69" t="s">
        <v>192</v>
      </c>
      <c r="B342" s="70" t="s">
        <v>48</v>
      </c>
      <c r="C342" s="71" t="s">
        <v>193</v>
      </c>
      <c r="D342" s="80" t="s">
        <v>42</v>
      </c>
      <c r="E342" s="73">
        <v>18963</v>
      </c>
      <c r="F342" s="366">
        <v>0</v>
      </c>
      <c r="G342" s="366"/>
      <c r="H342" s="366">
        <v>115</v>
      </c>
      <c r="I342" s="366">
        <v>14800</v>
      </c>
      <c r="J342" s="366">
        <v>3223</v>
      </c>
      <c r="K342" s="366">
        <v>0</v>
      </c>
      <c r="L342" s="366">
        <v>0</v>
      </c>
      <c r="M342" s="367">
        <v>825</v>
      </c>
    </row>
    <row r="343" spans="1:13" ht="18.399999999999999" customHeight="1">
      <c r="A343" s="69"/>
      <c r="B343" s="70"/>
      <c r="C343" s="71" t="s">
        <v>4</v>
      </c>
      <c r="D343" s="80" t="s">
        <v>43</v>
      </c>
      <c r="E343" s="73">
        <v>18967.760999999999</v>
      </c>
      <c r="F343" s="73">
        <v>0</v>
      </c>
      <c r="G343" s="73"/>
      <c r="H343" s="73">
        <v>115</v>
      </c>
      <c r="I343" s="73">
        <v>14810</v>
      </c>
      <c r="J343" s="73">
        <v>3213</v>
      </c>
      <c r="K343" s="73">
        <v>0</v>
      </c>
      <c r="L343" s="73">
        <v>0</v>
      </c>
      <c r="M343" s="406">
        <v>829.76099999999997</v>
      </c>
    </row>
    <row r="344" spans="1:13" ht="18.399999999999999" customHeight="1">
      <c r="A344" s="74"/>
      <c r="B344" s="70"/>
      <c r="C344" s="71" t="s">
        <v>4</v>
      </c>
      <c r="D344" s="80" t="s">
        <v>44</v>
      </c>
      <c r="E344" s="73">
        <v>6502.4268000000002</v>
      </c>
      <c r="F344" s="73">
        <v>0</v>
      </c>
      <c r="G344" s="73"/>
      <c r="H344" s="73">
        <v>21.769310000000001</v>
      </c>
      <c r="I344" s="73">
        <v>6308.9701300000006</v>
      </c>
      <c r="J344" s="73">
        <v>0</v>
      </c>
      <c r="K344" s="73">
        <v>0</v>
      </c>
      <c r="L344" s="73">
        <v>0</v>
      </c>
      <c r="M344" s="406">
        <v>171.68736000000001</v>
      </c>
    </row>
    <row r="345" spans="1:13" ht="18.399999999999999" customHeight="1">
      <c r="A345" s="74"/>
      <c r="B345" s="70"/>
      <c r="C345" s="71" t="s">
        <v>4</v>
      </c>
      <c r="D345" s="80" t="s">
        <v>45</v>
      </c>
      <c r="E345" s="287">
        <v>0.34290074355323524</v>
      </c>
      <c r="F345" s="287">
        <v>0</v>
      </c>
      <c r="G345" s="287"/>
      <c r="H345" s="287">
        <v>0.18929834782608695</v>
      </c>
      <c r="I345" s="287">
        <v>0.42628176554054059</v>
      </c>
      <c r="J345" s="287">
        <v>0</v>
      </c>
      <c r="K345" s="287">
        <v>0</v>
      </c>
      <c r="L345" s="287">
        <v>0</v>
      </c>
      <c r="M345" s="407">
        <v>0.20810589090909093</v>
      </c>
    </row>
    <row r="346" spans="1:13" ht="18.399999999999999" customHeight="1">
      <c r="A346" s="76"/>
      <c r="B346" s="77"/>
      <c r="C346" s="78" t="s">
        <v>4</v>
      </c>
      <c r="D346" s="82" t="s">
        <v>46</v>
      </c>
      <c r="E346" s="288">
        <v>0.34281467380361869</v>
      </c>
      <c r="F346" s="288">
        <v>0</v>
      </c>
      <c r="G346" s="288"/>
      <c r="H346" s="288">
        <v>0.18929834782608695</v>
      </c>
      <c r="I346" s="288">
        <v>0.42599393180283596</v>
      </c>
      <c r="J346" s="288">
        <v>0</v>
      </c>
      <c r="K346" s="288">
        <v>0</v>
      </c>
      <c r="L346" s="288">
        <v>0</v>
      </c>
      <c r="M346" s="408">
        <v>0.20691182159682128</v>
      </c>
    </row>
    <row r="347" spans="1:13" ht="18.399999999999999" customHeight="1">
      <c r="A347" s="69" t="s">
        <v>194</v>
      </c>
      <c r="B347" s="70" t="s">
        <v>48</v>
      </c>
      <c r="C347" s="71" t="s">
        <v>195</v>
      </c>
      <c r="D347" s="80" t="s">
        <v>42</v>
      </c>
      <c r="E347" s="73">
        <v>245112</v>
      </c>
      <c r="F347" s="366">
        <v>0</v>
      </c>
      <c r="G347" s="366"/>
      <c r="H347" s="366">
        <v>510</v>
      </c>
      <c r="I347" s="366">
        <v>214602</v>
      </c>
      <c r="J347" s="366">
        <v>30000</v>
      </c>
      <c r="K347" s="366">
        <v>0</v>
      </c>
      <c r="L347" s="366">
        <v>0</v>
      </c>
      <c r="M347" s="367">
        <v>0</v>
      </c>
    </row>
    <row r="348" spans="1:13" ht="18.399999999999999" customHeight="1">
      <c r="A348" s="74"/>
      <c r="B348" s="70"/>
      <c r="C348" s="71"/>
      <c r="D348" s="80" t="s">
        <v>43</v>
      </c>
      <c r="E348" s="73">
        <v>245225.4</v>
      </c>
      <c r="F348" s="73">
        <v>0</v>
      </c>
      <c r="G348" s="73"/>
      <c r="H348" s="73">
        <v>880</v>
      </c>
      <c r="I348" s="73">
        <v>216845.4</v>
      </c>
      <c r="J348" s="73">
        <v>27500</v>
      </c>
      <c r="K348" s="73">
        <v>0</v>
      </c>
      <c r="L348" s="73">
        <v>0</v>
      </c>
      <c r="M348" s="406">
        <v>0</v>
      </c>
    </row>
    <row r="349" spans="1:13" ht="18.399999999999999" customHeight="1">
      <c r="A349" s="74"/>
      <c r="B349" s="70"/>
      <c r="C349" s="71"/>
      <c r="D349" s="80" t="s">
        <v>44</v>
      </c>
      <c r="E349" s="73">
        <v>102935.91200999999</v>
      </c>
      <c r="F349" s="73">
        <v>0</v>
      </c>
      <c r="G349" s="73"/>
      <c r="H349" s="73">
        <v>325.23444999999998</v>
      </c>
      <c r="I349" s="73">
        <v>96138.814549999981</v>
      </c>
      <c r="J349" s="73">
        <v>6471.86301</v>
      </c>
      <c r="K349" s="73">
        <v>0</v>
      </c>
      <c r="L349" s="73">
        <v>0</v>
      </c>
      <c r="M349" s="406">
        <v>0</v>
      </c>
    </row>
    <row r="350" spans="1:13" ht="18.399999999999999" customHeight="1">
      <c r="A350" s="74"/>
      <c r="B350" s="70"/>
      <c r="C350" s="71"/>
      <c r="D350" s="80" t="s">
        <v>45</v>
      </c>
      <c r="E350" s="287">
        <v>0.41995460038676191</v>
      </c>
      <c r="F350" s="287">
        <v>0</v>
      </c>
      <c r="G350" s="287"/>
      <c r="H350" s="287">
        <v>0.63771460784313727</v>
      </c>
      <c r="I350" s="287">
        <v>0.44798657305150924</v>
      </c>
      <c r="J350" s="287">
        <v>0.21572876699999999</v>
      </c>
      <c r="K350" s="287">
        <v>0</v>
      </c>
      <c r="L350" s="287">
        <v>0</v>
      </c>
      <c r="M350" s="407">
        <v>0</v>
      </c>
    </row>
    <row r="351" spans="1:13" ht="18.399999999999999" customHeight="1">
      <c r="A351" s="76"/>
      <c r="B351" s="77"/>
      <c r="C351" s="78"/>
      <c r="D351" s="82" t="s">
        <v>46</v>
      </c>
      <c r="E351" s="288">
        <v>0.41976040006459359</v>
      </c>
      <c r="F351" s="288">
        <v>0</v>
      </c>
      <c r="G351" s="288"/>
      <c r="H351" s="288">
        <v>0.36958460227272727</v>
      </c>
      <c r="I351" s="288">
        <v>0.44335187442297591</v>
      </c>
      <c r="J351" s="288">
        <v>0.23534047309090908</v>
      </c>
      <c r="K351" s="288">
        <v>0</v>
      </c>
      <c r="L351" s="288">
        <v>0</v>
      </c>
      <c r="M351" s="408">
        <v>0</v>
      </c>
    </row>
    <row r="352" spans="1:13" ht="18.399999999999999" customHeight="1">
      <c r="A352" s="69" t="s">
        <v>196</v>
      </c>
      <c r="B352" s="70" t="s">
        <v>48</v>
      </c>
      <c r="C352" s="71" t="s">
        <v>197</v>
      </c>
      <c r="D352" s="80" t="s">
        <v>42</v>
      </c>
      <c r="E352" s="73">
        <v>38337</v>
      </c>
      <c r="F352" s="366">
        <v>0</v>
      </c>
      <c r="G352" s="366"/>
      <c r="H352" s="366">
        <v>40</v>
      </c>
      <c r="I352" s="366">
        <v>30140</v>
      </c>
      <c r="J352" s="366">
        <v>5334</v>
      </c>
      <c r="K352" s="366">
        <v>0</v>
      </c>
      <c r="L352" s="366">
        <v>0</v>
      </c>
      <c r="M352" s="367">
        <v>2823</v>
      </c>
    </row>
    <row r="353" spans="1:13" ht="18.399999999999999" customHeight="1">
      <c r="A353" s="74"/>
      <c r="B353" s="70"/>
      <c r="C353" s="71" t="s">
        <v>4</v>
      </c>
      <c r="D353" s="80" t="s">
        <v>43</v>
      </c>
      <c r="E353" s="73">
        <v>38369.264999999999</v>
      </c>
      <c r="F353" s="73">
        <v>0</v>
      </c>
      <c r="G353" s="73"/>
      <c r="H353" s="73">
        <v>40</v>
      </c>
      <c r="I353" s="73">
        <v>30140</v>
      </c>
      <c r="J353" s="73">
        <v>5334</v>
      </c>
      <c r="K353" s="73">
        <v>0</v>
      </c>
      <c r="L353" s="73">
        <v>0</v>
      </c>
      <c r="M353" s="406">
        <v>2855.2649999999994</v>
      </c>
    </row>
    <row r="354" spans="1:13" ht="18.399999999999999" customHeight="1">
      <c r="A354" s="74"/>
      <c r="B354" s="70"/>
      <c r="C354" s="71" t="s">
        <v>4</v>
      </c>
      <c r="D354" s="80" t="s">
        <v>44</v>
      </c>
      <c r="E354" s="73">
        <v>15510.118179999998</v>
      </c>
      <c r="F354" s="73">
        <v>0</v>
      </c>
      <c r="G354" s="73"/>
      <c r="H354" s="73">
        <v>18.983220000000003</v>
      </c>
      <c r="I354" s="73">
        <v>14865.322869999998</v>
      </c>
      <c r="J354" s="73">
        <v>0</v>
      </c>
      <c r="K354" s="73">
        <v>0</v>
      </c>
      <c r="L354" s="73">
        <v>0</v>
      </c>
      <c r="M354" s="406">
        <v>625.8120899999999</v>
      </c>
    </row>
    <row r="355" spans="1:13" ht="18.399999999999999" customHeight="1">
      <c r="A355" s="74"/>
      <c r="B355" s="70"/>
      <c r="C355" s="71" t="s">
        <v>4</v>
      </c>
      <c r="D355" s="80" t="s">
        <v>45</v>
      </c>
      <c r="E355" s="287">
        <v>0.40457308031405687</v>
      </c>
      <c r="F355" s="287">
        <v>0</v>
      </c>
      <c r="G355" s="287"/>
      <c r="H355" s="287">
        <v>0.47458050000000007</v>
      </c>
      <c r="I355" s="287">
        <v>0.49320911977438614</v>
      </c>
      <c r="J355" s="287">
        <v>0</v>
      </c>
      <c r="K355" s="287">
        <v>0</v>
      </c>
      <c r="L355" s="287">
        <v>0</v>
      </c>
      <c r="M355" s="407">
        <v>0.22168334750265672</v>
      </c>
    </row>
    <row r="356" spans="1:13" ht="18.399999999999999" customHeight="1">
      <c r="A356" s="76"/>
      <c r="B356" s="77"/>
      <c r="C356" s="78" t="s">
        <v>4</v>
      </c>
      <c r="D356" s="79" t="s">
        <v>46</v>
      </c>
      <c r="E356" s="409">
        <v>0.40423287180507622</v>
      </c>
      <c r="F356" s="288">
        <v>0</v>
      </c>
      <c r="G356" s="288"/>
      <c r="H356" s="288">
        <v>0.47458050000000007</v>
      </c>
      <c r="I356" s="288">
        <v>0.49320911977438614</v>
      </c>
      <c r="J356" s="288">
        <v>0</v>
      </c>
      <c r="K356" s="288">
        <v>0</v>
      </c>
      <c r="L356" s="288">
        <v>0</v>
      </c>
      <c r="M356" s="408">
        <v>0.21917828642875531</v>
      </c>
    </row>
    <row r="357" spans="1:13" ht="18.399999999999999" customHeight="1">
      <c r="A357" s="69" t="s">
        <v>198</v>
      </c>
      <c r="B357" s="70" t="s">
        <v>48</v>
      </c>
      <c r="C357" s="71" t="s">
        <v>199</v>
      </c>
      <c r="D357" s="72" t="s">
        <v>42</v>
      </c>
      <c r="E357" s="410">
        <v>17936437</v>
      </c>
      <c r="F357" s="366">
        <v>17579304</v>
      </c>
      <c r="G357" s="366"/>
      <c r="H357" s="366">
        <v>344836</v>
      </c>
      <c r="I357" s="366">
        <v>12297</v>
      </c>
      <c r="J357" s="366">
        <v>0</v>
      </c>
      <c r="K357" s="366">
        <v>0</v>
      </c>
      <c r="L357" s="366">
        <v>0</v>
      </c>
      <c r="M357" s="367">
        <v>0</v>
      </c>
    </row>
    <row r="358" spans="1:13" ht="18.399999999999999" customHeight="1">
      <c r="A358" s="74"/>
      <c r="B358" s="70"/>
      <c r="C358" s="71" t="s">
        <v>200</v>
      </c>
      <c r="D358" s="80" t="s">
        <v>43</v>
      </c>
      <c r="E358" s="73">
        <v>17936450.399999999</v>
      </c>
      <c r="F358" s="73">
        <v>17579304</v>
      </c>
      <c r="G358" s="73"/>
      <c r="H358" s="73">
        <v>344849.4</v>
      </c>
      <c r="I358" s="73">
        <v>12297</v>
      </c>
      <c r="J358" s="73">
        <v>0</v>
      </c>
      <c r="K358" s="73">
        <v>0</v>
      </c>
      <c r="L358" s="73">
        <v>0</v>
      </c>
      <c r="M358" s="406">
        <v>0</v>
      </c>
    </row>
    <row r="359" spans="1:13" ht="18.399999999999999" customHeight="1">
      <c r="A359" s="74"/>
      <c r="B359" s="70"/>
      <c r="C359" s="71" t="s">
        <v>4</v>
      </c>
      <c r="D359" s="80" t="s">
        <v>44</v>
      </c>
      <c r="E359" s="73">
        <v>8462013.4000000004</v>
      </c>
      <c r="F359" s="73">
        <v>8279234.2173500005</v>
      </c>
      <c r="G359" s="73"/>
      <c r="H359" s="73">
        <v>176646.96065000002</v>
      </c>
      <c r="I359" s="73">
        <v>6132.2219999999998</v>
      </c>
      <c r="J359" s="73">
        <v>0</v>
      </c>
      <c r="K359" s="73">
        <v>0</v>
      </c>
      <c r="L359" s="73">
        <v>0</v>
      </c>
      <c r="M359" s="406">
        <v>0</v>
      </c>
    </row>
    <row r="360" spans="1:13" ht="18.399999999999999" customHeight="1">
      <c r="A360" s="74"/>
      <c r="B360" s="70"/>
      <c r="C360" s="71" t="s">
        <v>4</v>
      </c>
      <c r="D360" s="80" t="s">
        <v>45</v>
      </c>
      <c r="E360" s="287">
        <v>0.47177783413729274</v>
      </c>
      <c r="F360" s="287">
        <v>0.47096484692169843</v>
      </c>
      <c r="G360" s="287"/>
      <c r="H360" s="287">
        <v>0.51226368665104582</v>
      </c>
      <c r="I360" s="287">
        <v>0.49867626250304953</v>
      </c>
      <c r="J360" s="287">
        <v>0</v>
      </c>
      <c r="K360" s="287">
        <v>0</v>
      </c>
      <c r="L360" s="287">
        <v>0</v>
      </c>
      <c r="M360" s="407">
        <v>0</v>
      </c>
    </row>
    <row r="361" spans="1:13" ht="18.399999999999999" customHeight="1">
      <c r="A361" s="76"/>
      <c r="B361" s="77"/>
      <c r="C361" s="78" t="s">
        <v>4</v>
      </c>
      <c r="D361" s="82" t="s">
        <v>46</v>
      </c>
      <c r="E361" s="288">
        <v>0.47177748168054484</v>
      </c>
      <c r="F361" s="288">
        <v>0.47096484692169843</v>
      </c>
      <c r="G361" s="288"/>
      <c r="H361" s="288">
        <v>0.51224378134339221</v>
      </c>
      <c r="I361" s="288">
        <v>0.49867626250304953</v>
      </c>
      <c r="J361" s="288">
        <v>0</v>
      </c>
      <c r="K361" s="288">
        <v>0</v>
      </c>
      <c r="L361" s="288">
        <v>0</v>
      </c>
      <c r="M361" s="408">
        <v>0</v>
      </c>
    </row>
    <row r="362" spans="1:13" ht="18.399999999999999" customHeight="1">
      <c r="A362" s="69" t="s">
        <v>201</v>
      </c>
      <c r="B362" s="70" t="s">
        <v>48</v>
      </c>
      <c r="C362" s="71" t="s">
        <v>202</v>
      </c>
      <c r="D362" s="72" t="s">
        <v>42</v>
      </c>
      <c r="E362" s="73">
        <v>56530465</v>
      </c>
      <c r="F362" s="366">
        <v>47337214</v>
      </c>
      <c r="G362" s="366"/>
      <c r="H362" s="366">
        <v>5601858</v>
      </c>
      <c r="I362" s="366">
        <v>3591393</v>
      </c>
      <c r="J362" s="366">
        <v>0</v>
      </c>
      <c r="K362" s="366">
        <v>0</v>
      </c>
      <c r="L362" s="366">
        <v>0</v>
      </c>
      <c r="M362" s="367">
        <v>0</v>
      </c>
    </row>
    <row r="363" spans="1:13" ht="18.399999999999999" customHeight="1">
      <c r="A363" s="74"/>
      <c r="B363" s="70"/>
      <c r="C363" s="71" t="s">
        <v>4</v>
      </c>
      <c r="D363" s="75" t="s">
        <v>43</v>
      </c>
      <c r="E363" s="73">
        <v>56530725.921999998</v>
      </c>
      <c r="F363" s="73">
        <v>47337214</v>
      </c>
      <c r="G363" s="73"/>
      <c r="H363" s="73">
        <v>5602118.9220000003</v>
      </c>
      <c r="I363" s="73">
        <v>3591393</v>
      </c>
      <c r="J363" s="73">
        <v>0</v>
      </c>
      <c r="K363" s="73">
        <v>0</v>
      </c>
      <c r="L363" s="73">
        <v>0</v>
      </c>
      <c r="M363" s="406">
        <v>0</v>
      </c>
    </row>
    <row r="364" spans="1:13" ht="18.399999999999999" customHeight="1">
      <c r="A364" s="74"/>
      <c r="B364" s="70"/>
      <c r="C364" s="71" t="s">
        <v>4</v>
      </c>
      <c r="D364" s="75" t="s">
        <v>44</v>
      </c>
      <c r="E364" s="73">
        <v>18080399.979959998</v>
      </c>
      <c r="F364" s="73">
        <v>13650161.614319999</v>
      </c>
      <c r="G364" s="73"/>
      <c r="H364" s="73">
        <v>2796923.8616500003</v>
      </c>
      <c r="I364" s="73">
        <v>1633314.5039899999</v>
      </c>
      <c r="J364" s="73">
        <v>0</v>
      </c>
      <c r="K364" s="73">
        <v>0</v>
      </c>
      <c r="L364" s="73">
        <v>0</v>
      </c>
      <c r="M364" s="406">
        <v>0</v>
      </c>
    </row>
    <row r="365" spans="1:13" ht="18.399999999999999" customHeight="1">
      <c r="A365" s="74"/>
      <c r="B365" s="70"/>
      <c r="C365" s="71" t="s">
        <v>4</v>
      </c>
      <c r="D365" s="75" t="s">
        <v>45</v>
      </c>
      <c r="E365" s="287">
        <v>0.31983462333026974</v>
      </c>
      <c r="F365" s="287">
        <v>0.28836005461411396</v>
      </c>
      <c r="G365" s="287"/>
      <c r="H365" s="287">
        <v>0.49928503393873969</v>
      </c>
      <c r="I365" s="287">
        <v>0.45478579035766897</v>
      </c>
      <c r="J365" s="287">
        <v>0</v>
      </c>
      <c r="K365" s="287">
        <v>0</v>
      </c>
      <c r="L365" s="287">
        <v>0</v>
      </c>
      <c r="M365" s="407">
        <v>0</v>
      </c>
    </row>
    <row r="366" spans="1:13" ht="18.399999999999999" customHeight="1">
      <c r="A366" s="76"/>
      <c r="B366" s="77"/>
      <c r="C366" s="78" t="s">
        <v>4</v>
      </c>
      <c r="D366" s="79" t="s">
        <v>46</v>
      </c>
      <c r="E366" s="288">
        <v>0.3198331471084766</v>
      </c>
      <c r="F366" s="288">
        <v>0.28836005461411396</v>
      </c>
      <c r="G366" s="288"/>
      <c r="H366" s="288">
        <v>0.49926177944317479</v>
      </c>
      <c r="I366" s="288">
        <v>0.45478579035766897</v>
      </c>
      <c r="J366" s="288">
        <v>0</v>
      </c>
      <c r="K366" s="288">
        <v>0</v>
      </c>
      <c r="L366" s="288">
        <v>0</v>
      </c>
      <c r="M366" s="408">
        <v>0</v>
      </c>
    </row>
    <row r="367" spans="1:13" ht="18.399999999999999" customHeight="1">
      <c r="A367" s="69" t="s">
        <v>203</v>
      </c>
      <c r="B367" s="70" t="s">
        <v>48</v>
      </c>
      <c r="C367" s="71" t="s">
        <v>448</v>
      </c>
      <c r="D367" s="72" t="s">
        <v>42</v>
      </c>
      <c r="E367" s="73">
        <v>36859</v>
      </c>
      <c r="F367" s="366">
        <v>0</v>
      </c>
      <c r="G367" s="366"/>
      <c r="H367" s="366">
        <v>20</v>
      </c>
      <c r="I367" s="366">
        <v>36481</v>
      </c>
      <c r="J367" s="366">
        <v>358</v>
      </c>
      <c r="K367" s="366">
        <v>0</v>
      </c>
      <c r="L367" s="366">
        <v>0</v>
      </c>
      <c r="M367" s="367">
        <v>0</v>
      </c>
    </row>
    <row r="368" spans="1:13" ht="18.399999999999999" customHeight="1">
      <c r="A368" s="74"/>
      <c r="B368" s="70"/>
      <c r="C368" s="71" t="s">
        <v>449</v>
      </c>
      <c r="D368" s="75" t="s">
        <v>43</v>
      </c>
      <c r="E368" s="73">
        <v>47907.398000000008</v>
      </c>
      <c r="F368" s="73">
        <v>0</v>
      </c>
      <c r="G368" s="73"/>
      <c r="H368" s="73">
        <v>49.574349999999995</v>
      </c>
      <c r="I368" s="73">
        <v>47499.823650000006</v>
      </c>
      <c r="J368" s="73">
        <v>358</v>
      </c>
      <c r="K368" s="73">
        <v>0</v>
      </c>
      <c r="L368" s="73">
        <v>0</v>
      </c>
      <c r="M368" s="406">
        <v>0</v>
      </c>
    </row>
    <row r="369" spans="1:13" ht="18.399999999999999" customHeight="1">
      <c r="A369" s="74"/>
      <c r="B369" s="70"/>
      <c r="C369" s="71" t="s">
        <v>4</v>
      </c>
      <c r="D369" s="75" t="s">
        <v>44</v>
      </c>
      <c r="E369" s="73">
        <v>22347.617579999998</v>
      </c>
      <c r="F369" s="73">
        <v>0</v>
      </c>
      <c r="G369" s="73"/>
      <c r="H369" s="73">
        <v>21.075950000000002</v>
      </c>
      <c r="I369" s="73">
        <v>22261.966629999999</v>
      </c>
      <c r="J369" s="73">
        <v>64.575000000000003</v>
      </c>
      <c r="K369" s="73">
        <v>0</v>
      </c>
      <c r="L369" s="73">
        <v>0</v>
      </c>
      <c r="M369" s="406">
        <v>0</v>
      </c>
    </row>
    <row r="370" spans="1:13" ht="18.399999999999999" customHeight="1">
      <c r="A370" s="74"/>
      <c r="B370" s="70"/>
      <c r="C370" s="71" t="s">
        <v>4</v>
      </c>
      <c r="D370" s="75" t="s">
        <v>45</v>
      </c>
      <c r="E370" s="287">
        <v>0.60630015952684546</v>
      </c>
      <c r="F370" s="287">
        <v>0</v>
      </c>
      <c r="G370" s="287"/>
      <c r="H370" s="287">
        <v>1.0537975000000002</v>
      </c>
      <c r="I370" s="287">
        <v>0.61023455031386198</v>
      </c>
      <c r="J370" s="287">
        <v>0.18037709497206705</v>
      </c>
      <c r="K370" s="287">
        <v>0</v>
      </c>
      <c r="L370" s="287">
        <v>0</v>
      </c>
      <c r="M370" s="407">
        <v>0</v>
      </c>
    </row>
    <row r="371" spans="1:13" ht="18.399999999999999" customHeight="1">
      <c r="A371" s="76"/>
      <c r="B371" s="77"/>
      <c r="C371" s="78" t="s">
        <v>4</v>
      </c>
      <c r="D371" s="79" t="s">
        <v>46</v>
      </c>
      <c r="E371" s="288">
        <v>0.46647529427500933</v>
      </c>
      <c r="F371" s="288">
        <v>0</v>
      </c>
      <c r="G371" s="288"/>
      <c r="H371" s="288">
        <v>0.42513820150945003</v>
      </c>
      <c r="I371" s="288">
        <v>0.4686747217007825</v>
      </c>
      <c r="J371" s="288">
        <v>0.18037709497206705</v>
      </c>
      <c r="K371" s="288">
        <v>0</v>
      </c>
      <c r="L371" s="288">
        <v>0</v>
      </c>
      <c r="M371" s="408">
        <v>0</v>
      </c>
    </row>
    <row r="372" spans="1:13" ht="18.399999999999999" customHeight="1">
      <c r="A372" s="69" t="s">
        <v>204</v>
      </c>
      <c r="B372" s="70" t="s">
        <v>48</v>
      </c>
      <c r="C372" s="71" t="s">
        <v>205</v>
      </c>
      <c r="D372" s="80" t="s">
        <v>42</v>
      </c>
      <c r="E372" s="73">
        <v>27508</v>
      </c>
      <c r="F372" s="366">
        <v>0</v>
      </c>
      <c r="G372" s="366"/>
      <c r="H372" s="366">
        <v>14</v>
      </c>
      <c r="I372" s="366">
        <v>26754</v>
      </c>
      <c r="J372" s="366">
        <v>740</v>
      </c>
      <c r="K372" s="366">
        <v>0</v>
      </c>
      <c r="L372" s="366">
        <v>0</v>
      </c>
      <c r="M372" s="367">
        <v>0</v>
      </c>
    </row>
    <row r="373" spans="1:13" ht="18" customHeight="1">
      <c r="A373" s="74"/>
      <c r="B373" s="70"/>
      <c r="C373" s="71" t="s">
        <v>4</v>
      </c>
      <c r="D373" s="80" t="s">
        <v>43</v>
      </c>
      <c r="E373" s="73">
        <v>27508</v>
      </c>
      <c r="F373" s="73">
        <v>0</v>
      </c>
      <c r="G373" s="73"/>
      <c r="H373" s="73">
        <v>14</v>
      </c>
      <c r="I373" s="73">
        <v>26754</v>
      </c>
      <c r="J373" s="73">
        <v>740</v>
      </c>
      <c r="K373" s="73">
        <v>0</v>
      </c>
      <c r="L373" s="73">
        <v>0</v>
      </c>
      <c r="M373" s="406">
        <v>0</v>
      </c>
    </row>
    <row r="374" spans="1:13" ht="18.399999999999999" customHeight="1">
      <c r="A374" s="74"/>
      <c r="B374" s="70"/>
      <c r="C374" s="71" t="s">
        <v>4</v>
      </c>
      <c r="D374" s="80" t="s">
        <v>44</v>
      </c>
      <c r="E374" s="73">
        <v>13051.08208</v>
      </c>
      <c r="F374" s="73">
        <v>0</v>
      </c>
      <c r="G374" s="73"/>
      <c r="H374" s="73">
        <v>7.1959999999999997</v>
      </c>
      <c r="I374" s="73">
        <v>13043.88608</v>
      </c>
      <c r="J374" s="73">
        <v>0</v>
      </c>
      <c r="K374" s="73">
        <v>0</v>
      </c>
      <c r="L374" s="73">
        <v>0</v>
      </c>
      <c r="M374" s="406">
        <v>0</v>
      </c>
    </row>
    <row r="375" spans="1:13" ht="18.399999999999999" customHeight="1">
      <c r="A375" s="74"/>
      <c r="B375" s="70"/>
      <c r="C375" s="71" t="s">
        <v>4</v>
      </c>
      <c r="D375" s="80" t="s">
        <v>45</v>
      </c>
      <c r="E375" s="287">
        <v>0.47444678202704671</v>
      </c>
      <c r="F375" s="287">
        <v>0</v>
      </c>
      <c r="G375" s="287"/>
      <c r="H375" s="287">
        <v>0.51400000000000001</v>
      </c>
      <c r="I375" s="287">
        <v>0.48754900500859688</v>
      </c>
      <c r="J375" s="287">
        <v>0</v>
      </c>
      <c r="K375" s="287">
        <v>0</v>
      </c>
      <c r="L375" s="287">
        <v>0</v>
      </c>
      <c r="M375" s="407">
        <v>0</v>
      </c>
    </row>
    <row r="376" spans="1:13" ht="18.399999999999999" customHeight="1">
      <c r="A376" s="76"/>
      <c r="B376" s="77"/>
      <c r="C376" s="78" t="s">
        <v>4</v>
      </c>
      <c r="D376" s="80" t="s">
        <v>46</v>
      </c>
      <c r="E376" s="288">
        <v>0.47444678202704671</v>
      </c>
      <c r="F376" s="288">
        <v>0</v>
      </c>
      <c r="G376" s="288"/>
      <c r="H376" s="288">
        <v>0.51400000000000001</v>
      </c>
      <c r="I376" s="288">
        <v>0.48754900500859688</v>
      </c>
      <c r="J376" s="288">
        <v>0</v>
      </c>
      <c r="K376" s="288">
        <v>0</v>
      </c>
      <c r="L376" s="288">
        <v>0</v>
      </c>
      <c r="M376" s="408">
        <v>0</v>
      </c>
    </row>
    <row r="377" spans="1:13" ht="18.399999999999999" customHeight="1">
      <c r="A377" s="88" t="s">
        <v>206</v>
      </c>
      <c r="B377" s="89" t="s">
        <v>48</v>
      </c>
      <c r="C377" s="70" t="s">
        <v>207</v>
      </c>
      <c r="D377" s="81" t="s">
        <v>42</v>
      </c>
      <c r="E377" s="73">
        <v>114921</v>
      </c>
      <c r="F377" s="366">
        <v>0</v>
      </c>
      <c r="G377" s="366"/>
      <c r="H377" s="366">
        <v>250</v>
      </c>
      <c r="I377" s="366">
        <v>86925</v>
      </c>
      <c r="J377" s="366">
        <v>16150</v>
      </c>
      <c r="K377" s="366">
        <v>0</v>
      </c>
      <c r="L377" s="366">
        <v>0</v>
      </c>
      <c r="M377" s="367">
        <v>11596</v>
      </c>
    </row>
    <row r="378" spans="1:13" ht="18.399999999999999" customHeight="1">
      <c r="A378" s="74"/>
      <c r="B378" s="70"/>
      <c r="C378" s="71" t="s">
        <v>208</v>
      </c>
      <c r="D378" s="80" t="s">
        <v>43</v>
      </c>
      <c r="E378" s="73">
        <v>116729.5</v>
      </c>
      <c r="F378" s="73">
        <v>0</v>
      </c>
      <c r="G378" s="73"/>
      <c r="H378" s="73">
        <v>250</v>
      </c>
      <c r="I378" s="73">
        <v>88733.5</v>
      </c>
      <c r="J378" s="73">
        <v>16150</v>
      </c>
      <c r="K378" s="73">
        <v>0</v>
      </c>
      <c r="L378" s="73">
        <v>0</v>
      </c>
      <c r="M378" s="406">
        <v>11596</v>
      </c>
    </row>
    <row r="379" spans="1:13" ht="18.399999999999999" customHeight="1">
      <c r="A379" s="74"/>
      <c r="B379" s="70"/>
      <c r="C379" s="71" t="s">
        <v>4</v>
      </c>
      <c r="D379" s="80" t="s">
        <v>44</v>
      </c>
      <c r="E379" s="73">
        <v>47499.516070000005</v>
      </c>
      <c r="F379" s="73">
        <v>0</v>
      </c>
      <c r="G379" s="73"/>
      <c r="H379" s="73">
        <v>81.859740000000002</v>
      </c>
      <c r="I379" s="73">
        <v>41280.32592000001</v>
      </c>
      <c r="J379" s="73">
        <v>3775.7486800000001</v>
      </c>
      <c r="K379" s="73">
        <v>0</v>
      </c>
      <c r="L379" s="73">
        <v>0</v>
      </c>
      <c r="M379" s="406">
        <v>2361.5817299999999</v>
      </c>
    </row>
    <row r="380" spans="1:13" ht="18.399999999999999" customHeight="1">
      <c r="A380" s="74"/>
      <c r="B380" s="70"/>
      <c r="C380" s="71" t="s">
        <v>4</v>
      </c>
      <c r="D380" s="80" t="s">
        <v>45</v>
      </c>
      <c r="E380" s="287">
        <v>0.4133232052453425</v>
      </c>
      <c r="F380" s="287">
        <v>0</v>
      </c>
      <c r="G380" s="287"/>
      <c r="H380" s="287">
        <v>0.32743896</v>
      </c>
      <c r="I380" s="287">
        <v>0.47489589784296821</v>
      </c>
      <c r="J380" s="287">
        <v>0.2337924879256966</v>
      </c>
      <c r="K380" s="287">
        <v>0</v>
      </c>
      <c r="L380" s="287">
        <v>0</v>
      </c>
      <c r="M380" s="407">
        <v>0.20365485770955502</v>
      </c>
    </row>
    <row r="381" spans="1:13" ht="18.399999999999999" customHeight="1">
      <c r="A381" s="76"/>
      <c r="B381" s="77"/>
      <c r="C381" s="78" t="s">
        <v>4</v>
      </c>
      <c r="D381" s="82" t="s">
        <v>46</v>
      </c>
      <c r="E381" s="288">
        <v>0.40691955392595708</v>
      </c>
      <c r="F381" s="288">
        <v>0</v>
      </c>
      <c r="G381" s="288"/>
      <c r="H381" s="288">
        <v>0.32743896</v>
      </c>
      <c r="I381" s="288">
        <v>0.46521692393515424</v>
      </c>
      <c r="J381" s="288">
        <v>0.2337924879256966</v>
      </c>
      <c r="K381" s="288">
        <v>0</v>
      </c>
      <c r="L381" s="288">
        <v>0</v>
      </c>
      <c r="M381" s="408">
        <v>0.20365485770955502</v>
      </c>
    </row>
    <row r="382" spans="1:13" ht="18.399999999999999" customHeight="1">
      <c r="A382" s="69" t="s">
        <v>209</v>
      </c>
      <c r="B382" s="70" t="s">
        <v>48</v>
      </c>
      <c r="C382" s="71" t="s">
        <v>232</v>
      </c>
      <c r="D382" s="72" t="s">
        <v>42</v>
      </c>
      <c r="E382" s="410">
        <v>30700000</v>
      </c>
      <c r="F382" s="366">
        <v>0</v>
      </c>
      <c r="G382" s="366"/>
      <c r="H382" s="366">
        <v>0</v>
      </c>
      <c r="I382" s="366">
        <v>100</v>
      </c>
      <c r="J382" s="366">
        <v>0</v>
      </c>
      <c r="K382" s="366">
        <v>30699900</v>
      </c>
      <c r="L382" s="366">
        <v>0</v>
      </c>
      <c r="M382" s="367">
        <v>0</v>
      </c>
    </row>
    <row r="383" spans="1:13" ht="18.399999999999999" customHeight="1">
      <c r="A383" s="69"/>
      <c r="B383" s="70"/>
      <c r="C383" s="71" t="s">
        <v>4</v>
      </c>
      <c r="D383" s="80" t="s">
        <v>43</v>
      </c>
      <c r="E383" s="73">
        <v>30700000</v>
      </c>
      <c r="F383" s="73">
        <v>0</v>
      </c>
      <c r="G383" s="73"/>
      <c r="H383" s="73">
        <v>0</v>
      </c>
      <c r="I383" s="73">
        <v>100</v>
      </c>
      <c r="J383" s="73">
        <v>0</v>
      </c>
      <c r="K383" s="73">
        <v>30699900</v>
      </c>
      <c r="L383" s="73">
        <v>0</v>
      </c>
      <c r="M383" s="406">
        <v>0</v>
      </c>
    </row>
    <row r="384" spans="1:13" ht="18.399999999999999" customHeight="1">
      <c r="A384" s="74"/>
      <c r="B384" s="70"/>
      <c r="C384" s="71" t="s">
        <v>4</v>
      </c>
      <c r="D384" s="80" t="s">
        <v>44</v>
      </c>
      <c r="E384" s="73">
        <v>13661811.796759998</v>
      </c>
      <c r="F384" s="73">
        <v>0</v>
      </c>
      <c r="G384" s="73"/>
      <c r="H384" s="73">
        <v>0</v>
      </c>
      <c r="I384" s="73">
        <v>0</v>
      </c>
      <c r="J384" s="73">
        <v>0</v>
      </c>
      <c r="K384" s="73">
        <v>13661811.796759998</v>
      </c>
      <c r="L384" s="73">
        <v>0</v>
      </c>
      <c r="M384" s="406">
        <v>0</v>
      </c>
    </row>
    <row r="385" spans="1:13" ht="18.399999999999999" customHeight="1">
      <c r="A385" s="74"/>
      <c r="B385" s="70"/>
      <c r="C385" s="71" t="s">
        <v>4</v>
      </c>
      <c r="D385" s="80" t="s">
        <v>45</v>
      </c>
      <c r="E385" s="287">
        <v>0.44501015624625401</v>
      </c>
      <c r="F385" s="287">
        <v>0</v>
      </c>
      <c r="G385" s="287"/>
      <c r="H385" s="287">
        <v>0</v>
      </c>
      <c r="I385" s="287">
        <v>0</v>
      </c>
      <c r="J385" s="287">
        <v>0</v>
      </c>
      <c r="K385" s="287">
        <v>0.44501160579545856</v>
      </c>
      <c r="L385" s="287">
        <v>0</v>
      </c>
      <c r="M385" s="407">
        <v>0</v>
      </c>
    </row>
    <row r="386" spans="1:13" ht="18.399999999999999" customHeight="1">
      <c r="A386" s="76"/>
      <c r="B386" s="77"/>
      <c r="C386" s="78" t="s">
        <v>4</v>
      </c>
      <c r="D386" s="82" t="s">
        <v>46</v>
      </c>
      <c r="E386" s="288">
        <v>0.44501015624625401</v>
      </c>
      <c r="F386" s="288">
        <v>0</v>
      </c>
      <c r="G386" s="288"/>
      <c r="H386" s="288">
        <v>0</v>
      </c>
      <c r="I386" s="288">
        <v>0</v>
      </c>
      <c r="J386" s="288">
        <v>0</v>
      </c>
      <c r="K386" s="288">
        <v>0.44501160579545856</v>
      </c>
      <c r="L386" s="288">
        <v>0</v>
      </c>
      <c r="M386" s="408">
        <v>0</v>
      </c>
    </row>
    <row r="387" spans="1:13" ht="18.399999999999999" customHeight="1">
      <c r="A387" s="69" t="s">
        <v>210</v>
      </c>
      <c r="B387" s="70" t="s">
        <v>48</v>
      </c>
      <c r="C387" s="71" t="s">
        <v>211</v>
      </c>
      <c r="D387" s="80" t="s">
        <v>42</v>
      </c>
      <c r="E387" s="73">
        <v>123548</v>
      </c>
      <c r="F387" s="366">
        <v>0</v>
      </c>
      <c r="G387" s="366"/>
      <c r="H387" s="366">
        <v>111</v>
      </c>
      <c r="I387" s="366">
        <v>120073</v>
      </c>
      <c r="J387" s="366">
        <v>3364</v>
      </c>
      <c r="K387" s="366">
        <v>0</v>
      </c>
      <c r="L387" s="366">
        <v>0</v>
      </c>
      <c r="M387" s="367">
        <v>0</v>
      </c>
    </row>
    <row r="388" spans="1:13" ht="18.399999999999999" customHeight="1">
      <c r="A388" s="74"/>
      <c r="B388" s="70"/>
      <c r="C388" s="71" t="s">
        <v>4</v>
      </c>
      <c r="D388" s="80" t="s">
        <v>43</v>
      </c>
      <c r="E388" s="73">
        <v>123548</v>
      </c>
      <c r="F388" s="73">
        <v>0</v>
      </c>
      <c r="G388" s="73"/>
      <c r="H388" s="73">
        <v>143.88300000000001</v>
      </c>
      <c r="I388" s="73">
        <v>120108.436</v>
      </c>
      <c r="J388" s="73">
        <v>3295.681</v>
      </c>
      <c r="K388" s="73">
        <v>0</v>
      </c>
      <c r="L388" s="73">
        <v>0</v>
      </c>
      <c r="M388" s="406">
        <v>0</v>
      </c>
    </row>
    <row r="389" spans="1:13" ht="18.399999999999999" customHeight="1">
      <c r="A389" s="74"/>
      <c r="B389" s="70"/>
      <c r="C389" s="71" t="s">
        <v>4</v>
      </c>
      <c r="D389" s="80" t="s">
        <v>44</v>
      </c>
      <c r="E389" s="73">
        <v>62385.746630000016</v>
      </c>
      <c r="F389" s="73">
        <v>0</v>
      </c>
      <c r="G389" s="73"/>
      <c r="H389" s="73">
        <v>70.120589999999993</v>
      </c>
      <c r="I389" s="73">
        <v>61802.846940000018</v>
      </c>
      <c r="J389" s="73">
        <v>512.77909999999997</v>
      </c>
      <c r="K389" s="73">
        <v>0</v>
      </c>
      <c r="L389" s="73">
        <v>0</v>
      </c>
      <c r="M389" s="406">
        <v>0</v>
      </c>
    </row>
    <row r="390" spans="1:13" ht="18.399999999999999" customHeight="1">
      <c r="A390" s="74"/>
      <c r="B390" s="70"/>
      <c r="C390" s="71" t="s">
        <v>4</v>
      </c>
      <c r="D390" s="80" t="s">
        <v>45</v>
      </c>
      <c r="E390" s="287">
        <v>0.50495148954252611</v>
      </c>
      <c r="F390" s="287">
        <v>0</v>
      </c>
      <c r="G390" s="287"/>
      <c r="H390" s="287">
        <v>0.63171702702702692</v>
      </c>
      <c r="I390" s="287">
        <v>0.51471060887959841</v>
      </c>
      <c r="J390" s="287">
        <v>0.1524313614744352</v>
      </c>
      <c r="K390" s="287">
        <v>0</v>
      </c>
      <c r="L390" s="287">
        <v>0</v>
      </c>
      <c r="M390" s="407">
        <v>0</v>
      </c>
    </row>
    <row r="391" spans="1:13" ht="18.399999999999999" customHeight="1">
      <c r="A391" s="76"/>
      <c r="B391" s="77"/>
      <c r="C391" s="78" t="s">
        <v>4</v>
      </c>
      <c r="D391" s="82" t="s">
        <v>46</v>
      </c>
      <c r="E391" s="288">
        <v>0.50495148954252611</v>
      </c>
      <c r="F391" s="288">
        <v>0</v>
      </c>
      <c r="G391" s="288"/>
      <c r="H391" s="288">
        <v>0.48734450908029431</v>
      </c>
      <c r="I391" s="288">
        <v>0.5145587520596806</v>
      </c>
      <c r="J391" s="288">
        <v>0.15559124199217095</v>
      </c>
      <c r="K391" s="288">
        <v>0</v>
      </c>
      <c r="L391" s="288">
        <v>0</v>
      </c>
      <c r="M391" s="408">
        <v>0</v>
      </c>
    </row>
    <row r="392" spans="1:13" ht="18" customHeight="1">
      <c r="A392" s="69" t="s">
        <v>212</v>
      </c>
      <c r="B392" s="70" t="s">
        <v>48</v>
      </c>
      <c r="C392" s="71" t="s">
        <v>213</v>
      </c>
      <c r="D392" s="80" t="s">
        <v>42</v>
      </c>
      <c r="E392" s="73">
        <v>261723</v>
      </c>
      <c r="F392" s="366">
        <v>0</v>
      </c>
      <c r="G392" s="366"/>
      <c r="H392" s="366">
        <v>0</v>
      </c>
      <c r="I392" s="366">
        <v>261723</v>
      </c>
      <c r="J392" s="366">
        <v>0</v>
      </c>
      <c r="K392" s="366">
        <v>0</v>
      </c>
      <c r="L392" s="366">
        <v>0</v>
      </c>
      <c r="M392" s="367">
        <v>0</v>
      </c>
    </row>
    <row r="393" spans="1:13" ht="18.399999999999999" customHeight="1">
      <c r="A393" s="74"/>
      <c r="B393" s="70"/>
      <c r="C393" s="71" t="s">
        <v>4</v>
      </c>
      <c r="D393" s="80" t="s">
        <v>43</v>
      </c>
      <c r="E393" s="73">
        <v>189583.18666000001</v>
      </c>
      <c r="F393" s="73">
        <v>0</v>
      </c>
      <c r="G393" s="73"/>
      <c r="H393" s="73">
        <v>0</v>
      </c>
      <c r="I393" s="73">
        <v>189583.18666000001</v>
      </c>
      <c r="J393" s="73">
        <v>0</v>
      </c>
      <c r="K393" s="73">
        <v>0</v>
      </c>
      <c r="L393" s="73">
        <v>0</v>
      </c>
      <c r="M393" s="406">
        <v>0</v>
      </c>
    </row>
    <row r="394" spans="1:13" ht="18.399999999999999" customHeight="1">
      <c r="A394" s="74"/>
      <c r="B394" s="70"/>
      <c r="C394" s="71" t="s">
        <v>4</v>
      </c>
      <c r="D394" s="80" t="s">
        <v>44</v>
      </c>
      <c r="E394" s="73">
        <v>0</v>
      </c>
      <c r="F394" s="73">
        <v>0</v>
      </c>
      <c r="G394" s="73"/>
      <c r="H394" s="73">
        <v>0</v>
      </c>
      <c r="I394" s="73">
        <v>0</v>
      </c>
      <c r="J394" s="73">
        <v>0</v>
      </c>
      <c r="K394" s="73">
        <v>0</v>
      </c>
      <c r="L394" s="73">
        <v>0</v>
      </c>
      <c r="M394" s="406">
        <v>0</v>
      </c>
    </row>
    <row r="395" spans="1:13" ht="18.399999999999999" customHeight="1">
      <c r="A395" s="74"/>
      <c r="B395" s="70"/>
      <c r="C395" s="71" t="s">
        <v>4</v>
      </c>
      <c r="D395" s="80" t="s">
        <v>45</v>
      </c>
      <c r="E395" s="287">
        <v>0</v>
      </c>
      <c r="F395" s="287">
        <v>0</v>
      </c>
      <c r="G395" s="287"/>
      <c r="H395" s="287">
        <v>0</v>
      </c>
      <c r="I395" s="287">
        <v>0</v>
      </c>
      <c r="J395" s="287">
        <v>0</v>
      </c>
      <c r="K395" s="287">
        <v>0</v>
      </c>
      <c r="L395" s="287">
        <v>0</v>
      </c>
      <c r="M395" s="407">
        <v>0</v>
      </c>
    </row>
    <row r="396" spans="1:13" ht="18.399999999999999" customHeight="1">
      <c r="A396" s="76"/>
      <c r="B396" s="77"/>
      <c r="C396" s="78" t="s">
        <v>4</v>
      </c>
      <c r="D396" s="83" t="s">
        <v>46</v>
      </c>
      <c r="E396" s="288">
        <v>0</v>
      </c>
      <c r="F396" s="288">
        <v>0</v>
      </c>
      <c r="G396" s="288"/>
      <c r="H396" s="288">
        <v>0</v>
      </c>
      <c r="I396" s="288">
        <v>0</v>
      </c>
      <c r="J396" s="288">
        <v>0</v>
      </c>
      <c r="K396" s="288">
        <v>0</v>
      </c>
      <c r="L396" s="288">
        <v>0</v>
      </c>
      <c r="M396" s="408">
        <v>0</v>
      </c>
    </row>
    <row r="397" spans="1:13" ht="18.399999999999999" customHeight="1">
      <c r="A397" s="69" t="s">
        <v>214</v>
      </c>
      <c r="B397" s="70" t="s">
        <v>48</v>
      </c>
      <c r="C397" s="71" t="s">
        <v>215</v>
      </c>
      <c r="D397" s="80" t="s">
        <v>42</v>
      </c>
      <c r="E397" s="73">
        <v>56444715</v>
      </c>
      <c r="F397" s="366">
        <v>56444715</v>
      </c>
      <c r="G397" s="366"/>
      <c r="H397" s="366">
        <v>0</v>
      </c>
      <c r="I397" s="366">
        <v>0</v>
      </c>
      <c r="J397" s="366">
        <v>0</v>
      </c>
      <c r="K397" s="366">
        <v>0</v>
      </c>
      <c r="L397" s="366">
        <v>0</v>
      </c>
      <c r="M397" s="367">
        <v>0</v>
      </c>
    </row>
    <row r="398" spans="1:13" ht="18.399999999999999" customHeight="1">
      <c r="A398" s="74"/>
      <c r="B398" s="70"/>
      <c r="C398" s="71" t="s">
        <v>216</v>
      </c>
      <c r="D398" s="80" t="s">
        <v>43</v>
      </c>
      <c r="E398" s="73">
        <v>56444715</v>
      </c>
      <c r="F398" s="73">
        <v>56153564.100000001</v>
      </c>
      <c r="G398" s="73"/>
      <c r="H398" s="73">
        <v>0</v>
      </c>
      <c r="I398" s="73">
        <v>0</v>
      </c>
      <c r="J398" s="73">
        <v>291150.90000000002</v>
      </c>
      <c r="K398" s="73">
        <v>0</v>
      </c>
      <c r="L398" s="73">
        <v>0</v>
      </c>
      <c r="M398" s="406">
        <v>0</v>
      </c>
    </row>
    <row r="399" spans="1:13" ht="18.399999999999999" customHeight="1">
      <c r="A399" s="74"/>
      <c r="B399" s="70"/>
      <c r="C399" s="71" t="s">
        <v>4</v>
      </c>
      <c r="D399" s="80" t="s">
        <v>44</v>
      </c>
      <c r="E399" s="73">
        <v>32983538.522</v>
      </c>
      <c r="F399" s="73">
        <v>32794538.522</v>
      </c>
      <c r="G399" s="395" t="s">
        <v>217</v>
      </c>
      <c r="H399" s="73">
        <v>0</v>
      </c>
      <c r="I399" s="73">
        <v>0</v>
      </c>
      <c r="J399" s="73">
        <v>189000</v>
      </c>
      <c r="K399" s="73">
        <v>0</v>
      </c>
      <c r="L399" s="73">
        <v>0</v>
      </c>
      <c r="M399" s="406">
        <v>0</v>
      </c>
    </row>
    <row r="400" spans="1:13" ht="18.399999999999999" customHeight="1">
      <c r="A400" s="74"/>
      <c r="B400" s="70"/>
      <c r="C400" s="71" t="s">
        <v>4</v>
      </c>
      <c r="D400" s="80" t="s">
        <v>45</v>
      </c>
      <c r="E400" s="287">
        <v>0.58435122795818883</v>
      </c>
      <c r="F400" s="287">
        <v>0.58100281881129168</v>
      </c>
      <c r="G400" s="287"/>
      <c r="H400" s="287">
        <v>0</v>
      </c>
      <c r="I400" s="287">
        <v>0</v>
      </c>
      <c r="J400" s="287">
        <v>0</v>
      </c>
      <c r="K400" s="287">
        <v>0</v>
      </c>
      <c r="L400" s="287">
        <v>0</v>
      </c>
      <c r="M400" s="407">
        <v>0</v>
      </c>
    </row>
    <row r="401" spans="1:13" ht="18.399999999999999" customHeight="1">
      <c r="A401" s="76"/>
      <c r="B401" s="77"/>
      <c r="C401" s="78" t="s">
        <v>4</v>
      </c>
      <c r="D401" s="83" t="s">
        <v>46</v>
      </c>
      <c r="E401" s="288">
        <v>0.58435122795818883</v>
      </c>
      <c r="F401" s="288">
        <v>0.58401526328050113</v>
      </c>
      <c r="G401" s="288"/>
      <c r="H401" s="288">
        <v>0</v>
      </c>
      <c r="I401" s="288">
        <v>0</v>
      </c>
      <c r="J401" s="288">
        <v>0.64914791608063027</v>
      </c>
      <c r="K401" s="288">
        <v>0</v>
      </c>
      <c r="L401" s="288">
        <v>0</v>
      </c>
      <c r="M401" s="408">
        <v>0</v>
      </c>
    </row>
    <row r="402" spans="1:13" ht="18.399999999999999" customHeight="1">
      <c r="A402" s="69" t="s">
        <v>218</v>
      </c>
      <c r="B402" s="70" t="s">
        <v>48</v>
      </c>
      <c r="C402" s="71" t="s">
        <v>219</v>
      </c>
      <c r="D402" s="81" t="s">
        <v>42</v>
      </c>
      <c r="E402" s="73">
        <v>23690856</v>
      </c>
      <c r="F402" s="366">
        <v>11606689</v>
      </c>
      <c r="G402" s="366"/>
      <c r="H402" s="366">
        <v>224457</v>
      </c>
      <c r="I402" s="366">
        <v>3171845</v>
      </c>
      <c r="J402" s="366">
        <v>3696630</v>
      </c>
      <c r="K402" s="366">
        <v>0</v>
      </c>
      <c r="L402" s="366">
        <v>0</v>
      </c>
      <c r="M402" s="367">
        <v>4991235</v>
      </c>
    </row>
    <row r="403" spans="1:13" ht="18.399999999999999" customHeight="1">
      <c r="A403" s="74"/>
      <c r="B403" s="70"/>
      <c r="C403" s="71" t="s">
        <v>4</v>
      </c>
      <c r="D403" s="80" t="s">
        <v>43</v>
      </c>
      <c r="E403" s="73">
        <v>14670586.96198</v>
      </c>
      <c r="F403" s="73">
        <v>6117671.73912</v>
      </c>
      <c r="G403" s="73"/>
      <c r="H403" s="73">
        <v>187766.55100000001</v>
      </c>
      <c r="I403" s="73">
        <v>2285933.0605199998</v>
      </c>
      <c r="J403" s="73">
        <v>1543417.3595100001</v>
      </c>
      <c r="K403" s="73">
        <v>0</v>
      </c>
      <c r="L403" s="73">
        <v>0</v>
      </c>
      <c r="M403" s="406">
        <v>4535798.2518299995</v>
      </c>
    </row>
    <row r="404" spans="1:13" ht="18.399999999999999" customHeight="1">
      <c r="A404" s="74"/>
      <c r="B404" s="70"/>
      <c r="C404" s="71" t="s">
        <v>4</v>
      </c>
      <c r="D404" s="80" t="s">
        <v>44</v>
      </c>
      <c r="E404" s="73">
        <v>0</v>
      </c>
      <c r="F404" s="73">
        <v>0</v>
      </c>
      <c r="G404" s="73"/>
      <c r="H404" s="73">
        <v>0</v>
      </c>
      <c r="I404" s="73">
        <v>0</v>
      </c>
      <c r="J404" s="73">
        <v>0</v>
      </c>
      <c r="K404" s="73">
        <v>0</v>
      </c>
      <c r="L404" s="73">
        <v>0</v>
      </c>
      <c r="M404" s="406">
        <v>0</v>
      </c>
    </row>
    <row r="405" spans="1:13" ht="18.399999999999999" customHeight="1">
      <c r="A405" s="74"/>
      <c r="B405" s="70"/>
      <c r="C405" s="71" t="s">
        <v>4</v>
      </c>
      <c r="D405" s="80" t="s">
        <v>45</v>
      </c>
      <c r="E405" s="287">
        <v>0</v>
      </c>
      <c r="F405" s="287">
        <v>0</v>
      </c>
      <c r="G405" s="287"/>
      <c r="H405" s="287">
        <v>0</v>
      </c>
      <c r="I405" s="287">
        <v>0</v>
      </c>
      <c r="J405" s="287">
        <v>0</v>
      </c>
      <c r="K405" s="287">
        <v>0</v>
      </c>
      <c r="L405" s="287">
        <v>0</v>
      </c>
      <c r="M405" s="407">
        <v>0</v>
      </c>
    </row>
    <row r="406" spans="1:13" ht="18.399999999999999" customHeight="1">
      <c r="A406" s="76"/>
      <c r="B406" s="77"/>
      <c r="C406" s="78" t="s">
        <v>4</v>
      </c>
      <c r="D406" s="82" t="s">
        <v>46</v>
      </c>
      <c r="E406" s="288">
        <v>0</v>
      </c>
      <c r="F406" s="288">
        <v>0</v>
      </c>
      <c r="G406" s="288"/>
      <c r="H406" s="288">
        <v>0</v>
      </c>
      <c r="I406" s="288">
        <v>0</v>
      </c>
      <c r="J406" s="288">
        <v>0</v>
      </c>
      <c r="K406" s="288">
        <v>0</v>
      </c>
      <c r="L406" s="288">
        <v>0</v>
      </c>
      <c r="M406" s="408">
        <v>0</v>
      </c>
    </row>
    <row r="407" spans="1:13" ht="18.399999999999999" customHeight="1">
      <c r="A407" s="69" t="s">
        <v>220</v>
      </c>
      <c r="B407" s="70" t="s">
        <v>48</v>
      </c>
      <c r="C407" s="71" t="s">
        <v>221</v>
      </c>
      <c r="D407" s="81" t="s">
        <v>42</v>
      </c>
      <c r="E407" s="73">
        <v>19643623</v>
      </c>
      <c r="F407" s="366">
        <v>0</v>
      </c>
      <c r="G407" s="366"/>
      <c r="H407" s="366">
        <v>0</v>
      </c>
      <c r="I407" s="366">
        <v>0</v>
      </c>
      <c r="J407" s="366">
        <v>0</v>
      </c>
      <c r="K407" s="366">
        <v>0</v>
      </c>
      <c r="L407" s="366">
        <v>19643623</v>
      </c>
      <c r="M407" s="367">
        <v>0</v>
      </c>
    </row>
    <row r="408" spans="1:13" ht="18.399999999999999" customHeight="1">
      <c r="A408" s="74"/>
      <c r="B408" s="70"/>
      <c r="C408" s="71" t="s">
        <v>4</v>
      </c>
      <c r="D408" s="80" t="s">
        <v>43</v>
      </c>
      <c r="E408" s="73">
        <v>19643623</v>
      </c>
      <c r="F408" s="73">
        <v>0</v>
      </c>
      <c r="G408" s="73"/>
      <c r="H408" s="73">
        <v>0</v>
      </c>
      <c r="I408" s="73">
        <v>0</v>
      </c>
      <c r="J408" s="73">
        <v>0</v>
      </c>
      <c r="K408" s="73">
        <v>0</v>
      </c>
      <c r="L408" s="73">
        <v>19643623</v>
      </c>
      <c r="M408" s="406">
        <v>0</v>
      </c>
    </row>
    <row r="409" spans="1:13" ht="18.399999999999999" customHeight="1">
      <c r="A409" s="74"/>
      <c r="B409" s="70"/>
      <c r="C409" s="71" t="s">
        <v>4</v>
      </c>
      <c r="D409" s="80" t="s">
        <v>44</v>
      </c>
      <c r="E409" s="73">
        <v>8113605.2728899997</v>
      </c>
      <c r="F409" s="73">
        <v>0</v>
      </c>
      <c r="G409" s="73"/>
      <c r="H409" s="73">
        <v>0</v>
      </c>
      <c r="I409" s="73">
        <v>0</v>
      </c>
      <c r="J409" s="73">
        <v>0</v>
      </c>
      <c r="K409" s="73">
        <v>0</v>
      </c>
      <c r="L409" s="73">
        <v>8113605.2728899997</v>
      </c>
      <c r="M409" s="406">
        <v>0</v>
      </c>
    </row>
    <row r="410" spans="1:13" ht="18.399999999999999" customHeight="1">
      <c r="A410" s="74"/>
      <c r="B410" s="70"/>
      <c r="C410" s="71" t="s">
        <v>4</v>
      </c>
      <c r="D410" s="80" t="s">
        <v>45</v>
      </c>
      <c r="E410" s="287">
        <v>0.41304016437751834</v>
      </c>
      <c r="F410" s="287">
        <v>0</v>
      </c>
      <c r="G410" s="287"/>
      <c r="H410" s="287">
        <v>0</v>
      </c>
      <c r="I410" s="287">
        <v>0</v>
      </c>
      <c r="J410" s="287">
        <v>0</v>
      </c>
      <c r="K410" s="287">
        <v>0</v>
      </c>
      <c r="L410" s="287">
        <v>0.41304016437751834</v>
      </c>
      <c r="M410" s="407">
        <v>0</v>
      </c>
    </row>
    <row r="411" spans="1:13" ht="18.399999999999999" customHeight="1">
      <c r="A411" s="76"/>
      <c r="B411" s="77"/>
      <c r="C411" s="78" t="s">
        <v>4</v>
      </c>
      <c r="D411" s="79" t="s">
        <v>46</v>
      </c>
      <c r="E411" s="409">
        <v>0.41304016437751834</v>
      </c>
      <c r="F411" s="288">
        <v>0</v>
      </c>
      <c r="G411" s="288"/>
      <c r="H411" s="288">
        <v>0</v>
      </c>
      <c r="I411" s="288">
        <v>0</v>
      </c>
      <c r="J411" s="288">
        <v>0</v>
      </c>
      <c r="K411" s="288">
        <v>0</v>
      </c>
      <c r="L411" s="288">
        <v>0.41304016437751834</v>
      </c>
      <c r="M411" s="408">
        <v>0</v>
      </c>
    </row>
    <row r="412" spans="1:13" ht="18.399999999999999" customHeight="1">
      <c r="A412" s="69" t="s">
        <v>222</v>
      </c>
      <c r="B412" s="70" t="s">
        <v>48</v>
      </c>
      <c r="C412" s="71" t="s">
        <v>223</v>
      </c>
      <c r="D412" s="72" t="s">
        <v>42</v>
      </c>
      <c r="E412" s="410">
        <v>50089646</v>
      </c>
      <c r="F412" s="366">
        <v>45862048</v>
      </c>
      <c r="G412" s="366"/>
      <c r="H412" s="366">
        <v>28905</v>
      </c>
      <c r="I412" s="366">
        <v>3713980</v>
      </c>
      <c r="J412" s="366">
        <v>268120</v>
      </c>
      <c r="K412" s="366">
        <v>0</v>
      </c>
      <c r="L412" s="366">
        <v>0</v>
      </c>
      <c r="M412" s="367">
        <v>216593</v>
      </c>
    </row>
    <row r="413" spans="1:13" ht="18.399999999999999" customHeight="1">
      <c r="A413" s="74"/>
      <c r="B413" s="70"/>
      <c r="C413" s="71" t="s">
        <v>4</v>
      </c>
      <c r="D413" s="80" t="s">
        <v>43</v>
      </c>
      <c r="E413" s="73">
        <v>55075536.103700064</v>
      </c>
      <c r="F413" s="73">
        <v>49247657.674990065</v>
      </c>
      <c r="G413" s="73"/>
      <c r="H413" s="73">
        <v>35926.127789999991</v>
      </c>
      <c r="I413" s="73">
        <v>3917584.5899800011</v>
      </c>
      <c r="J413" s="73">
        <v>1614027.2467699985</v>
      </c>
      <c r="K413" s="73">
        <v>0</v>
      </c>
      <c r="L413" s="73">
        <v>0</v>
      </c>
      <c r="M413" s="406">
        <v>260340.4641699999</v>
      </c>
    </row>
    <row r="414" spans="1:13" ht="18.399999999999999" customHeight="1">
      <c r="A414" s="74"/>
      <c r="B414" s="70"/>
      <c r="C414" s="71" t="s">
        <v>4</v>
      </c>
      <c r="D414" s="80" t="s">
        <v>44</v>
      </c>
      <c r="E414" s="73">
        <v>27424329.118890047</v>
      </c>
      <c r="F414" s="73">
        <v>25314970.258760054</v>
      </c>
      <c r="G414" s="73"/>
      <c r="H414" s="73">
        <v>16417.504100000002</v>
      </c>
      <c r="I414" s="73">
        <v>1918944.4262699944</v>
      </c>
      <c r="J414" s="73">
        <v>83716.583110000051</v>
      </c>
      <c r="K414" s="73">
        <v>0</v>
      </c>
      <c r="L414" s="73">
        <v>0</v>
      </c>
      <c r="M414" s="406">
        <v>90280.346650000021</v>
      </c>
    </row>
    <row r="415" spans="1:13" ht="18.399999999999999" customHeight="1">
      <c r="A415" s="74"/>
      <c r="B415" s="70"/>
      <c r="C415" s="71" t="s">
        <v>4</v>
      </c>
      <c r="D415" s="80" t="s">
        <v>45</v>
      </c>
      <c r="E415" s="287">
        <v>0.54750494980319975</v>
      </c>
      <c r="F415" s="287">
        <v>0.55198080684840012</v>
      </c>
      <c r="G415" s="287"/>
      <c r="H415" s="287">
        <v>0.56798145995502514</v>
      </c>
      <c r="I415" s="287">
        <v>0.51668141085035313</v>
      </c>
      <c r="J415" s="287">
        <v>0.31223550317022247</v>
      </c>
      <c r="K415" s="287">
        <v>0</v>
      </c>
      <c r="L415" s="287">
        <v>0</v>
      </c>
      <c r="M415" s="407">
        <v>0.41682024188224004</v>
      </c>
    </row>
    <row r="416" spans="1:13" ht="18.399999999999999" customHeight="1">
      <c r="A416" s="76"/>
      <c r="B416" s="77"/>
      <c r="C416" s="78" t="s">
        <v>4</v>
      </c>
      <c r="D416" s="82" t="s">
        <v>46</v>
      </c>
      <c r="E416" s="288">
        <v>0.49794030270088713</v>
      </c>
      <c r="F416" s="288">
        <v>0.51403399580597742</v>
      </c>
      <c r="G416" s="288"/>
      <c r="H416" s="288">
        <v>0.45697950516586988</v>
      </c>
      <c r="I416" s="288">
        <v>0.48982845990819829</v>
      </c>
      <c r="J416" s="288">
        <v>5.1868134988138651E-2</v>
      </c>
      <c r="K416" s="288">
        <v>0</v>
      </c>
      <c r="L416" s="288">
        <v>0</v>
      </c>
      <c r="M416" s="408">
        <v>0.3467780044789649</v>
      </c>
    </row>
    <row r="417" spans="1:13" ht="18.399999999999999" customHeight="1">
      <c r="A417" s="69" t="s">
        <v>224</v>
      </c>
      <c r="B417" s="70" t="s">
        <v>48</v>
      </c>
      <c r="C417" s="71" t="s">
        <v>225</v>
      </c>
      <c r="D417" s="80" t="s">
        <v>42</v>
      </c>
      <c r="E417" s="73">
        <v>123629</v>
      </c>
      <c r="F417" s="366">
        <v>0</v>
      </c>
      <c r="G417" s="366"/>
      <c r="H417" s="366">
        <v>145</v>
      </c>
      <c r="I417" s="366">
        <v>121351</v>
      </c>
      <c r="J417" s="366">
        <v>2133</v>
      </c>
      <c r="K417" s="366">
        <v>0</v>
      </c>
      <c r="L417" s="366">
        <v>0</v>
      </c>
      <c r="M417" s="367">
        <v>0</v>
      </c>
    </row>
    <row r="418" spans="1:13" ht="17.25" customHeight="1">
      <c r="A418" s="74"/>
      <c r="B418" s="70"/>
      <c r="C418" s="71" t="s">
        <v>226</v>
      </c>
      <c r="D418" s="80" t="s">
        <v>43</v>
      </c>
      <c r="E418" s="73">
        <v>124849.83824000001</v>
      </c>
      <c r="F418" s="73">
        <v>0</v>
      </c>
      <c r="G418" s="73"/>
      <c r="H418" s="73">
        <v>151.40200000000002</v>
      </c>
      <c r="I418" s="73">
        <v>122667.82399</v>
      </c>
      <c r="J418" s="73">
        <v>2030.6122500000001</v>
      </c>
      <c r="K418" s="73">
        <v>0</v>
      </c>
      <c r="L418" s="73">
        <v>0</v>
      </c>
      <c r="M418" s="406">
        <v>0</v>
      </c>
    </row>
    <row r="419" spans="1:13" ht="18" customHeight="1">
      <c r="A419" s="74"/>
      <c r="B419" s="70"/>
      <c r="C419" s="71" t="s">
        <v>4</v>
      </c>
      <c r="D419" s="80" t="s">
        <v>44</v>
      </c>
      <c r="E419" s="73">
        <v>64995.161489999969</v>
      </c>
      <c r="F419" s="73">
        <v>0</v>
      </c>
      <c r="G419" s="73"/>
      <c r="H419" s="73">
        <v>53.027439999999991</v>
      </c>
      <c r="I419" s="73">
        <v>64629.124019999974</v>
      </c>
      <c r="J419" s="73">
        <v>313.01002999999997</v>
      </c>
      <c r="K419" s="73">
        <v>0</v>
      </c>
      <c r="L419" s="73">
        <v>0</v>
      </c>
      <c r="M419" s="406">
        <v>0</v>
      </c>
    </row>
    <row r="420" spans="1:13" ht="18.399999999999999" customHeight="1">
      <c r="A420" s="74"/>
      <c r="B420" s="70"/>
      <c r="C420" s="71" t="s">
        <v>4</v>
      </c>
      <c r="D420" s="80" t="s">
        <v>45</v>
      </c>
      <c r="E420" s="287">
        <v>0.52572747081995297</v>
      </c>
      <c r="F420" s="287">
        <v>0</v>
      </c>
      <c r="G420" s="287"/>
      <c r="H420" s="287">
        <v>0.36570648275862061</v>
      </c>
      <c r="I420" s="287">
        <v>0.53258006955031256</v>
      </c>
      <c r="J420" s="287">
        <v>0.14674638068448193</v>
      </c>
      <c r="K420" s="287">
        <v>0</v>
      </c>
      <c r="L420" s="287">
        <v>0</v>
      </c>
      <c r="M420" s="407">
        <v>0</v>
      </c>
    </row>
    <row r="421" spans="1:13" ht="18.399999999999999" customHeight="1">
      <c r="A421" s="76"/>
      <c r="B421" s="77"/>
      <c r="C421" s="78" t="s">
        <v>4</v>
      </c>
      <c r="D421" s="82" t="s">
        <v>46</v>
      </c>
      <c r="E421" s="288">
        <v>0.52058666960432232</v>
      </c>
      <c r="F421" s="288">
        <v>0</v>
      </c>
      <c r="G421" s="288"/>
      <c r="H421" s="288">
        <v>0.35024266522238801</v>
      </c>
      <c r="I421" s="288">
        <v>0.52686288806483272</v>
      </c>
      <c r="J421" s="288">
        <v>0.15414564252727223</v>
      </c>
      <c r="K421" s="288">
        <v>0</v>
      </c>
      <c r="L421" s="288">
        <v>0</v>
      </c>
      <c r="M421" s="408">
        <v>0</v>
      </c>
    </row>
    <row r="422" spans="1:13" ht="18.399999999999999" hidden="1" customHeight="1">
      <c r="A422" s="284" t="s">
        <v>227</v>
      </c>
      <c r="B422" s="89" t="s">
        <v>48</v>
      </c>
      <c r="C422" s="285" t="s">
        <v>450</v>
      </c>
      <c r="D422" s="80" t="s">
        <v>42</v>
      </c>
      <c r="E422" s="73">
        <v>0</v>
      </c>
      <c r="F422" s="366"/>
      <c r="G422" s="366"/>
      <c r="H422" s="366"/>
      <c r="I422" s="366"/>
      <c r="J422" s="366"/>
      <c r="K422" s="366"/>
      <c r="L422" s="366"/>
      <c r="M422" s="367"/>
    </row>
    <row r="423" spans="1:13" ht="18.399999999999999" hidden="1" customHeight="1">
      <c r="A423" s="74"/>
      <c r="B423" s="70"/>
      <c r="C423" s="71" t="s">
        <v>228</v>
      </c>
      <c r="D423" s="80" t="s">
        <v>43</v>
      </c>
      <c r="E423" s="73">
        <v>0</v>
      </c>
      <c r="F423" s="73">
        <v>0</v>
      </c>
      <c r="G423" s="73"/>
      <c r="H423" s="73">
        <v>0</v>
      </c>
      <c r="I423" s="73">
        <v>0</v>
      </c>
      <c r="J423" s="73">
        <v>0</v>
      </c>
      <c r="K423" s="73">
        <v>0</v>
      </c>
      <c r="L423" s="73">
        <v>0</v>
      </c>
      <c r="M423" s="406">
        <v>0</v>
      </c>
    </row>
    <row r="424" spans="1:13" ht="18.399999999999999" hidden="1" customHeight="1">
      <c r="A424" s="74"/>
      <c r="B424" s="70"/>
      <c r="C424" s="71" t="s">
        <v>4</v>
      </c>
      <c r="D424" s="80" t="s">
        <v>44</v>
      </c>
      <c r="E424" s="73">
        <v>0</v>
      </c>
      <c r="F424" s="73">
        <v>0</v>
      </c>
      <c r="G424" s="73"/>
      <c r="H424" s="73">
        <v>0</v>
      </c>
      <c r="I424" s="73">
        <v>0</v>
      </c>
      <c r="J424" s="73">
        <v>0</v>
      </c>
      <c r="K424" s="73">
        <v>0</v>
      </c>
      <c r="L424" s="73">
        <v>0</v>
      </c>
      <c r="M424" s="406">
        <v>0</v>
      </c>
    </row>
    <row r="425" spans="1:13" ht="18.399999999999999" hidden="1" customHeight="1">
      <c r="A425" s="74"/>
      <c r="B425" s="70"/>
      <c r="C425" s="71" t="s">
        <v>4</v>
      </c>
      <c r="D425" s="80" t="s">
        <v>45</v>
      </c>
      <c r="E425" s="287">
        <v>0</v>
      </c>
      <c r="F425" s="287">
        <v>0</v>
      </c>
      <c r="G425" s="287"/>
      <c r="H425" s="287">
        <v>0</v>
      </c>
      <c r="I425" s="287">
        <v>0</v>
      </c>
      <c r="J425" s="287">
        <v>0</v>
      </c>
      <c r="K425" s="287">
        <v>0</v>
      </c>
      <c r="L425" s="287">
        <v>0</v>
      </c>
      <c r="M425" s="407">
        <v>0</v>
      </c>
    </row>
    <row r="426" spans="1:13" ht="18.399999999999999" hidden="1" customHeight="1">
      <c r="A426" s="76"/>
      <c r="B426" s="77"/>
      <c r="C426" s="78" t="s">
        <v>4</v>
      </c>
      <c r="D426" s="82" t="s">
        <v>46</v>
      </c>
      <c r="E426" s="288">
        <v>0</v>
      </c>
      <c r="F426" s="288">
        <v>0</v>
      </c>
      <c r="G426" s="288"/>
      <c r="H426" s="288">
        <v>0</v>
      </c>
      <c r="I426" s="288">
        <v>0</v>
      </c>
      <c r="J426" s="288">
        <v>0</v>
      </c>
      <c r="K426" s="288">
        <v>0</v>
      </c>
      <c r="L426" s="288">
        <v>0</v>
      </c>
      <c r="M426" s="408">
        <v>0</v>
      </c>
    </row>
    <row r="427" spans="1:13" ht="18.399999999999999" customHeight="1">
      <c r="A427" s="69" t="s">
        <v>229</v>
      </c>
      <c r="B427" s="70" t="s">
        <v>48</v>
      </c>
      <c r="C427" s="71" t="s">
        <v>230</v>
      </c>
      <c r="D427" s="80" t="s">
        <v>42</v>
      </c>
      <c r="E427" s="73">
        <v>2418799</v>
      </c>
      <c r="F427" s="366">
        <v>0</v>
      </c>
      <c r="G427" s="366"/>
      <c r="H427" s="366">
        <v>331728</v>
      </c>
      <c r="I427" s="366">
        <v>2016244</v>
      </c>
      <c r="J427" s="366">
        <v>69506</v>
      </c>
      <c r="K427" s="366">
        <v>0</v>
      </c>
      <c r="L427" s="366">
        <v>0</v>
      </c>
      <c r="M427" s="367">
        <v>1321</v>
      </c>
    </row>
    <row r="428" spans="1:13" ht="18" customHeight="1">
      <c r="A428" s="74"/>
      <c r="B428" s="70"/>
      <c r="C428" s="71" t="s">
        <v>231</v>
      </c>
      <c r="D428" s="80" t="s">
        <v>43</v>
      </c>
      <c r="E428" s="73">
        <v>2420593.0789999994</v>
      </c>
      <c r="F428" s="73">
        <v>0</v>
      </c>
      <c r="G428" s="73"/>
      <c r="H428" s="73">
        <v>331955.36</v>
      </c>
      <c r="I428" s="73">
        <v>2016852.9519999996</v>
      </c>
      <c r="J428" s="73">
        <v>70289.252999999997</v>
      </c>
      <c r="K428" s="73">
        <v>0</v>
      </c>
      <c r="L428" s="73">
        <v>0</v>
      </c>
      <c r="M428" s="406">
        <v>1495.5140000000001</v>
      </c>
    </row>
    <row r="429" spans="1:13" ht="18" customHeight="1">
      <c r="A429" s="74"/>
      <c r="B429" s="70"/>
      <c r="C429" s="71" t="s">
        <v>4</v>
      </c>
      <c r="D429" s="80" t="s">
        <v>44</v>
      </c>
      <c r="E429" s="73">
        <v>1178517.3222100001</v>
      </c>
      <c r="F429" s="73">
        <v>0</v>
      </c>
      <c r="G429" s="73"/>
      <c r="H429" s="73">
        <v>164083.89692999999</v>
      </c>
      <c r="I429" s="73">
        <v>1008912.4035300001</v>
      </c>
      <c r="J429" s="73">
        <v>5288.9319099999993</v>
      </c>
      <c r="K429" s="73">
        <v>0</v>
      </c>
      <c r="L429" s="73">
        <v>0</v>
      </c>
      <c r="M429" s="406">
        <v>232.08983999999998</v>
      </c>
    </row>
    <row r="430" spans="1:13" ht="18" customHeight="1">
      <c r="A430" s="74"/>
      <c r="B430" s="70"/>
      <c r="C430" s="71" t="s">
        <v>4</v>
      </c>
      <c r="D430" s="80" t="s">
        <v>45</v>
      </c>
      <c r="E430" s="287">
        <v>0.48723243320755472</v>
      </c>
      <c r="F430" s="287">
        <v>0</v>
      </c>
      <c r="G430" s="287"/>
      <c r="H430" s="287">
        <v>0.4946338473990739</v>
      </c>
      <c r="I430" s="287">
        <v>0.50039201779645726</v>
      </c>
      <c r="J430" s="287">
        <v>7.6093170517653144E-2</v>
      </c>
      <c r="K430" s="287">
        <v>0</v>
      </c>
      <c r="L430" s="287">
        <v>0</v>
      </c>
      <c r="M430" s="407">
        <v>0.17569253595760786</v>
      </c>
    </row>
    <row r="431" spans="1:13" ht="18.399999999999999" customHeight="1">
      <c r="A431" s="76"/>
      <c r="B431" s="77"/>
      <c r="C431" s="78" t="s">
        <v>4</v>
      </c>
      <c r="D431" s="79" t="s">
        <v>46</v>
      </c>
      <c r="E431" s="409">
        <v>0.48687130952918023</v>
      </c>
      <c r="F431" s="288">
        <v>0</v>
      </c>
      <c r="G431" s="288"/>
      <c r="H431" s="288">
        <v>0.49429506705359416</v>
      </c>
      <c r="I431" s="288">
        <v>0.50024093354427179</v>
      </c>
      <c r="J431" s="288">
        <v>7.5245242825386111E-2</v>
      </c>
      <c r="K431" s="288">
        <v>0</v>
      </c>
      <c r="L431" s="288">
        <v>0</v>
      </c>
      <c r="M431" s="408">
        <v>0.15519068360443297</v>
      </c>
    </row>
    <row r="432" spans="1:13" ht="5.25" customHeight="1">
      <c r="A432" s="90"/>
      <c r="B432" s="70"/>
      <c r="C432" s="71"/>
      <c r="D432" s="91"/>
      <c r="E432" s="92"/>
      <c r="F432" s="92"/>
      <c r="G432" s="92"/>
      <c r="H432" s="92"/>
      <c r="I432" s="92"/>
      <c r="J432" s="92"/>
      <c r="K432" s="92"/>
      <c r="L432" s="92"/>
      <c r="M432" s="92"/>
    </row>
    <row r="433" spans="1:13" s="396" customFormat="1" ht="16.5">
      <c r="A433" s="394" t="s">
        <v>591</v>
      </c>
    </row>
    <row r="434" spans="1:13" s="99" customFormat="1" ht="15.75" customHeight="1">
      <c r="A434" s="1535" t="s">
        <v>558</v>
      </c>
      <c r="B434" s="1536"/>
      <c r="C434" s="1536"/>
      <c r="F434" s="98"/>
      <c r="G434" s="98"/>
      <c r="H434" s="98"/>
      <c r="I434" s="98"/>
      <c r="J434" s="98"/>
    </row>
    <row r="435" spans="1:13" ht="16.5">
      <c r="A435" s="1526" t="s">
        <v>921</v>
      </c>
      <c r="B435" s="1527"/>
      <c r="C435" s="1527"/>
      <c r="D435" s="1527"/>
      <c r="E435" s="1527"/>
      <c r="F435" s="1527"/>
      <c r="G435" s="1527"/>
      <c r="H435" s="1527"/>
      <c r="I435" s="1527"/>
      <c r="J435" s="1527"/>
      <c r="K435" s="1527"/>
      <c r="L435" s="1527"/>
      <c r="M435" s="1527"/>
    </row>
    <row r="436" spans="1:13">
      <c r="A436" s="1526" t="s">
        <v>922</v>
      </c>
      <c r="B436" s="1527"/>
      <c r="C436" s="1527"/>
      <c r="D436" s="1527"/>
      <c r="E436" s="1527"/>
      <c r="F436" s="1527"/>
      <c r="G436" s="1527"/>
      <c r="H436" s="1527"/>
      <c r="I436" s="1527"/>
      <c r="J436" s="1527"/>
      <c r="K436" s="1527"/>
      <c r="L436" s="1527"/>
      <c r="M436" s="1508"/>
    </row>
    <row r="437" spans="1:13">
      <c r="C437" s="283" t="s">
        <v>4</v>
      </c>
    </row>
    <row r="446" spans="1:13">
      <c r="I446" s="1537"/>
    </row>
    <row r="447" spans="1:13">
      <c r="I447" s="1537"/>
    </row>
    <row r="449" spans="6:6">
      <c r="F449" s="1538" t="s">
        <v>4</v>
      </c>
    </row>
    <row r="450" spans="6:6">
      <c r="F450" s="1538"/>
    </row>
  </sheetData>
  <mergeCells count="6">
    <mergeCell ref="I446:I447"/>
    <mergeCell ref="A434:C434"/>
    <mergeCell ref="F449:F450"/>
    <mergeCell ref="F11:G11"/>
    <mergeCell ref="A435:M435"/>
    <mergeCell ref="A436:L436"/>
  </mergeCells>
  <phoneticPr fontId="0" type="noConversion"/>
  <printOptions horizontalCentered="1"/>
  <pageMargins left="0.70866141732283472" right="0.70866141732283472" top="0.74803149606299213" bottom="0" header="0.51181102362204722" footer="0"/>
  <pageSetup paperSize="9" scale="73" firstPageNumber="28" orientation="landscape" useFirstPageNumber="1" r:id="rId1"/>
  <headerFooter alignWithMargins="0">
    <oddHeader>&amp;C&amp;12- &amp;P -</oddHeader>
  </headerFooter>
  <rowBreaks count="13" manualBreakCount="13">
    <brk id="41" max="12" man="1"/>
    <brk id="71" max="12" man="1"/>
    <brk id="101" max="12" man="1"/>
    <brk id="131" max="12" man="1"/>
    <brk id="161" max="12" man="1"/>
    <brk id="191" max="12" man="1"/>
    <brk id="221" max="12" man="1"/>
    <brk id="251" max="12" man="1"/>
    <brk id="281" max="12" man="1"/>
    <brk id="311" max="12" man="1"/>
    <brk id="341" max="12" man="1"/>
    <brk id="371" max="12" man="1"/>
    <brk id="401" max="12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192"/>
  <sheetViews>
    <sheetView showGridLines="0" zoomScale="75" zoomScaleNormal="75" workbookViewId="0"/>
  </sheetViews>
  <sheetFormatPr defaultColWidth="16.28515625" defaultRowHeight="15"/>
  <cols>
    <col min="1" max="1" width="4.42578125" style="33" customWidth="1"/>
    <col min="2" max="2" width="1.42578125" style="33" customWidth="1"/>
    <col min="3" max="3" width="42.5703125" style="33" bestFit="1" customWidth="1"/>
    <col min="4" max="4" width="3.7109375" style="33" customWidth="1"/>
    <col min="5" max="5" width="17.7109375" style="33" customWidth="1"/>
    <col min="6" max="11" width="14.7109375" style="33" customWidth="1"/>
    <col min="12" max="12" width="23" style="33" customWidth="1"/>
    <col min="13" max="16384" width="16.28515625" style="33"/>
  </cols>
  <sheetData>
    <row r="1" spans="1:12" ht="16.5" customHeight="1">
      <c r="A1" s="155" t="s">
        <v>451</v>
      </c>
      <c r="B1" s="155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" customHeight="1">
      <c r="A2" s="221" t="s">
        <v>452</v>
      </c>
      <c r="B2" s="221"/>
      <c r="C2" s="221"/>
      <c r="D2" s="221"/>
      <c r="E2" s="221"/>
      <c r="F2" s="221"/>
      <c r="G2" s="222"/>
      <c r="H2" s="222"/>
      <c r="I2" s="222"/>
      <c r="J2" s="222"/>
      <c r="K2" s="222"/>
      <c r="L2" s="222"/>
    </row>
    <row r="3" spans="1:12" ht="15" customHeight="1">
      <c r="A3" s="221"/>
      <c r="B3" s="221"/>
      <c r="C3" s="221"/>
      <c r="D3" s="221"/>
      <c r="E3" s="221"/>
      <c r="F3" s="221"/>
      <c r="G3" s="222"/>
      <c r="H3" s="222"/>
      <c r="I3" s="222"/>
      <c r="J3" s="222"/>
      <c r="K3" s="222"/>
      <c r="L3" s="222"/>
    </row>
    <row r="4" spans="1:12" ht="15.2" customHeight="1">
      <c r="A4" s="21"/>
      <c r="B4" s="223"/>
      <c r="C4" s="223"/>
      <c r="D4" s="21"/>
      <c r="E4" s="21"/>
      <c r="F4" s="21"/>
      <c r="G4" s="21"/>
      <c r="H4" s="21"/>
      <c r="I4" s="21"/>
      <c r="J4" s="155"/>
      <c r="K4" s="155"/>
      <c r="L4" s="224" t="s">
        <v>2</v>
      </c>
    </row>
    <row r="5" spans="1:12" ht="15.95" customHeight="1">
      <c r="A5" s="225" t="s">
        <v>4</v>
      </c>
      <c r="B5" s="226" t="s">
        <v>4</v>
      </c>
      <c r="C5" s="226" t="s">
        <v>3</v>
      </c>
      <c r="D5" s="227"/>
      <c r="E5" s="19" t="s">
        <v>4</v>
      </c>
      <c r="F5" s="166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2" ht="15.95" customHeight="1">
      <c r="A6" s="228"/>
      <c r="B6" s="229"/>
      <c r="C6" s="24" t="s">
        <v>444</v>
      </c>
      <c r="D6" s="229"/>
      <c r="E6" s="171"/>
      <c r="F6" s="172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2" ht="15.95" customHeight="1">
      <c r="A7" s="228" t="s">
        <v>4</v>
      </c>
      <c r="B7" s="229"/>
      <c r="C7" s="24" t="s">
        <v>11</v>
      </c>
      <c r="D7" s="21"/>
      <c r="E7" s="32" t="s">
        <v>12</v>
      </c>
      <c r="F7" s="172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2" ht="15.95" customHeight="1">
      <c r="A8" s="230" t="s">
        <v>4</v>
      </c>
      <c r="B8" s="231"/>
      <c r="C8" s="24" t="s">
        <v>20</v>
      </c>
      <c r="D8" s="21"/>
      <c r="E8" s="32" t="s">
        <v>4</v>
      </c>
      <c r="F8" s="172" t="s">
        <v>21</v>
      </c>
      <c r="G8" s="37" t="s">
        <v>22</v>
      </c>
      <c r="H8" s="30" t="s">
        <v>23</v>
      </c>
      <c r="I8" s="31" t="s">
        <v>4</v>
      </c>
      <c r="J8" s="30" t="s">
        <v>24</v>
      </c>
      <c r="K8" s="31" t="s">
        <v>25</v>
      </c>
      <c r="L8" s="31" t="s">
        <v>26</v>
      </c>
    </row>
    <row r="9" spans="1:12" ht="15.95" customHeight="1">
      <c r="A9" s="232" t="s">
        <v>4</v>
      </c>
      <c r="B9" s="233"/>
      <c r="C9" s="24" t="s">
        <v>27</v>
      </c>
      <c r="D9" s="21"/>
      <c r="E9" s="176" t="s">
        <v>4</v>
      </c>
      <c r="F9" s="172" t="s">
        <v>4</v>
      </c>
      <c r="G9" s="37" t="s">
        <v>4</v>
      </c>
      <c r="H9" s="30" t="s">
        <v>28</v>
      </c>
      <c r="I9" s="31"/>
      <c r="J9" s="30" t="s">
        <v>29</v>
      </c>
      <c r="K9" s="31" t="s">
        <v>4</v>
      </c>
      <c r="L9" s="31" t="s">
        <v>30</v>
      </c>
    </row>
    <row r="10" spans="1:12" ht="15.95" customHeight="1">
      <c r="A10" s="228"/>
      <c r="B10" s="229"/>
      <c r="C10" s="24" t="s">
        <v>31</v>
      </c>
      <c r="D10" s="234"/>
      <c r="E10" s="44"/>
      <c r="F10" s="235"/>
      <c r="G10" s="236"/>
      <c r="H10" s="226"/>
      <c r="I10" s="237"/>
      <c r="J10" s="238"/>
      <c r="K10" s="226"/>
      <c r="L10" s="237"/>
    </row>
    <row r="11" spans="1:12" s="247" customFormat="1" ht="9.9499999999999993" customHeight="1">
      <c r="A11" s="239">
        <v>1</v>
      </c>
      <c r="B11" s="240"/>
      <c r="C11" s="240"/>
      <c r="D11" s="240"/>
      <c r="E11" s="241" t="s">
        <v>33</v>
      </c>
      <c r="F11" s="241">
        <v>3</v>
      </c>
      <c r="G11" s="242" t="s">
        <v>35</v>
      </c>
      <c r="H11" s="243" t="s">
        <v>36</v>
      </c>
      <c r="I11" s="244" t="s">
        <v>37</v>
      </c>
      <c r="J11" s="245">
        <v>7</v>
      </c>
      <c r="K11" s="243">
        <v>8</v>
      </c>
      <c r="L11" s="246">
        <v>9</v>
      </c>
    </row>
    <row r="12" spans="1:12" ht="18.95" customHeight="1">
      <c r="A12" s="248"/>
      <c r="B12" s="249"/>
      <c r="C12" s="250" t="s">
        <v>41</v>
      </c>
      <c r="D12" s="251" t="s">
        <v>42</v>
      </c>
      <c r="E12" s="448">
        <v>50089646</v>
      </c>
      <c r="F12" s="449">
        <v>45862048</v>
      </c>
      <c r="G12" s="449">
        <v>28905</v>
      </c>
      <c r="H12" s="449">
        <v>3713980</v>
      </c>
      <c r="I12" s="449">
        <v>268120</v>
      </c>
      <c r="J12" s="449">
        <v>0</v>
      </c>
      <c r="K12" s="449">
        <v>0</v>
      </c>
      <c r="L12" s="412">
        <v>216593</v>
      </c>
    </row>
    <row r="13" spans="1:12" ht="18.95" customHeight="1">
      <c r="A13" s="252"/>
      <c r="B13" s="253"/>
      <c r="C13" s="254"/>
      <c r="D13" s="235" t="s">
        <v>43</v>
      </c>
      <c r="E13" s="416">
        <v>55075536.10369999</v>
      </c>
      <c r="F13" s="414">
        <v>49247657.674989991</v>
      </c>
      <c r="G13" s="414">
        <v>35926.127790000006</v>
      </c>
      <c r="H13" s="414">
        <v>3917584.5899800006</v>
      </c>
      <c r="I13" s="414">
        <v>1614027.2467700001</v>
      </c>
      <c r="J13" s="414">
        <v>0</v>
      </c>
      <c r="K13" s="414">
        <v>0</v>
      </c>
      <c r="L13" s="415">
        <v>260340.46416999996</v>
      </c>
    </row>
    <row r="14" spans="1:12" ht="18.95" customHeight="1">
      <c r="A14" s="252"/>
      <c r="B14" s="253"/>
      <c r="C14" s="189" t="s">
        <v>4</v>
      </c>
      <c r="D14" s="235" t="s">
        <v>44</v>
      </c>
      <c r="E14" s="416">
        <v>27424329.118890006</v>
      </c>
      <c r="F14" s="414">
        <v>25314970.258760005</v>
      </c>
      <c r="G14" s="414">
        <v>16417.504099999998</v>
      </c>
      <c r="H14" s="414">
        <v>1918944.4262700006</v>
      </c>
      <c r="I14" s="414">
        <v>83716.583110000007</v>
      </c>
      <c r="J14" s="414">
        <v>0</v>
      </c>
      <c r="K14" s="414">
        <v>0</v>
      </c>
      <c r="L14" s="415">
        <v>90280.346649999978</v>
      </c>
    </row>
    <row r="15" spans="1:12" ht="18.95" customHeight="1">
      <c r="A15" s="252"/>
      <c r="B15" s="253"/>
      <c r="C15" s="254"/>
      <c r="D15" s="235" t="s">
        <v>45</v>
      </c>
      <c r="E15" s="417">
        <v>0.54750494980319897</v>
      </c>
      <c r="F15" s="418">
        <v>0.55198080684839901</v>
      </c>
      <c r="G15" s="418">
        <v>0.56798145995502503</v>
      </c>
      <c r="H15" s="418">
        <v>0.51668141085035479</v>
      </c>
      <c r="I15" s="418">
        <v>0.31223550317022231</v>
      </c>
      <c r="J15" s="418">
        <v>0</v>
      </c>
      <c r="K15" s="418">
        <v>0</v>
      </c>
      <c r="L15" s="419">
        <v>0.41682024188223987</v>
      </c>
    </row>
    <row r="16" spans="1:12" ht="18.95" customHeight="1">
      <c r="A16" s="255"/>
      <c r="B16" s="256"/>
      <c r="C16" s="257"/>
      <c r="D16" s="235" t="s">
        <v>46</v>
      </c>
      <c r="E16" s="420">
        <v>0.49794030270088707</v>
      </c>
      <c r="F16" s="421">
        <v>0.5140339958059772</v>
      </c>
      <c r="G16" s="421">
        <v>0.4569795051658696</v>
      </c>
      <c r="H16" s="421">
        <v>0.48982845990819995</v>
      </c>
      <c r="I16" s="421">
        <v>5.1868134988138567E-2</v>
      </c>
      <c r="J16" s="421">
        <v>0</v>
      </c>
      <c r="K16" s="421">
        <v>0</v>
      </c>
      <c r="L16" s="422">
        <v>0.34677800447896462</v>
      </c>
    </row>
    <row r="17" spans="1:12" ht="18.95" customHeight="1">
      <c r="A17" s="258" t="s">
        <v>367</v>
      </c>
      <c r="B17" s="259" t="s">
        <v>48</v>
      </c>
      <c r="C17" s="260" t="s">
        <v>368</v>
      </c>
      <c r="D17" s="261" t="s">
        <v>42</v>
      </c>
      <c r="E17" s="423">
        <v>1147555</v>
      </c>
      <c r="F17" s="364">
        <v>121253</v>
      </c>
      <c r="G17" s="364">
        <v>1417</v>
      </c>
      <c r="H17" s="364">
        <v>848708</v>
      </c>
      <c r="I17" s="364">
        <v>24344</v>
      </c>
      <c r="J17" s="364">
        <v>0</v>
      </c>
      <c r="K17" s="364">
        <v>0</v>
      </c>
      <c r="L17" s="365">
        <v>151833</v>
      </c>
    </row>
    <row r="18" spans="1:12" ht="18.95" customHeight="1">
      <c r="A18" s="262"/>
      <c r="B18" s="259"/>
      <c r="C18" s="260"/>
      <c r="D18" s="263" t="s">
        <v>43</v>
      </c>
      <c r="E18" s="424">
        <v>1956427.3146999998</v>
      </c>
      <c r="F18" s="425">
        <v>768493.12104</v>
      </c>
      <c r="G18" s="425">
        <v>1701.9940000000001</v>
      </c>
      <c r="H18" s="425">
        <v>996274.5306599997</v>
      </c>
      <c r="I18" s="425">
        <v>38124.669000000002</v>
      </c>
      <c r="J18" s="425">
        <v>0</v>
      </c>
      <c r="K18" s="425">
        <v>0</v>
      </c>
      <c r="L18" s="426">
        <v>151833</v>
      </c>
    </row>
    <row r="19" spans="1:12" ht="18.95" customHeight="1">
      <c r="A19" s="262"/>
      <c r="B19" s="259"/>
      <c r="C19" s="260"/>
      <c r="D19" s="263" t="s">
        <v>44</v>
      </c>
      <c r="E19" s="424">
        <v>1181242.7658600004</v>
      </c>
      <c r="F19" s="427">
        <v>621678.17007999984</v>
      </c>
      <c r="G19" s="427">
        <v>693.40284999999994</v>
      </c>
      <c r="H19" s="427">
        <v>502779.14500000037</v>
      </c>
      <c r="I19" s="427">
        <v>6499.0904599999985</v>
      </c>
      <c r="J19" s="427">
        <v>0</v>
      </c>
      <c r="K19" s="427">
        <v>0</v>
      </c>
      <c r="L19" s="428">
        <v>49592.957469999994</v>
      </c>
    </row>
    <row r="20" spans="1:12" ht="18.95" customHeight="1">
      <c r="A20" s="262"/>
      <c r="B20" s="260"/>
      <c r="C20" s="260"/>
      <c r="D20" s="263" t="s">
        <v>45</v>
      </c>
      <c r="E20" s="429">
        <v>1.0293561231139252</v>
      </c>
      <c r="F20" s="216">
        <v>5.1271157833620595</v>
      </c>
      <c r="G20" s="216">
        <v>0.48934569513055748</v>
      </c>
      <c r="H20" s="216">
        <v>0.59240533257610439</v>
      </c>
      <c r="I20" s="216">
        <v>0.2669688818600065</v>
      </c>
      <c r="J20" s="216">
        <v>0</v>
      </c>
      <c r="K20" s="216">
        <v>0</v>
      </c>
      <c r="L20" s="430">
        <v>0.32662831841562767</v>
      </c>
    </row>
    <row r="21" spans="1:12" s="267" customFormat="1" ht="18.95" customHeight="1">
      <c r="A21" s="264"/>
      <c r="B21" s="265"/>
      <c r="C21" s="265"/>
      <c r="D21" s="266" t="s">
        <v>46</v>
      </c>
      <c r="E21" s="431">
        <v>0.60377544158400442</v>
      </c>
      <c r="F21" s="432">
        <v>0.8089573648215409</v>
      </c>
      <c r="G21" s="432">
        <v>0.40740616594418072</v>
      </c>
      <c r="H21" s="432">
        <v>0.50465923751651609</v>
      </c>
      <c r="I21" s="432">
        <v>0.17046942650177496</v>
      </c>
      <c r="J21" s="432">
        <v>0</v>
      </c>
      <c r="K21" s="432">
        <v>0</v>
      </c>
      <c r="L21" s="433">
        <v>0.32662831841562767</v>
      </c>
    </row>
    <row r="22" spans="1:12" ht="18.95" customHeight="1">
      <c r="A22" s="258" t="s">
        <v>369</v>
      </c>
      <c r="B22" s="259" t="s">
        <v>48</v>
      </c>
      <c r="C22" s="260" t="s">
        <v>370</v>
      </c>
      <c r="D22" s="263" t="s">
        <v>42</v>
      </c>
      <c r="E22" s="423">
        <v>436</v>
      </c>
      <c r="F22" s="364">
        <v>436</v>
      </c>
      <c r="G22" s="364">
        <v>0</v>
      </c>
      <c r="H22" s="364">
        <v>0</v>
      </c>
      <c r="I22" s="364">
        <v>0</v>
      </c>
      <c r="J22" s="364">
        <v>0</v>
      </c>
      <c r="K22" s="364">
        <v>0</v>
      </c>
      <c r="L22" s="365">
        <v>0</v>
      </c>
    </row>
    <row r="23" spans="1:12" ht="18.95" customHeight="1">
      <c r="A23" s="258"/>
      <c r="B23" s="259"/>
      <c r="C23" s="260"/>
      <c r="D23" s="263" t="s">
        <v>43</v>
      </c>
      <c r="E23" s="424">
        <v>446.73199999999997</v>
      </c>
      <c r="F23" s="425">
        <v>446.73199999999997</v>
      </c>
      <c r="G23" s="425">
        <v>0</v>
      </c>
      <c r="H23" s="425">
        <v>0</v>
      </c>
      <c r="I23" s="425">
        <v>0</v>
      </c>
      <c r="J23" s="425">
        <v>0</v>
      </c>
      <c r="K23" s="425">
        <v>0</v>
      </c>
      <c r="L23" s="426">
        <v>0</v>
      </c>
    </row>
    <row r="24" spans="1:12" ht="18.95" customHeight="1">
      <c r="A24" s="258"/>
      <c r="B24" s="259"/>
      <c r="C24" s="260"/>
      <c r="D24" s="263" t="s">
        <v>44</v>
      </c>
      <c r="E24" s="424">
        <v>122.97488</v>
      </c>
      <c r="F24" s="425">
        <v>122.97488</v>
      </c>
      <c r="G24" s="425">
        <v>0</v>
      </c>
      <c r="H24" s="425">
        <v>0</v>
      </c>
      <c r="I24" s="425">
        <v>0</v>
      </c>
      <c r="J24" s="425">
        <v>0</v>
      </c>
      <c r="K24" s="425">
        <v>0</v>
      </c>
      <c r="L24" s="426">
        <v>0</v>
      </c>
    </row>
    <row r="25" spans="1:12" ht="18.95" customHeight="1">
      <c r="A25" s="258"/>
      <c r="B25" s="260"/>
      <c r="C25" s="260"/>
      <c r="D25" s="263" t="s">
        <v>45</v>
      </c>
      <c r="E25" s="429">
        <v>0.28205247706422021</v>
      </c>
      <c r="F25" s="216">
        <v>0.28205247706422021</v>
      </c>
      <c r="G25" s="216">
        <v>0</v>
      </c>
      <c r="H25" s="216">
        <v>0</v>
      </c>
      <c r="I25" s="216">
        <v>0</v>
      </c>
      <c r="J25" s="216">
        <v>0</v>
      </c>
      <c r="K25" s="216">
        <v>0</v>
      </c>
      <c r="L25" s="430">
        <v>0</v>
      </c>
    </row>
    <row r="26" spans="1:12" ht="18.95" customHeight="1">
      <c r="A26" s="264"/>
      <c r="B26" s="265"/>
      <c r="C26" s="265"/>
      <c r="D26" s="263" t="s">
        <v>46</v>
      </c>
      <c r="E26" s="431">
        <v>0.27527663117932005</v>
      </c>
      <c r="F26" s="432">
        <v>0.27527663117932005</v>
      </c>
      <c r="G26" s="432">
        <v>0</v>
      </c>
      <c r="H26" s="432">
        <v>0</v>
      </c>
      <c r="I26" s="432">
        <v>0</v>
      </c>
      <c r="J26" s="432">
        <v>0</v>
      </c>
      <c r="K26" s="432">
        <v>0</v>
      </c>
      <c r="L26" s="433">
        <v>0</v>
      </c>
    </row>
    <row r="27" spans="1:12" ht="18.95" customHeight="1">
      <c r="A27" s="258" t="s">
        <v>371</v>
      </c>
      <c r="B27" s="259" t="s">
        <v>48</v>
      </c>
      <c r="C27" s="260" t="s">
        <v>372</v>
      </c>
      <c r="D27" s="261" t="s">
        <v>42</v>
      </c>
      <c r="E27" s="423">
        <v>37183</v>
      </c>
      <c r="F27" s="364">
        <v>193</v>
      </c>
      <c r="G27" s="364">
        <v>876</v>
      </c>
      <c r="H27" s="364">
        <v>21789</v>
      </c>
      <c r="I27" s="364">
        <v>1058</v>
      </c>
      <c r="J27" s="364">
        <v>0</v>
      </c>
      <c r="K27" s="364">
        <v>0</v>
      </c>
      <c r="L27" s="365">
        <v>13267</v>
      </c>
    </row>
    <row r="28" spans="1:12" ht="18.95" customHeight="1">
      <c r="A28" s="258"/>
      <c r="B28" s="259"/>
      <c r="C28" s="260"/>
      <c r="D28" s="263" t="s">
        <v>43</v>
      </c>
      <c r="E28" s="424">
        <v>37273</v>
      </c>
      <c r="F28" s="425">
        <v>193</v>
      </c>
      <c r="G28" s="425">
        <v>883.38</v>
      </c>
      <c r="H28" s="425">
        <v>21831.62</v>
      </c>
      <c r="I28" s="425">
        <v>1098</v>
      </c>
      <c r="J28" s="425">
        <v>0</v>
      </c>
      <c r="K28" s="425">
        <v>0</v>
      </c>
      <c r="L28" s="426">
        <v>13267</v>
      </c>
    </row>
    <row r="29" spans="1:12" ht="18.95" customHeight="1">
      <c r="A29" s="258"/>
      <c r="B29" s="259"/>
      <c r="C29" s="260"/>
      <c r="D29" s="263" t="s">
        <v>44</v>
      </c>
      <c r="E29" s="424">
        <v>17141.618390000003</v>
      </c>
      <c r="F29" s="425">
        <v>145.37200000000001</v>
      </c>
      <c r="G29" s="425">
        <v>340.22690999999998</v>
      </c>
      <c r="H29" s="425">
        <v>10758.033460000002</v>
      </c>
      <c r="I29" s="425">
        <v>202.77071000000001</v>
      </c>
      <c r="J29" s="425">
        <v>0</v>
      </c>
      <c r="K29" s="425">
        <v>0</v>
      </c>
      <c r="L29" s="426">
        <v>5695.2153100000005</v>
      </c>
    </row>
    <row r="30" spans="1:12" ht="18.95" customHeight="1">
      <c r="A30" s="262"/>
      <c r="B30" s="260"/>
      <c r="C30" s="260"/>
      <c r="D30" s="263" t="s">
        <v>45</v>
      </c>
      <c r="E30" s="429">
        <v>0.46100686846139372</v>
      </c>
      <c r="F30" s="216">
        <v>0.75322279792746116</v>
      </c>
      <c r="G30" s="216">
        <v>0.3883868835616438</v>
      </c>
      <c r="H30" s="216">
        <v>0.49373690669603937</v>
      </c>
      <c r="I30" s="216">
        <v>0.19165473534971644</v>
      </c>
      <c r="J30" s="216">
        <v>0</v>
      </c>
      <c r="K30" s="216">
        <v>0</v>
      </c>
      <c r="L30" s="430">
        <v>0.42927680033165</v>
      </c>
    </row>
    <row r="31" spans="1:12" ht="18.95" customHeight="1">
      <c r="A31" s="264"/>
      <c r="B31" s="265"/>
      <c r="C31" s="265"/>
      <c r="D31" s="266" t="s">
        <v>46</v>
      </c>
      <c r="E31" s="431">
        <v>0.45989371368014387</v>
      </c>
      <c r="F31" s="432">
        <v>0.75322279792746116</v>
      </c>
      <c r="G31" s="432">
        <v>0.38514219248794401</v>
      </c>
      <c r="H31" s="432">
        <v>0.49277302646345084</v>
      </c>
      <c r="I31" s="432">
        <v>0.1846727777777778</v>
      </c>
      <c r="J31" s="432">
        <v>0</v>
      </c>
      <c r="K31" s="432">
        <v>0</v>
      </c>
      <c r="L31" s="433">
        <v>0.42927680033165</v>
      </c>
    </row>
    <row r="32" spans="1:12" ht="18.95" customHeight="1">
      <c r="A32" s="258" t="s">
        <v>373</v>
      </c>
      <c r="B32" s="259" t="s">
        <v>48</v>
      </c>
      <c r="C32" s="260" t="s">
        <v>374</v>
      </c>
      <c r="D32" s="263" t="s">
        <v>42</v>
      </c>
      <c r="E32" s="424">
        <v>653</v>
      </c>
      <c r="F32" s="427">
        <v>653</v>
      </c>
      <c r="G32" s="427">
        <v>0</v>
      </c>
      <c r="H32" s="427">
        <v>0</v>
      </c>
      <c r="I32" s="427">
        <v>0</v>
      </c>
      <c r="J32" s="427">
        <v>0</v>
      </c>
      <c r="K32" s="427">
        <v>0</v>
      </c>
      <c r="L32" s="428">
        <v>0</v>
      </c>
    </row>
    <row r="33" spans="1:12" ht="18.95" customHeight="1">
      <c r="A33" s="258"/>
      <c r="B33" s="259"/>
      <c r="C33" s="260"/>
      <c r="D33" s="263" t="s">
        <v>43</v>
      </c>
      <c r="E33" s="424">
        <v>653</v>
      </c>
      <c r="F33" s="425">
        <v>653</v>
      </c>
      <c r="G33" s="425">
        <v>0</v>
      </c>
      <c r="H33" s="425">
        <v>0</v>
      </c>
      <c r="I33" s="425">
        <v>0</v>
      </c>
      <c r="J33" s="425">
        <v>0</v>
      </c>
      <c r="K33" s="425">
        <v>0</v>
      </c>
      <c r="L33" s="426">
        <v>0</v>
      </c>
    </row>
    <row r="34" spans="1:12" ht="18.95" customHeight="1">
      <c r="A34" s="258"/>
      <c r="B34" s="259"/>
      <c r="C34" s="260"/>
      <c r="D34" s="263" t="s">
        <v>44</v>
      </c>
      <c r="E34" s="424">
        <v>446.31600000000003</v>
      </c>
      <c r="F34" s="425">
        <v>446.31600000000003</v>
      </c>
      <c r="G34" s="425">
        <v>0</v>
      </c>
      <c r="H34" s="425">
        <v>0</v>
      </c>
      <c r="I34" s="425">
        <v>0</v>
      </c>
      <c r="J34" s="425">
        <v>0</v>
      </c>
      <c r="K34" s="425">
        <v>0</v>
      </c>
      <c r="L34" s="426">
        <v>0</v>
      </c>
    </row>
    <row r="35" spans="1:12" ht="18.95" customHeight="1">
      <c r="A35" s="262"/>
      <c r="B35" s="260"/>
      <c r="C35" s="260"/>
      <c r="D35" s="263" t="s">
        <v>45</v>
      </c>
      <c r="E35" s="429">
        <v>0.68348545176110265</v>
      </c>
      <c r="F35" s="216">
        <v>0.68348545176110265</v>
      </c>
      <c r="G35" s="216">
        <v>0</v>
      </c>
      <c r="H35" s="216">
        <v>0</v>
      </c>
      <c r="I35" s="216">
        <v>0</v>
      </c>
      <c r="J35" s="216">
        <v>0</v>
      </c>
      <c r="K35" s="216">
        <v>0</v>
      </c>
      <c r="L35" s="430">
        <v>0</v>
      </c>
    </row>
    <row r="36" spans="1:12" ht="18.75" customHeight="1">
      <c r="A36" s="264"/>
      <c r="B36" s="265"/>
      <c r="C36" s="265"/>
      <c r="D36" s="263" t="s">
        <v>46</v>
      </c>
      <c r="E36" s="431">
        <v>0.68348545176110265</v>
      </c>
      <c r="F36" s="432">
        <v>0.68348545176110265</v>
      </c>
      <c r="G36" s="432">
        <v>0</v>
      </c>
      <c r="H36" s="432">
        <v>0</v>
      </c>
      <c r="I36" s="432">
        <v>0</v>
      </c>
      <c r="J36" s="432">
        <v>0</v>
      </c>
      <c r="K36" s="432">
        <v>0</v>
      </c>
      <c r="L36" s="433">
        <v>0</v>
      </c>
    </row>
    <row r="37" spans="1:12" ht="18.95" hidden="1" customHeight="1">
      <c r="A37" s="258" t="s">
        <v>375</v>
      </c>
      <c r="B37" s="259" t="s">
        <v>48</v>
      </c>
      <c r="C37" s="260" t="s">
        <v>376</v>
      </c>
      <c r="D37" s="261" t="s">
        <v>42</v>
      </c>
      <c r="E37" s="423">
        <v>0</v>
      </c>
      <c r="F37" s="364">
        <v>0</v>
      </c>
      <c r="G37" s="364">
        <v>0</v>
      </c>
      <c r="H37" s="364">
        <v>0</v>
      </c>
      <c r="I37" s="364">
        <v>0</v>
      </c>
      <c r="J37" s="364">
        <v>0</v>
      </c>
      <c r="K37" s="364">
        <v>0</v>
      </c>
      <c r="L37" s="365">
        <v>0</v>
      </c>
    </row>
    <row r="38" spans="1:12" ht="18.95" hidden="1" customHeight="1">
      <c r="A38" s="258"/>
      <c r="B38" s="259"/>
      <c r="C38" s="260"/>
      <c r="D38" s="263" t="s">
        <v>43</v>
      </c>
      <c r="E38" s="424">
        <v>0</v>
      </c>
      <c r="F38" s="425">
        <v>0</v>
      </c>
      <c r="G38" s="425">
        <v>0</v>
      </c>
      <c r="H38" s="425">
        <v>0</v>
      </c>
      <c r="I38" s="425">
        <v>0</v>
      </c>
      <c r="J38" s="425">
        <v>0</v>
      </c>
      <c r="K38" s="425">
        <v>0</v>
      </c>
      <c r="L38" s="426">
        <v>0</v>
      </c>
    </row>
    <row r="39" spans="1:12" ht="18.95" hidden="1" customHeight="1">
      <c r="A39" s="258"/>
      <c r="B39" s="259"/>
      <c r="C39" s="260"/>
      <c r="D39" s="263" t="s">
        <v>44</v>
      </c>
      <c r="E39" s="424">
        <v>0</v>
      </c>
      <c r="F39" s="425">
        <v>0</v>
      </c>
      <c r="G39" s="425">
        <v>0</v>
      </c>
      <c r="H39" s="425">
        <v>0</v>
      </c>
      <c r="I39" s="425">
        <v>0</v>
      </c>
      <c r="J39" s="425">
        <v>0</v>
      </c>
      <c r="K39" s="425">
        <v>0</v>
      </c>
      <c r="L39" s="426">
        <v>0</v>
      </c>
    </row>
    <row r="40" spans="1:12" ht="18.95" hidden="1" customHeight="1">
      <c r="A40" s="262"/>
      <c r="B40" s="260"/>
      <c r="C40" s="260"/>
      <c r="D40" s="263" t="s">
        <v>45</v>
      </c>
      <c r="E40" s="429">
        <v>0</v>
      </c>
      <c r="F40" s="216">
        <v>0</v>
      </c>
      <c r="G40" s="216">
        <v>0</v>
      </c>
      <c r="H40" s="216">
        <v>0</v>
      </c>
      <c r="I40" s="216">
        <v>0</v>
      </c>
      <c r="J40" s="216">
        <v>0</v>
      </c>
      <c r="K40" s="216">
        <v>0</v>
      </c>
      <c r="L40" s="430">
        <v>0</v>
      </c>
    </row>
    <row r="41" spans="1:12" ht="18.95" hidden="1" customHeight="1">
      <c r="A41" s="264"/>
      <c r="B41" s="265"/>
      <c r="C41" s="265"/>
      <c r="D41" s="269" t="s">
        <v>46</v>
      </c>
      <c r="E41" s="431">
        <v>0</v>
      </c>
      <c r="F41" s="432">
        <v>0</v>
      </c>
      <c r="G41" s="432">
        <v>0</v>
      </c>
      <c r="H41" s="432">
        <v>0</v>
      </c>
      <c r="I41" s="432">
        <v>0</v>
      </c>
      <c r="J41" s="432">
        <v>0</v>
      </c>
      <c r="K41" s="432">
        <v>0</v>
      </c>
      <c r="L41" s="433">
        <v>0</v>
      </c>
    </row>
    <row r="42" spans="1:12" ht="18.95" hidden="1" customHeight="1">
      <c r="A42" s="270" t="s">
        <v>377</v>
      </c>
      <c r="B42" s="271" t="s">
        <v>48</v>
      </c>
      <c r="C42" s="272" t="s">
        <v>378</v>
      </c>
      <c r="D42" s="273" t="s">
        <v>42</v>
      </c>
      <c r="E42" s="423">
        <v>0</v>
      </c>
      <c r="F42" s="364">
        <v>0</v>
      </c>
      <c r="G42" s="364">
        <v>0</v>
      </c>
      <c r="H42" s="364">
        <v>0</v>
      </c>
      <c r="I42" s="364">
        <v>0</v>
      </c>
      <c r="J42" s="364">
        <v>0</v>
      </c>
      <c r="K42" s="364">
        <v>0</v>
      </c>
      <c r="L42" s="365">
        <v>0</v>
      </c>
    </row>
    <row r="43" spans="1:12" ht="18.95" hidden="1" customHeight="1">
      <c r="A43" s="262"/>
      <c r="B43" s="260"/>
      <c r="C43" s="260" t="s">
        <v>379</v>
      </c>
      <c r="D43" s="263" t="s">
        <v>43</v>
      </c>
      <c r="E43" s="424">
        <v>0</v>
      </c>
      <c r="F43" s="425">
        <v>0</v>
      </c>
      <c r="G43" s="425">
        <v>0</v>
      </c>
      <c r="H43" s="425">
        <v>0</v>
      </c>
      <c r="I43" s="425">
        <v>0</v>
      </c>
      <c r="J43" s="425">
        <v>0</v>
      </c>
      <c r="K43" s="425">
        <v>0</v>
      </c>
      <c r="L43" s="426">
        <v>0</v>
      </c>
    </row>
    <row r="44" spans="1:12" ht="18.95" hidden="1" customHeight="1">
      <c r="A44" s="262"/>
      <c r="B44" s="260"/>
      <c r="C44" s="260"/>
      <c r="D44" s="263" t="s">
        <v>44</v>
      </c>
      <c r="E44" s="424">
        <v>0</v>
      </c>
      <c r="F44" s="425">
        <v>0</v>
      </c>
      <c r="G44" s="425">
        <v>0</v>
      </c>
      <c r="H44" s="425">
        <v>0</v>
      </c>
      <c r="I44" s="425">
        <v>0</v>
      </c>
      <c r="J44" s="425">
        <v>0</v>
      </c>
      <c r="K44" s="425">
        <v>0</v>
      </c>
      <c r="L44" s="426">
        <v>0</v>
      </c>
    </row>
    <row r="45" spans="1:12" ht="18.95" hidden="1" customHeight="1">
      <c r="A45" s="262"/>
      <c r="B45" s="260"/>
      <c r="C45" s="260"/>
      <c r="D45" s="263" t="s">
        <v>45</v>
      </c>
      <c r="E45" s="429">
        <v>0</v>
      </c>
      <c r="F45" s="216">
        <v>0</v>
      </c>
      <c r="G45" s="216">
        <v>0</v>
      </c>
      <c r="H45" s="216">
        <v>0</v>
      </c>
      <c r="I45" s="216">
        <v>0</v>
      </c>
      <c r="J45" s="216">
        <v>0</v>
      </c>
      <c r="K45" s="216">
        <v>0</v>
      </c>
      <c r="L45" s="430">
        <v>0</v>
      </c>
    </row>
    <row r="46" spans="1:12" ht="18.95" hidden="1" customHeight="1">
      <c r="A46" s="264"/>
      <c r="B46" s="265"/>
      <c r="C46" s="265"/>
      <c r="D46" s="266" t="s">
        <v>46</v>
      </c>
      <c r="E46" s="431">
        <v>0</v>
      </c>
      <c r="F46" s="432">
        <v>0</v>
      </c>
      <c r="G46" s="432">
        <v>0</v>
      </c>
      <c r="H46" s="432">
        <v>0</v>
      </c>
      <c r="I46" s="432">
        <v>0</v>
      </c>
      <c r="J46" s="432">
        <v>0</v>
      </c>
      <c r="K46" s="432">
        <v>0</v>
      </c>
      <c r="L46" s="433">
        <v>0</v>
      </c>
    </row>
    <row r="47" spans="1:12" ht="18.95" customHeight="1">
      <c r="A47" s="258" t="s">
        <v>380</v>
      </c>
      <c r="B47" s="259" t="s">
        <v>48</v>
      </c>
      <c r="C47" s="260" t="s">
        <v>381</v>
      </c>
      <c r="D47" s="274" t="s">
        <v>42</v>
      </c>
      <c r="E47" s="423">
        <v>84780</v>
      </c>
      <c r="F47" s="364"/>
      <c r="G47" s="364">
        <v>236</v>
      </c>
      <c r="H47" s="364">
        <v>84218</v>
      </c>
      <c r="I47" s="364">
        <v>326</v>
      </c>
      <c r="J47" s="364">
        <v>0</v>
      </c>
      <c r="K47" s="364">
        <v>0</v>
      </c>
      <c r="L47" s="365">
        <v>0</v>
      </c>
    </row>
    <row r="48" spans="1:12" ht="18.95" customHeight="1">
      <c r="A48" s="258"/>
      <c r="B48" s="259"/>
      <c r="C48" s="260"/>
      <c r="D48" s="263" t="s">
        <v>43</v>
      </c>
      <c r="E48" s="424">
        <v>84840</v>
      </c>
      <c r="F48" s="425">
        <v>0</v>
      </c>
      <c r="G48" s="425">
        <v>236</v>
      </c>
      <c r="H48" s="425">
        <v>84264</v>
      </c>
      <c r="I48" s="425">
        <v>340</v>
      </c>
      <c r="J48" s="425">
        <v>0</v>
      </c>
      <c r="K48" s="425">
        <v>0</v>
      </c>
      <c r="L48" s="426">
        <v>0</v>
      </c>
    </row>
    <row r="49" spans="1:12" ht="18.95" customHeight="1">
      <c r="A49" s="258"/>
      <c r="B49" s="259"/>
      <c r="C49" s="260"/>
      <c r="D49" s="263" t="s">
        <v>44</v>
      </c>
      <c r="E49" s="424">
        <v>40490.172029999987</v>
      </c>
      <c r="F49" s="425">
        <v>0</v>
      </c>
      <c r="G49" s="425">
        <v>62.327790000000007</v>
      </c>
      <c r="H49" s="425">
        <v>40273.012529999985</v>
      </c>
      <c r="I49" s="425">
        <v>154.83170999999999</v>
      </c>
      <c r="J49" s="425">
        <v>0</v>
      </c>
      <c r="K49" s="425">
        <v>0</v>
      </c>
      <c r="L49" s="426">
        <v>0</v>
      </c>
    </row>
    <row r="50" spans="1:12" ht="18.95" customHeight="1">
      <c r="A50" s="258"/>
      <c r="B50" s="260"/>
      <c r="C50" s="260"/>
      <c r="D50" s="263" t="s">
        <v>45</v>
      </c>
      <c r="E50" s="429">
        <v>0.47759108315640464</v>
      </c>
      <c r="F50" s="216">
        <v>0</v>
      </c>
      <c r="G50" s="216">
        <v>0.26410080508474582</v>
      </c>
      <c r="H50" s="216">
        <v>0.47819958358070702</v>
      </c>
      <c r="I50" s="216">
        <v>0.47494389570552142</v>
      </c>
      <c r="J50" s="216">
        <v>0</v>
      </c>
      <c r="K50" s="216">
        <v>0</v>
      </c>
      <c r="L50" s="430">
        <v>0</v>
      </c>
    </row>
    <row r="51" spans="1:12" ht="18.95" customHeight="1">
      <c r="A51" s="264"/>
      <c r="B51" s="265"/>
      <c r="C51" s="265"/>
      <c r="D51" s="268" t="s">
        <v>46</v>
      </c>
      <c r="E51" s="431">
        <v>0.47725332425742562</v>
      </c>
      <c r="F51" s="432">
        <v>0</v>
      </c>
      <c r="G51" s="432">
        <v>0.26410080508474582</v>
      </c>
      <c r="H51" s="432">
        <v>0.47793853282540572</v>
      </c>
      <c r="I51" s="432">
        <v>0.45538738235294113</v>
      </c>
      <c r="J51" s="432">
        <v>0</v>
      </c>
      <c r="K51" s="432">
        <v>0</v>
      </c>
      <c r="L51" s="433">
        <v>0</v>
      </c>
    </row>
    <row r="52" spans="1:12" ht="18.95" hidden="1" customHeight="1">
      <c r="A52" s="258" t="s">
        <v>382</v>
      </c>
      <c r="B52" s="259" t="s">
        <v>48</v>
      </c>
      <c r="C52" s="260" t="s">
        <v>383</v>
      </c>
      <c r="D52" s="261" t="s">
        <v>42</v>
      </c>
      <c r="E52" s="423">
        <v>0</v>
      </c>
      <c r="F52" s="364">
        <v>0</v>
      </c>
      <c r="G52" s="364">
        <v>0</v>
      </c>
      <c r="H52" s="364">
        <v>0</v>
      </c>
      <c r="I52" s="364">
        <v>0</v>
      </c>
      <c r="J52" s="364">
        <v>0</v>
      </c>
      <c r="K52" s="364">
        <v>0</v>
      </c>
      <c r="L52" s="365">
        <v>0</v>
      </c>
    </row>
    <row r="53" spans="1:12" ht="18.95" hidden="1" customHeight="1">
      <c r="A53" s="258"/>
      <c r="B53" s="259"/>
      <c r="C53" s="260"/>
      <c r="D53" s="263" t="s">
        <v>43</v>
      </c>
      <c r="E53" s="424">
        <v>0</v>
      </c>
      <c r="F53" s="425">
        <v>0</v>
      </c>
      <c r="G53" s="425">
        <v>0</v>
      </c>
      <c r="H53" s="425">
        <v>0</v>
      </c>
      <c r="I53" s="425">
        <v>0</v>
      </c>
      <c r="J53" s="425">
        <v>0</v>
      </c>
      <c r="K53" s="425">
        <v>0</v>
      </c>
      <c r="L53" s="426">
        <v>0</v>
      </c>
    </row>
    <row r="54" spans="1:12" ht="18.95" hidden="1" customHeight="1">
      <c r="A54" s="258"/>
      <c r="B54" s="259"/>
      <c r="C54" s="260"/>
      <c r="D54" s="263" t="s">
        <v>44</v>
      </c>
      <c r="E54" s="424">
        <v>0</v>
      </c>
      <c r="F54" s="425">
        <v>0</v>
      </c>
      <c r="G54" s="425">
        <v>0</v>
      </c>
      <c r="H54" s="425">
        <v>0</v>
      </c>
      <c r="I54" s="425">
        <v>0</v>
      </c>
      <c r="J54" s="425">
        <v>0</v>
      </c>
      <c r="K54" s="425">
        <v>0</v>
      </c>
      <c r="L54" s="426">
        <v>0</v>
      </c>
    </row>
    <row r="55" spans="1:12" ht="18.95" hidden="1" customHeight="1">
      <c r="A55" s="262"/>
      <c r="B55" s="260"/>
      <c r="C55" s="260"/>
      <c r="D55" s="263" t="s">
        <v>45</v>
      </c>
      <c r="E55" s="429">
        <v>0</v>
      </c>
      <c r="F55" s="216">
        <v>0</v>
      </c>
      <c r="G55" s="216">
        <v>0</v>
      </c>
      <c r="H55" s="216">
        <v>0</v>
      </c>
      <c r="I55" s="216">
        <v>0</v>
      </c>
      <c r="J55" s="216">
        <v>0</v>
      </c>
      <c r="K55" s="216">
        <v>0</v>
      </c>
      <c r="L55" s="430">
        <v>0</v>
      </c>
    </row>
    <row r="56" spans="1:12" ht="18.95" hidden="1" customHeight="1">
      <c r="A56" s="264"/>
      <c r="B56" s="265"/>
      <c r="C56" s="265"/>
      <c r="D56" s="268" t="s">
        <v>46</v>
      </c>
      <c r="E56" s="431">
        <v>0</v>
      </c>
      <c r="F56" s="432">
        <v>0</v>
      </c>
      <c r="G56" s="432">
        <v>0</v>
      </c>
      <c r="H56" s="432">
        <v>0</v>
      </c>
      <c r="I56" s="432">
        <v>0</v>
      </c>
      <c r="J56" s="432">
        <v>0</v>
      </c>
      <c r="K56" s="432">
        <v>0</v>
      </c>
      <c r="L56" s="433">
        <v>0</v>
      </c>
    </row>
    <row r="57" spans="1:12" ht="18.95" customHeight="1">
      <c r="A57" s="258" t="s">
        <v>384</v>
      </c>
      <c r="B57" s="259" t="s">
        <v>48</v>
      </c>
      <c r="C57" s="260" t="s">
        <v>385</v>
      </c>
      <c r="D57" s="263" t="s">
        <v>42</v>
      </c>
      <c r="E57" s="423">
        <v>872883</v>
      </c>
      <c r="F57" s="364">
        <v>672646</v>
      </c>
      <c r="G57" s="364">
        <v>2265</v>
      </c>
      <c r="H57" s="364">
        <v>159477</v>
      </c>
      <c r="I57" s="364">
        <v>27914</v>
      </c>
      <c r="J57" s="364">
        <v>0</v>
      </c>
      <c r="K57" s="364">
        <v>0</v>
      </c>
      <c r="L57" s="365">
        <v>10581</v>
      </c>
    </row>
    <row r="58" spans="1:12" ht="18.95" customHeight="1">
      <c r="A58" s="258"/>
      <c r="B58" s="259"/>
      <c r="C58" s="260"/>
      <c r="D58" s="263" t="s">
        <v>43</v>
      </c>
      <c r="E58" s="424">
        <v>2184353.4643999999</v>
      </c>
      <c r="F58" s="425">
        <v>930625.00512999995</v>
      </c>
      <c r="G58" s="425">
        <v>2187.5</v>
      </c>
      <c r="H58" s="425">
        <v>167973.22834999999</v>
      </c>
      <c r="I58" s="425">
        <v>1072921.0599200001</v>
      </c>
      <c r="J58" s="425">
        <v>0</v>
      </c>
      <c r="K58" s="425">
        <v>0</v>
      </c>
      <c r="L58" s="426">
        <v>10646.671</v>
      </c>
    </row>
    <row r="59" spans="1:12" ht="18.95" customHeight="1">
      <c r="A59" s="258"/>
      <c r="B59" s="259"/>
      <c r="C59" s="260"/>
      <c r="D59" s="263" t="s">
        <v>44</v>
      </c>
      <c r="E59" s="424">
        <v>505139.30717999995</v>
      </c>
      <c r="F59" s="425">
        <v>386991.55326000002</v>
      </c>
      <c r="G59" s="425">
        <v>543.52408999999989</v>
      </c>
      <c r="H59" s="425">
        <v>84300.707759999932</v>
      </c>
      <c r="I59" s="425">
        <v>33237.852319999998</v>
      </c>
      <c r="J59" s="425">
        <v>0</v>
      </c>
      <c r="K59" s="425">
        <v>0</v>
      </c>
      <c r="L59" s="426">
        <v>65.669750000000008</v>
      </c>
    </row>
    <row r="60" spans="1:12" ht="18.95" customHeight="1">
      <c r="A60" s="262"/>
      <c r="B60" s="260"/>
      <c r="C60" s="260"/>
      <c r="D60" s="263" t="s">
        <v>45</v>
      </c>
      <c r="E60" s="429">
        <v>0.57870219397101319</v>
      </c>
      <c r="F60" s="216">
        <v>0.57532722005334158</v>
      </c>
      <c r="G60" s="216">
        <v>0.23996648565121409</v>
      </c>
      <c r="H60" s="216">
        <v>0.52860730864011696</v>
      </c>
      <c r="I60" s="216">
        <v>1.1907233760836855</v>
      </c>
      <c r="J60" s="216">
        <v>0</v>
      </c>
      <c r="K60" s="216">
        <v>0</v>
      </c>
      <c r="L60" s="430">
        <v>6.2063840846800873E-3</v>
      </c>
    </row>
    <row r="61" spans="1:12" ht="18.95" customHeight="1">
      <c r="A61" s="264"/>
      <c r="B61" s="265"/>
      <c r="C61" s="265"/>
      <c r="D61" s="263" t="s">
        <v>46</v>
      </c>
      <c r="E61" s="431">
        <v>0.2312534648868067</v>
      </c>
      <c r="F61" s="432">
        <v>0.41584048475673696</v>
      </c>
      <c r="G61" s="432">
        <v>0.24846815542857137</v>
      </c>
      <c r="H61" s="432">
        <v>0.5018699026510669</v>
      </c>
      <c r="I61" s="432">
        <v>3.0978842304091134E-2</v>
      </c>
      <c r="J61" s="432">
        <v>0</v>
      </c>
      <c r="K61" s="432">
        <v>0</v>
      </c>
      <c r="L61" s="430">
        <v>6.1681017474852001E-3</v>
      </c>
    </row>
    <row r="62" spans="1:12" ht="18.95" customHeight="1">
      <c r="A62" s="258" t="s">
        <v>386</v>
      </c>
      <c r="B62" s="259" t="s">
        <v>48</v>
      </c>
      <c r="C62" s="260" t="s">
        <v>135</v>
      </c>
      <c r="D62" s="261" t="s">
        <v>42</v>
      </c>
      <c r="E62" s="423">
        <v>2361</v>
      </c>
      <c r="F62" s="364">
        <v>2361</v>
      </c>
      <c r="G62" s="364">
        <v>0</v>
      </c>
      <c r="H62" s="364">
        <v>0</v>
      </c>
      <c r="I62" s="364">
        <v>0</v>
      </c>
      <c r="J62" s="364">
        <v>0</v>
      </c>
      <c r="K62" s="364">
        <v>0</v>
      </c>
      <c r="L62" s="365">
        <v>0</v>
      </c>
    </row>
    <row r="63" spans="1:12" ht="18.95" customHeight="1">
      <c r="A63" s="258"/>
      <c r="B63" s="259"/>
      <c r="C63" s="260"/>
      <c r="D63" s="263" t="s">
        <v>43</v>
      </c>
      <c r="E63" s="424">
        <v>2361</v>
      </c>
      <c r="F63" s="425">
        <v>2361</v>
      </c>
      <c r="G63" s="425">
        <v>0</v>
      </c>
      <c r="H63" s="425">
        <v>0</v>
      </c>
      <c r="I63" s="425">
        <v>0</v>
      </c>
      <c r="J63" s="425">
        <v>0</v>
      </c>
      <c r="K63" s="425">
        <v>0</v>
      </c>
      <c r="L63" s="426">
        <v>0</v>
      </c>
    </row>
    <row r="64" spans="1:12" ht="18.95" customHeight="1">
      <c r="A64" s="258"/>
      <c r="B64" s="259"/>
      <c r="C64" s="260"/>
      <c r="D64" s="263" t="s">
        <v>44</v>
      </c>
      <c r="E64" s="424">
        <v>1462.2079999999999</v>
      </c>
      <c r="F64" s="425">
        <v>1462.2079999999999</v>
      </c>
      <c r="G64" s="425">
        <v>0</v>
      </c>
      <c r="H64" s="425">
        <v>0</v>
      </c>
      <c r="I64" s="425">
        <v>0</v>
      </c>
      <c r="J64" s="425">
        <v>0</v>
      </c>
      <c r="K64" s="425">
        <v>0</v>
      </c>
      <c r="L64" s="426">
        <v>0</v>
      </c>
    </row>
    <row r="65" spans="1:12" ht="18.95" customHeight="1">
      <c r="A65" s="262"/>
      <c r="B65" s="260"/>
      <c r="C65" s="260"/>
      <c r="D65" s="263" t="s">
        <v>45</v>
      </c>
      <c r="E65" s="429">
        <v>0.61931723845828035</v>
      </c>
      <c r="F65" s="216">
        <v>0.61931723845828035</v>
      </c>
      <c r="G65" s="216">
        <v>0</v>
      </c>
      <c r="H65" s="216">
        <v>0</v>
      </c>
      <c r="I65" s="216">
        <v>0</v>
      </c>
      <c r="J65" s="216">
        <v>0</v>
      </c>
      <c r="K65" s="216">
        <v>0</v>
      </c>
      <c r="L65" s="430">
        <v>0</v>
      </c>
    </row>
    <row r="66" spans="1:12" ht="18.95" customHeight="1">
      <c r="A66" s="264"/>
      <c r="B66" s="265"/>
      <c r="C66" s="265"/>
      <c r="D66" s="268" t="s">
        <v>46</v>
      </c>
      <c r="E66" s="431">
        <v>0.61931723845828035</v>
      </c>
      <c r="F66" s="432">
        <v>0.61931723845828035</v>
      </c>
      <c r="G66" s="432">
        <v>0</v>
      </c>
      <c r="H66" s="432">
        <v>0</v>
      </c>
      <c r="I66" s="432">
        <v>0</v>
      </c>
      <c r="J66" s="432">
        <v>0</v>
      </c>
      <c r="K66" s="432">
        <v>0</v>
      </c>
      <c r="L66" s="433">
        <v>0</v>
      </c>
    </row>
    <row r="67" spans="1:12" ht="18.95" customHeight="1">
      <c r="A67" s="258" t="s">
        <v>387</v>
      </c>
      <c r="B67" s="259" t="s">
        <v>48</v>
      </c>
      <c r="C67" s="260" t="s">
        <v>388</v>
      </c>
      <c r="D67" s="261" t="s">
        <v>42</v>
      </c>
      <c r="E67" s="423">
        <v>91949</v>
      </c>
      <c r="F67" s="364">
        <v>83292</v>
      </c>
      <c r="G67" s="364">
        <v>4</v>
      </c>
      <c r="H67" s="364">
        <v>7994</v>
      </c>
      <c r="I67" s="364">
        <v>659</v>
      </c>
      <c r="J67" s="364">
        <v>0</v>
      </c>
      <c r="K67" s="364">
        <v>0</v>
      </c>
      <c r="L67" s="428"/>
    </row>
    <row r="68" spans="1:12" ht="18.95" customHeight="1">
      <c r="A68" s="258"/>
      <c r="B68" s="259"/>
      <c r="C68" s="260"/>
      <c r="D68" s="263" t="s">
        <v>43</v>
      </c>
      <c r="E68" s="424">
        <v>155944.84237000003</v>
      </c>
      <c r="F68" s="425">
        <v>122529.66893000001</v>
      </c>
      <c r="G68" s="425">
        <v>0.36521999999999999</v>
      </c>
      <c r="H68" s="425">
        <v>30649.734960000009</v>
      </c>
      <c r="I68" s="425">
        <v>2765.0732600000001</v>
      </c>
      <c r="J68" s="425">
        <v>0</v>
      </c>
      <c r="K68" s="425">
        <v>0</v>
      </c>
      <c r="L68" s="426">
        <v>0</v>
      </c>
    </row>
    <row r="69" spans="1:12" ht="18.95" customHeight="1">
      <c r="A69" s="258"/>
      <c r="B69" s="259"/>
      <c r="C69" s="260"/>
      <c r="D69" s="263" t="s">
        <v>44</v>
      </c>
      <c r="E69" s="424">
        <v>84737.898959999991</v>
      </c>
      <c r="F69" s="425">
        <v>64891.554600000003</v>
      </c>
      <c r="G69" s="425">
        <v>0.36521999999999999</v>
      </c>
      <c r="H69" s="425">
        <v>19824.054879999996</v>
      </c>
      <c r="I69" s="425">
        <v>21.92426</v>
      </c>
      <c r="J69" s="425">
        <v>0</v>
      </c>
      <c r="K69" s="425">
        <v>0</v>
      </c>
      <c r="L69" s="426">
        <v>0</v>
      </c>
    </row>
    <row r="70" spans="1:12" ht="18.95" customHeight="1">
      <c r="A70" s="262"/>
      <c r="B70" s="260"/>
      <c r="C70" s="260"/>
      <c r="D70" s="263" t="s">
        <v>45</v>
      </c>
      <c r="E70" s="429">
        <v>0.92157499222395012</v>
      </c>
      <c r="F70" s="216">
        <v>0.77908508140037458</v>
      </c>
      <c r="G70" s="216">
        <v>9.1304999999999997E-2</v>
      </c>
      <c r="H70" s="216">
        <v>2.4798667600700521</v>
      </c>
      <c r="I70" s="216">
        <v>3.3268983308042489E-2</v>
      </c>
      <c r="J70" s="216">
        <v>0</v>
      </c>
      <c r="K70" s="216">
        <v>0</v>
      </c>
      <c r="L70" s="430">
        <v>0</v>
      </c>
    </row>
    <row r="71" spans="1:12" ht="18.95" customHeight="1">
      <c r="A71" s="264"/>
      <c r="B71" s="265"/>
      <c r="C71" s="265"/>
      <c r="D71" s="266" t="s">
        <v>46</v>
      </c>
      <c r="E71" s="431">
        <v>0.5433837866785487</v>
      </c>
      <c r="F71" s="432">
        <v>0.52959870998322789</v>
      </c>
      <c r="G71" s="432">
        <v>1</v>
      </c>
      <c r="H71" s="432">
        <v>0.64679368046319941</v>
      </c>
      <c r="I71" s="432">
        <v>7.9289978740020792E-3</v>
      </c>
      <c r="J71" s="432">
        <v>0</v>
      </c>
      <c r="K71" s="432">
        <v>0</v>
      </c>
      <c r="L71" s="433">
        <v>0</v>
      </c>
    </row>
    <row r="72" spans="1:12" ht="18.95" customHeight="1">
      <c r="A72" s="275" t="s">
        <v>389</v>
      </c>
      <c r="B72" s="271" t="s">
        <v>48</v>
      </c>
      <c r="C72" s="276" t="s">
        <v>390</v>
      </c>
      <c r="D72" s="273" t="s">
        <v>42</v>
      </c>
      <c r="E72" s="423">
        <v>353664</v>
      </c>
      <c r="F72" s="364">
        <v>295883</v>
      </c>
      <c r="G72" s="364">
        <v>197</v>
      </c>
      <c r="H72" s="364">
        <v>52149</v>
      </c>
      <c r="I72" s="364">
        <v>1780</v>
      </c>
      <c r="J72" s="364">
        <v>0</v>
      </c>
      <c r="K72" s="364">
        <v>0</v>
      </c>
      <c r="L72" s="365">
        <v>3655</v>
      </c>
    </row>
    <row r="73" spans="1:12" ht="18.95" customHeight="1">
      <c r="A73" s="258"/>
      <c r="B73" s="259"/>
      <c r="C73" s="260"/>
      <c r="D73" s="263" t="s">
        <v>43</v>
      </c>
      <c r="E73" s="424">
        <v>356627.01699999999</v>
      </c>
      <c r="F73" s="425">
        <v>296874.96899999998</v>
      </c>
      <c r="G73" s="425">
        <v>188.3</v>
      </c>
      <c r="H73" s="425">
        <v>50983.703999999998</v>
      </c>
      <c r="I73" s="425">
        <v>2256.7069999999999</v>
      </c>
      <c r="J73" s="425">
        <v>0</v>
      </c>
      <c r="K73" s="425">
        <v>0</v>
      </c>
      <c r="L73" s="426">
        <v>6323.3370000000004</v>
      </c>
    </row>
    <row r="74" spans="1:12" ht="18.95" customHeight="1">
      <c r="A74" s="258"/>
      <c r="B74" s="259"/>
      <c r="C74" s="260"/>
      <c r="D74" s="263" t="s">
        <v>44</v>
      </c>
      <c r="E74" s="424">
        <v>158531.06756000005</v>
      </c>
      <c r="F74" s="425">
        <v>134143.63242000004</v>
      </c>
      <c r="G74" s="425">
        <v>69.27042999999999</v>
      </c>
      <c r="H74" s="425">
        <v>21982.000300000011</v>
      </c>
      <c r="I74" s="425">
        <v>970.78903999999989</v>
      </c>
      <c r="J74" s="425">
        <v>0</v>
      </c>
      <c r="K74" s="425">
        <v>0</v>
      </c>
      <c r="L74" s="426">
        <v>1365.37537</v>
      </c>
    </row>
    <row r="75" spans="1:12" ht="18.95" customHeight="1">
      <c r="A75" s="262"/>
      <c r="B75" s="260"/>
      <c r="C75" s="260" t="s">
        <v>4</v>
      </c>
      <c r="D75" s="263" t="s">
        <v>45</v>
      </c>
      <c r="E75" s="429">
        <v>0.44825333525606242</v>
      </c>
      <c r="F75" s="216">
        <v>0.45336714992074584</v>
      </c>
      <c r="G75" s="216">
        <v>0.35162654822335021</v>
      </c>
      <c r="H75" s="216">
        <v>0.42152294962511289</v>
      </c>
      <c r="I75" s="216">
        <v>0.54538710112359545</v>
      </c>
      <c r="J75" s="216">
        <v>0</v>
      </c>
      <c r="K75" s="216">
        <v>0</v>
      </c>
      <c r="L75" s="430">
        <v>0.37356371272229821</v>
      </c>
    </row>
    <row r="76" spans="1:12" ht="18.95" customHeight="1">
      <c r="A76" s="264"/>
      <c r="B76" s="265"/>
      <c r="C76" s="265"/>
      <c r="D76" s="269" t="s">
        <v>46</v>
      </c>
      <c r="E76" s="431">
        <v>0.44452904576211638</v>
      </c>
      <c r="F76" s="432">
        <v>0.45185228270289113</v>
      </c>
      <c r="G76" s="432">
        <v>0.36787270313329784</v>
      </c>
      <c r="H76" s="432">
        <v>0.43115738118988006</v>
      </c>
      <c r="I76" s="432">
        <v>0.43017947832837844</v>
      </c>
      <c r="J76" s="432">
        <v>0</v>
      </c>
      <c r="K76" s="432">
        <v>0</v>
      </c>
      <c r="L76" s="433">
        <v>0.21592639614178397</v>
      </c>
    </row>
    <row r="77" spans="1:12" ht="18.95" hidden="1" customHeight="1">
      <c r="A77" s="258" t="s">
        <v>391</v>
      </c>
      <c r="B77" s="259" t="s">
        <v>48</v>
      </c>
      <c r="C77" s="260" t="s">
        <v>392</v>
      </c>
      <c r="D77" s="274" t="s">
        <v>42</v>
      </c>
      <c r="E77" s="423">
        <v>0</v>
      </c>
      <c r="F77" s="364">
        <v>0</v>
      </c>
      <c r="G77" s="364">
        <v>0</v>
      </c>
      <c r="H77" s="364">
        <v>0</v>
      </c>
      <c r="I77" s="364">
        <v>0</v>
      </c>
      <c r="J77" s="364">
        <v>0</v>
      </c>
      <c r="K77" s="364">
        <v>0</v>
      </c>
      <c r="L77" s="365">
        <v>0</v>
      </c>
    </row>
    <row r="78" spans="1:12" ht="18.95" hidden="1" customHeight="1">
      <c r="A78" s="258"/>
      <c r="B78" s="259"/>
      <c r="C78" s="260"/>
      <c r="D78" s="263" t="s">
        <v>43</v>
      </c>
      <c r="E78" s="424">
        <v>0</v>
      </c>
      <c r="F78" s="425">
        <v>0</v>
      </c>
      <c r="G78" s="425">
        <v>0</v>
      </c>
      <c r="H78" s="425">
        <v>0</v>
      </c>
      <c r="I78" s="425">
        <v>0</v>
      </c>
      <c r="J78" s="425">
        <v>0</v>
      </c>
      <c r="K78" s="425">
        <v>0</v>
      </c>
      <c r="L78" s="426">
        <v>0</v>
      </c>
    </row>
    <row r="79" spans="1:12" ht="18.95" hidden="1" customHeight="1">
      <c r="A79" s="258"/>
      <c r="B79" s="259"/>
      <c r="C79" s="260"/>
      <c r="D79" s="263" t="s">
        <v>44</v>
      </c>
      <c r="E79" s="424">
        <v>0</v>
      </c>
      <c r="F79" s="425">
        <v>0</v>
      </c>
      <c r="G79" s="425">
        <v>0</v>
      </c>
      <c r="H79" s="425">
        <v>0</v>
      </c>
      <c r="I79" s="425">
        <v>0</v>
      </c>
      <c r="J79" s="425">
        <v>0</v>
      </c>
      <c r="K79" s="425">
        <v>0</v>
      </c>
      <c r="L79" s="426">
        <v>0</v>
      </c>
    </row>
    <row r="80" spans="1:12" ht="18.95" hidden="1" customHeight="1">
      <c r="A80" s="262"/>
      <c r="B80" s="260"/>
      <c r="C80" s="260"/>
      <c r="D80" s="263" t="s">
        <v>45</v>
      </c>
      <c r="E80" s="429">
        <v>0</v>
      </c>
      <c r="F80" s="216">
        <v>0</v>
      </c>
      <c r="G80" s="216">
        <v>0</v>
      </c>
      <c r="H80" s="216">
        <v>0</v>
      </c>
      <c r="I80" s="216">
        <v>0</v>
      </c>
      <c r="J80" s="216">
        <v>0</v>
      </c>
      <c r="K80" s="216">
        <v>0</v>
      </c>
      <c r="L80" s="430">
        <v>0</v>
      </c>
    </row>
    <row r="81" spans="1:12" ht="18.95" hidden="1" customHeight="1">
      <c r="A81" s="264"/>
      <c r="B81" s="265"/>
      <c r="C81" s="265"/>
      <c r="D81" s="263" t="s">
        <v>46</v>
      </c>
      <c r="E81" s="431">
        <v>0</v>
      </c>
      <c r="F81" s="432">
        <v>0</v>
      </c>
      <c r="G81" s="432">
        <v>0</v>
      </c>
      <c r="H81" s="432">
        <v>0</v>
      </c>
      <c r="I81" s="432">
        <v>0</v>
      </c>
      <c r="J81" s="432">
        <v>0</v>
      </c>
      <c r="K81" s="432">
        <v>0</v>
      </c>
      <c r="L81" s="433">
        <v>0</v>
      </c>
    </row>
    <row r="82" spans="1:12" ht="18.95" hidden="1" customHeight="1">
      <c r="A82" s="258" t="s">
        <v>393</v>
      </c>
      <c r="B82" s="259" t="s">
        <v>48</v>
      </c>
      <c r="C82" s="260" t="s">
        <v>112</v>
      </c>
      <c r="D82" s="261" t="s">
        <v>42</v>
      </c>
      <c r="E82" s="423">
        <v>0</v>
      </c>
      <c r="F82" s="364">
        <v>0</v>
      </c>
      <c r="G82" s="364">
        <v>0</v>
      </c>
      <c r="H82" s="364">
        <v>0</v>
      </c>
      <c r="I82" s="364">
        <v>0</v>
      </c>
      <c r="J82" s="364">
        <v>0</v>
      </c>
      <c r="K82" s="364">
        <v>0</v>
      </c>
      <c r="L82" s="365">
        <v>0</v>
      </c>
    </row>
    <row r="83" spans="1:12" ht="18.95" hidden="1" customHeight="1">
      <c r="A83" s="258"/>
      <c r="B83" s="259"/>
      <c r="C83" s="260"/>
      <c r="D83" s="263" t="s">
        <v>43</v>
      </c>
      <c r="E83" s="424">
        <v>0</v>
      </c>
      <c r="F83" s="425">
        <v>0</v>
      </c>
      <c r="G83" s="425">
        <v>0</v>
      </c>
      <c r="H83" s="425">
        <v>0</v>
      </c>
      <c r="I83" s="425">
        <v>0</v>
      </c>
      <c r="J83" s="425">
        <v>0</v>
      </c>
      <c r="K83" s="425">
        <v>0</v>
      </c>
      <c r="L83" s="426">
        <v>0</v>
      </c>
    </row>
    <row r="84" spans="1:12" ht="18.95" hidden="1" customHeight="1">
      <c r="A84" s="258"/>
      <c r="B84" s="259"/>
      <c r="C84" s="260"/>
      <c r="D84" s="263" t="s">
        <v>44</v>
      </c>
      <c r="E84" s="424">
        <v>0</v>
      </c>
      <c r="F84" s="425">
        <v>0</v>
      </c>
      <c r="G84" s="425">
        <v>0</v>
      </c>
      <c r="H84" s="425">
        <v>0</v>
      </c>
      <c r="I84" s="425">
        <v>0</v>
      </c>
      <c r="J84" s="425">
        <v>0</v>
      </c>
      <c r="K84" s="425">
        <v>0</v>
      </c>
      <c r="L84" s="426">
        <v>0</v>
      </c>
    </row>
    <row r="85" spans="1:12" ht="18.95" hidden="1" customHeight="1">
      <c r="A85" s="262"/>
      <c r="B85" s="260"/>
      <c r="C85" s="260"/>
      <c r="D85" s="263" t="s">
        <v>45</v>
      </c>
      <c r="E85" s="429">
        <v>0</v>
      </c>
      <c r="F85" s="216">
        <v>0</v>
      </c>
      <c r="G85" s="216">
        <v>0</v>
      </c>
      <c r="H85" s="216">
        <v>0</v>
      </c>
      <c r="I85" s="216">
        <v>0</v>
      </c>
      <c r="J85" s="216">
        <v>0</v>
      </c>
      <c r="K85" s="216">
        <v>0</v>
      </c>
      <c r="L85" s="430">
        <v>0</v>
      </c>
    </row>
    <row r="86" spans="1:12" ht="18.95" hidden="1" customHeight="1">
      <c r="A86" s="264"/>
      <c r="B86" s="265"/>
      <c r="C86" s="265"/>
      <c r="D86" s="268" t="s">
        <v>46</v>
      </c>
      <c r="E86" s="431">
        <v>0</v>
      </c>
      <c r="F86" s="432">
        <v>0</v>
      </c>
      <c r="G86" s="432">
        <v>0</v>
      </c>
      <c r="H86" s="432">
        <v>0</v>
      </c>
      <c r="I86" s="432">
        <v>0</v>
      </c>
      <c r="J86" s="432">
        <v>0</v>
      </c>
      <c r="K86" s="432">
        <v>0</v>
      </c>
      <c r="L86" s="433">
        <v>0</v>
      </c>
    </row>
    <row r="87" spans="1:12" ht="18.95" customHeight="1">
      <c r="A87" s="258" t="s">
        <v>394</v>
      </c>
      <c r="B87" s="259" t="s">
        <v>48</v>
      </c>
      <c r="C87" s="260" t="s">
        <v>84</v>
      </c>
      <c r="D87" s="263" t="s">
        <v>42</v>
      </c>
      <c r="E87" s="423">
        <v>1351322</v>
      </c>
      <c r="F87" s="364">
        <v>403339</v>
      </c>
      <c r="G87" s="364">
        <v>2340</v>
      </c>
      <c r="H87" s="364">
        <v>872855</v>
      </c>
      <c r="I87" s="364">
        <v>57957</v>
      </c>
      <c r="J87" s="364">
        <v>0</v>
      </c>
      <c r="K87" s="364">
        <v>0</v>
      </c>
      <c r="L87" s="365">
        <v>14831</v>
      </c>
    </row>
    <row r="88" spans="1:12" ht="18.95" customHeight="1">
      <c r="A88" s="258"/>
      <c r="B88" s="259"/>
      <c r="C88" s="260"/>
      <c r="D88" s="263" t="s">
        <v>43</v>
      </c>
      <c r="E88" s="424">
        <v>1374888.7791300002</v>
      </c>
      <c r="F88" s="425">
        <v>409651.40850000002</v>
      </c>
      <c r="G88" s="425">
        <v>2432.04</v>
      </c>
      <c r="H88" s="425">
        <v>882048.29546000005</v>
      </c>
      <c r="I88" s="425">
        <v>56723.05599999999</v>
      </c>
      <c r="J88" s="425">
        <v>0</v>
      </c>
      <c r="K88" s="425">
        <v>0</v>
      </c>
      <c r="L88" s="426">
        <v>24033.979169999991</v>
      </c>
    </row>
    <row r="89" spans="1:12" ht="18.95" customHeight="1">
      <c r="A89" s="258"/>
      <c r="B89" s="259"/>
      <c r="C89" s="260"/>
      <c r="D89" s="263" t="s">
        <v>44</v>
      </c>
      <c r="E89" s="424">
        <v>670546.49141000013</v>
      </c>
      <c r="F89" s="425">
        <v>221470.21636999998</v>
      </c>
      <c r="G89" s="425">
        <v>981.68355999999994</v>
      </c>
      <c r="H89" s="425">
        <v>433507.14982000017</v>
      </c>
      <c r="I89" s="425">
        <v>5383.3470199999992</v>
      </c>
      <c r="J89" s="425">
        <v>0</v>
      </c>
      <c r="K89" s="425">
        <v>0</v>
      </c>
      <c r="L89" s="426">
        <v>9204.0946399999993</v>
      </c>
    </row>
    <row r="90" spans="1:12" ht="18.95" customHeight="1">
      <c r="A90" s="258"/>
      <c r="B90" s="260"/>
      <c r="C90" s="260"/>
      <c r="D90" s="263" t="s">
        <v>45</v>
      </c>
      <c r="E90" s="429">
        <v>0.49621518143714094</v>
      </c>
      <c r="F90" s="216">
        <v>0.54909199549262522</v>
      </c>
      <c r="G90" s="216">
        <v>0.41952288888888889</v>
      </c>
      <c r="H90" s="216">
        <v>0.49665425508245947</v>
      </c>
      <c r="I90" s="216">
        <v>9.2885191089945987E-2</v>
      </c>
      <c r="J90" s="216">
        <v>0</v>
      </c>
      <c r="K90" s="216">
        <v>0</v>
      </c>
      <c r="L90" s="430">
        <v>0.62059838446497195</v>
      </c>
    </row>
    <row r="91" spans="1:12" ht="18.95" customHeight="1">
      <c r="A91" s="264"/>
      <c r="B91" s="265"/>
      <c r="C91" s="265"/>
      <c r="D91" s="266" t="s">
        <v>46</v>
      </c>
      <c r="E91" s="431">
        <v>0.48770962538097623</v>
      </c>
      <c r="F91" s="432">
        <v>0.54063091637093685</v>
      </c>
      <c r="G91" s="432">
        <v>0.40364614068847549</v>
      </c>
      <c r="H91" s="432">
        <v>0.49147779328105878</v>
      </c>
      <c r="I91" s="432">
        <v>9.4905800209354033E-2</v>
      </c>
      <c r="J91" s="432">
        <v>0</v>
      </c>
      <c r="K91" s="432">
        <v>0</v>
      </c>
      <c r="L91" s="433">
        <v>0.38296174657124005</v>
      </c>
    </row>
    <row r="92" spans="1:12" ht="18.95" hidden="1" customHeight="1">
      <c r="A92" s="258" t="s">
        <v>395</v>
      </c>
      <c r="B92" s="259" t="s">
        <v>48</v>
      </c>
      <c r="C92" s="260" t="s">
        <v>396</v>
      </c>
      <c r="D92" s="261" t="s">
        <v>42</v>
      </c>
      <c r="E92" s="423">
        <v>0</v>
      </c>
      <c r="F92" s="364">
        <v>0</v>
      </c>
      <c r="G92" s="364">
        <v>0</v>
      </c>
      <c r="H92" s="364">
        <v>0</v>
      </c>
      <c r="I92" s="364">
        <v>0</v>
      </c>
      <c r="J92" s="364">
        <v>0</v>
      </c>
      <c r="K92" s="364">
        <v>0</v>
      </c>
      <c r="L92" s="365">
        <v>0</v>
      </c>
    </row>
    <row r="93" spans="1:12" ht="18.95" hidden="1" customHeight="1">
      <c r="A93" s="258"/>
      <c r="B93" s="259"/>
      <c r="C93" s="260" t="s">
        <v>397</v>
      </c>
      <c r="D93" s="263" t="s">
        <v>43</v>
      </c>
      <c r="E93" s="424">
        <v>0</v>
      </c>
      <c r="F93" s="425">
        <v>0</v>
      </c>
      <c r="G93" s="425">
        <v>0</v>
      </c>
      <c r="H93" s="425">
        <v>0</v>
      </c>
      <c r="I93" s="425">
        <v>0</v>
      </c>
      <c r="J93" s="425">
        <v>0</v>
      </c>
      <c r="K93" s="425">
        <v>0</v>
      </c>
      <c r="L93" s="426">
        <v>0</v>
      </c>
    </row>
    <row r="94" spans="1:12" ht="18.95" hidden="1" customHeight="1">
      <c r="A94" s="258"/>
      <c r="B94" s="259"/>
      <c r="C94" s="260" t="s">
        <v>398</v>
      </c>
      <c r="D94" s="263" t="s">
        <v>44</v>
      </c>
      <c r="E94" s="424">
        <v>0</v>
      </c>
      <c r="F94" s="425">
        <v>0</v>
      </c>
      <c r="G94" s="425">
        <v>0</v>
      </c>
      <c r="H94" s="425">
        <v>0</v>
      </c>
      <c r="I94" s="425">
        <v>0</v>
      </c>
      <c r="J94" s="425">
        <v>0</v>
      </c>
      <c r="K94" s="425">
        <v>0</v>
      </c>
      <c r="L94" s="426">
        <v>0</v>
      </c>
    </row>
    <row r="95" spans="1:12" ht="18.95" hidden="1" customHeight="1">
      <c r="A95" s="262"/>
      <c r="B95" s="260"/>
      <c r="C95" s="260" t="s">
        <v>399</v>
      </c>
      <c r="D95" s="263" t="s">
        <v>45</v>
      </c>
      <c r="E95" s="429">
        <v>0</v>
      </c>
      <c r="F95" s="216">
        <v>0</v>
      </c>
      <c r="G95" s="216">
        <v>0</v>
      </c>
      <c r="H95" s="216">
        <v>0</v>
      </c>
      <c r="I95" s="216">
        <v>0</v>
      </c>
      <c r="J95" s="216">
        <v>0</v>
      </c>
      <c r="K95" s="216">
        <v>0</v>
      </c>
      <c r="L95" s="430">
        <v>0</v>
      </c>
    </row>
    <row r="96" spans="1:12" ht="18.95" hidden="1" customHeight="1">
      <c r="A96" s="264"/>
      <c r="B96" s="265"/>
      <c r="C96" s="265"/>
      <c r="D96" s="268" t="s">
        <v>46</v>
      </c>
      <c r="E96" s="431">
        <v>0</v>
      </c>
      <c r="F96" s="432">
        <v>0</v>
      </c>
      <c r="G96" s="432">
        <v>0</v>
      </c>
      <c r="H96" s="432">
        <v>0</v>
      </c>
      <c r="I96" s="432">
        <v>0</v>
      </c>
      <c r="J96" s="432">
        <v>0</v>
      </c>
      <c r="K96" s="432">
        <v>0</v>
      </c>
      <c r="L96" s="433">
        <v>0</v>
      </c>
    </row>
    <row r="97" spans="1:12" ht="18.95" customHeight="1">
      <c r="A97" s="258" t="s">
        <v>400</v>
      </c>
      <c r="B97" s="259" t="s">
        <v>48</v>
      </c>
      <c r="C97" s="260" t="s">
        <v>114</v>
      </c>
      <c r="D97" s="263" t="s">
        <v>42</v>
      </c>
      <c r="E97" s="423">
        <v>6677</v>
      </c>
      <c r="F97" s="364">
        <v>1454</v>
      </c>
      <c r="G97" s="364">
        <v>5</v>
      </c>
      <c r="H97" s="364">
        <v>4238</v>
      </c>
      <c r="I97" s="364">
        <v>980</v>
      </c>
      <c r="J97" s="364">
        <v>0</v>
      </c>
      <c r="K97" s="364">
        <v>0</v>
      </c>
      <c r="L97" s="365">
        <v>0</v>
      </c>
    </row>
    <row r="98" spans="1:12" ht="18.95" customHeight="1">
      <c r="A98" s="258"/>
      <c r="B98" s="259"/>
      <c r="C98" s="260"/>
      <c r="D98" s="263" t="s">
        <v>43</v>
      </c>
      <c r="E98" s="424">
        <v>34077</v>
      </c>
      <c r="F98" s="425">
        <v>21145.599999999999</v>
      </c>
      <c r="G98" s="425">
        <v>5</v>
      </c>
      <c r="H98" s="425">
        <v>6403.4</v>
      </c>
      <c r="I98" s="425">
        <v>6523</v>
      </c>
      <c r="J98" s="425">
        <v>0</v>
      </c>
      <c r="K98" s="425">
        <v>0</v>
      </c>
      <c r="L98" s="426">
        <v>0</v>
      </c>
    </row>
    <row r="99" spans="1:12" ht="18.95" customHeight="1">
      <c r="A99" s="258"/>
      <c r="B99" s="259"/>
      <c r="C99" s="260"/>
      <c r="D99" s="263" t="s">
        <v>44</v>
      </c>
      <c r="E99" s="424">
        <v>6725.3398399999996</v>
      </c>
      <c r="F99" s="425">
        <v>4636.2862999999998</v>
      </c>
      <c r="G99" s="425">
        <v>1.0840000000000001</v>
      </c>
      <c r="H99" s="425">
        <v>974.28055999999992</v>
      </c>
      <c r="I99" s="425">
        <v>1113.6889799999999</v>
      </c>
      <c r="J99" s="425">
        <v>0</v>
      </c>
      <c r="K99" s="425">
        <v>0</v>
      </c>
      <c r="L99" s="426">
        <v>0</v>
      </c>
    </row>
    <row r="100" spans="1:12" ht="18.95" customHeight="1">
      <c r="A100" s="262"/>
      <c r="B100" s="260"/>
      <c r="C100" s="260"/>
      <c r="D100" s="263" t="s">
        <v>45</v>
      </c>
      <c r="E100" s="429">
        <v>1.0072397543807099</v>
      </c>
      <c r="F100" s="216">
        <v>3.1886425722145804</v>
      </c>
      <c r="G100" s="216">
        <v>0.21680000000000002</v>
      </c>
      <c r="H100" s="216">
        <v>0.22989159037281734</v>
      </c>
      <c r="I100" s="216">
        <v>1.1364173265306121</v>
      </c>
      <c r="J100" s="216">
        <v>0</v>
      </c>
      <c r="K100" s="216">
        <v>0</v>
      </c>
      <c r="L100" s="430">
        <v>0</v>
      </c>
    </row>
    <row r="101" spans="1:12" ht="18.95" customHeight="1">
      <c r="A101" s="264"/>
      <c r="B101" s="265"/>
      <c r="C101" s="265"/>
      <c r="D101" s="266" t="s">
        <v>46</v>
      </c>
      <c r="E101" s="431">
        <v>0.19735715702673357</v>
      </c>
      <c r="F101" s="432">
        <v>0.21925536754691283</v>
      </c>
      <c r="G101" s="432">
        <v>0.21680000000000002</v>
      </c>
      <c r="H101" s="432">
        <v>0.15215050754286785</v>
      </c>
      <c r="I101" s="432">
        <v>0.1707326352905105</v>
      </c>
      <c r="J101" s="432">
        <v>0</v>
      </c>
      <c r="K101" s="432">
        <v>0</v>
      </c>
      <c r="L101" s="433">
        <v>0</v>
      </c>
    </row>
    <row r="102" spans="1:12" ht="18.95" hidden="1" customHeight="1">
      <c r="A102" s="275" t="s">
        <v>401</v>
      </c>
      <c r="B102" s="271" t="s">
        <v>48</v>
      </c>
      <c r="C102" s="276" t="s">
        <v>402</v>
      </c>
      <c r="D102" s="273" t="s">
        <v>42</v>
      </c>
      <c r="E102" s="423">
        <v>0</v>
      </c>
      <c r="F102" s="364">
        <v>0</v>
      </c>
      <c r="G102" s="364">
        <v>0</v>
      </c>
      <c r="H102" s="364">
        <v>0</v>
      </c>
      <c r="I102" s="364">
        <v>0</v>
      </c>
      <c r="J102" s="364">
        <v>0</v>
      </c>
      <c r="K102" s="364">
        <v>0</v>
      </c>
      <c r="L102" s="365">
        <v>0</v>
      </c>
    </row>
    <row r="103" spans="1:12" ht="18.95" hidden="1" customHeight="1">
      <c r="A103" s="258"/>
      <c r="B103" s="259"/>
      <c r="C103" s="260" t="s">
        <v>403</v>
      </c>
      <c r="D103" s="263" t="s">
        <v>43</v>
      </c>
      <c r="E103" s="424">
        <v>0</v>
      </c>
      <c r="F103" s="425">
        <v>0</v>
      </c>
      <c r="G103" s="425">
        <v>0</v>
      </c>
      <c r="H103" s="425">
        <v>0</v>
      </c>
      <c r="I103" s="425">
        <v>0</v>
      </c>
      <c r="J103" s="425">
        <v>0</v>
      </c>
      <c r="K103" s="425">
        <v>0</v>
      </c>
      <c r="L103" s="426">
        <v>0</v>
      </c>
    </row>
    <row r="104" spans="1:12" ht="18.95" hidden="1" customHeight="1">
      <c r="A104" s="258"/>
      <c r="B104" s="259"/>
      <c r="C104" s="260"/>
      <c r="D104" s="263" t="s">
        <v>44</v>
      </c>
      <c r="E104" s="424">
        <v>0</v>
      </c>
      <c r="F104" s="425">
        <v>0</v>
      </c>
      <c r="G104" s="425">
        <v>0</v>
      </c>
      <c r="H104" s="425">
        <v>0</v>
      </c>
      <c r="I104" s="425">
        <v>0</v>
      </c>
      <c r="J104" s="425">
        <v>0</v>
      </c>
      <c r="K104" s="425">
        <v>0</v>
      </c>
      <c r="L104" s="426">
        <v>0</v>
      </c>
    </row>
    <row r="105" spans="1:12" ht="18.95" hidden="1" customHeight="1">
      <c r="A105" s="262"/>
      <c r="B105" s="260"/>
      <c r="C105" s="260"/>
      <c r="D105" s="263" t="s">
        <v>45</v>
      </c>
      <c r="E105" s="429">
        <v>0</v>
      </c>
      <c r="F105" s="216">
        <v>0</v>
      </c>
      <c r="G105" s="216">
        <v>0</v>
      </c>
      <c r="H105" s="216">
        <v>0</v>
      </c>
      <c r="I105" s="216">
        <v>0</v>
      </c>
      <c r="J105" s="216">
        <v>0</v>
      </c>
      <c r="K105" s="216">
        <v>0</v>
      </c>
      <c r="L105" s="430">
        <v>0</v>
      </c>
    </row>
    <row r="106" spans="1:12" ht="18.95" hidden="1" customHeight="1">
      <c r="A106" s="264"/>
      <c r="B106" s="265"/>
      <c r="C106" s="265"/>
      <c r="D106" s="269" t="s">
        <v>46</v>
      </c>
      <c r="E106" s="431">
        <v>0</v>
      </c>
      <c r="F106" s="432">
        <v>0</v>
      </c>
      <c r="G106" s="432">
        <v>0</v>
      </c>
      <c r="H106" s="432">
        <v>0</v>
      </c>
      <c r="I106" s="432">
        <v>0</v>
      </c>
      <c r="J106" s="432">
        <v>0</v>
      </c>
      <c r="K106" s="432">
        <v>0</v>
      </c>
      <c r="L106" s="433">
        <v>0</v>
      </c>
    </row>
    <row r="107" spans="1:12" ht="18.95" customHeight="1">
      <c r="A107" s="258" t="s">
        <v>404</v>
      </c>
      <c r="B107" s="259" t="s">
        <v>48</v>
      </c>
      <c r="C107" s="260" t="s">
        <v>405</v>
      </c>
      <c r="D107" s="274" t="s">
        <v>42</v>
      </c>
      <c r="E107" s="423">
        <v>2463096</v>
      </c>
      <c r="F107" s="364">
        <v>2231030</v>
      </c>
      <c r="G107" s="364">
        <v>4683</v>
      </c>
      <c r="H107" s="364">
        <v>171806</v>
      </c>
      <c r="I107" s="364">
        <v>35510</v>
      </c>
      <c r="J107" s="364">
        <v>0</v>
      </c>
      <c r="K107" s="364">
        <v>0</v>
      </c>
      <c r="L107" s="365">
        <v>20067</v>
      </c>
    </row>
    <row r="108" spans="1:12" ht="18.95" customHeight="1">
      <c r="A108" s="258"/>
      <c r="B108" s="259"/>
      <c r="C108" s="260" t="s">
        <v>406</v>
      </c>
      <c r="D108" s="263" t="s">
        <v>43</v>
      </c>
      <c r="E108" s="424">
        <v>2590227.6055600005</v>
      </c>
      <c r="F108" s="425">
        <v>2275024.1115600001</v>
      </c>
      <c r="G108" s="425">
        <v>4537.3150000000005</v>
      </c>
      <c r="H108" s="425">
        <v>171298.44699999996</v>
      </c>
      <c r="I108" s="425">
        <v>89845.491999999998</v>
      </c>
      <c r="J108" s="425">
        <v>0</v>
      </c>
      <c r="K108" s="425">
        <v>0</v>
      </c>
      <c r="L108" s="426">
        <v>49522.240000000005</v>
      </c>
    </row>
    <row r="109" spans="1:12" ht="18.95" customHeight="1">
      <c r="A109" s="258"/>
      <c r="B109" s="259"/>
      <c r="C109" s="260"/>
      <c r="D109" s="263" t="s">
        <v>44</v>
      </c>
      <c r="E109" s="424">
        <v>1472747.07999</v>
      </c>
      <c r="F109" s="425">
        <v>1367227.56284</v>
      </c>
      <c r="G109" s="425">
        <v>1482.7524499999997</v>
      </c>
      <c r="H109" s="425">
        <v>76220.726779999954</v>
      </c>
      <c r="I109" s="425">
        <v>5166.586040000001</v>
      </c>
      <c r="J109" s="425">
        <v>0</v>
      </c>
      <c r="K109" s="425">
        <v>0</v>
      </c>
      <c r="L109" s="426">
        <v>22649.451880000001</v>
      </c>
    </row>
    <row r="110" spans="1:12" ht="18.95" customHeight="1">
      <c r="A110" s="258"/>
      <c r="B110" s="260"/>
      <c r="C110" s="260"/>
      <c r="D110" s="263" t="s">
        <v>45</v>
      </c>
      <c r="E110" s="429">
        <v>0.59792516409835428</v>
      </c>
      <c r="F110" s="216">
        <v>0.61282347742522514</v>
      </c>
      <c r="G110" s="216">
        <v>0.31662448216954936</v>
      </c>
      <c r="H110" s="216">
        <v>0.44364414968045324</v>
      </c>
      <c r="I110" s="216">
        <v>0.14549664995775841</v>
      </c>
      <c r="J110" s="216">
        <v>0</v>
      </c>
      <c r="K110" s="216">
        <v>0</v>
      </c>
      <c r="L110" s="430">
        <v>1.1286914775502068</v>
      </c>
    </row>
    <row r="111" spans="1:12" ht="18.95" customHeight="1">
      <c r="A111" s="264"/>
      <c r="B111" s="265"/>
      <c r="C111" s="265"/>
      <c r="D111" s="263" t="s">
        <v>46</v>
      </c>
      <c r="E111" s="431">
        <v>0.56857825035479681</v>
      </c>
      <c r="F111" s="432">
        <v>0.60097277909836411</v>
      </c>
      <c r="G111" s="432">
        <v>0.32679072314794094</v>
      </c>
      <c r="H111" s="432">
        <v>0.44495865616341501</v>
      </c>
      <c r="I111" s="432">
        <v>5.750523398547365E-2</v>
      </c>
      <c r="J111" s="432">
        <v>0</v>
      </c>
      <c r="K111" s="432">
        <v>0</v>
      </c>
      <c r="L111" s="433">
        <v>0.45735919619144849</v>
      </c>
    </row>
    <row r="112" spans="1:12" ht="18.95" customHeight="1">
      <c r="A112" s="258" t="s">
        <v>407</v>
      </c>
      <c r="B112" s="259" t="s">
        <v>48</v>
      </c>
      <c r="C112" s="260" t="s">
        <v>408</v>
      </c>
      <c r="D112" s="261" t="s">
        <v>42</v>
      </c>
      <c r="E112" s="423">
        <v>95416</v>
      </c>
      <c r="F112" s="364">
        <v>95416</v>
      </c>
      <c r="G112" s="364">
        <v>0</v>
      </c>
      <c r="H112" s="364">
        <v>0</v>
      </c>
      <c r="I112" s="364">
        <v>0</v>
      </c>
      <c r="J112" s="364">
        <v>0</v>
      </c>
      <c r="K112" s="364">
        <v>0</v>
      </c>
      <c r="L112" s="365">
        <v>0</v>
      </c>
    </row>
    <row r="113" spans="1:12" ht="18.95" customHeight="1">
      <c r="A113" s="258"/>
      <c r="B113" s="259"/>
      <c r="C113" s="260"/>
      <c r="D113" s="263" t="s">
        <v>43</v>
      </c>
      <c r="E113" s="424">
        <v>95416</v>
      </c>
      <c r="F113" s="425">
        <v>95416</v>
      </c>
      <c r="G113" s="425">
        <v>0</v>
      </c>
      <c r="H113" s="425">
        <v>0</v>
      </c>
      <c r="I113" s="425">
        <v>0</v>
      </c>
      <c r="J113" s="425">
        <v>0</v>
      </c>
      <c r="K113" s="425">
        <v>0</v>
      </c>
      <c r="L113" s="426">
        <v>0</v>
      </c>
    </row>
    <row r="114" spans="1:12" ht="18.95" customHeight="1">
      <c r="A114" s="258"/>
      <c r="B114" s="259"/>
      <c r="C114" s="260"/>
      <c r="D114" s="263" t="s">
        <v>44</v>
      </c>
      <c r="E114" s="424">
        <v>47275.562640000004</v>
      </c>
      <c r="F114" s="425">
        <v>47275.562640000004</v>
      </c>
      <c r="G114" s="425">
        <v>0</v>
      </c>
      <c r="H114" s="425">
        <v>0</v>
      </c>
      <c r="I114" s="425">
        <v>0</v>
      </c>
      <c r="J114" s="425">
        <v>0</v>
      </c>
      <c r="K114" s="425">
        <v>0</v>
      </c>
      <c r="L114" s="426">
        <v>0</v>
      </c>
    </row>
    <row r="115" spans="1:12" ht="18.95" customHeight="1">
      <c r="A115" s="262"/>
      <c r="B115" s="260"/>
      <c r="C115" s="260"/>
      <c r="D115" s="263" t="s">
        <v>45</v>
      </c>
      <c r="E115" s="429">
        <v>0.4954678737318689</v>
      </c>
      <c r="F115" s="216">
        <v>0.4954678737318689</v>
      </c>
      <c r="G115" s="216">
        <v>0</v>
      </c>
      <c r="H115" s="216">
        <v>0</v>
      </c>
      <c r="I115" s="216">
        <v>0</v>
      </c>
      <c r="J115" s="216">
        <v>0</v>
      </c>
      <c r="K115" s="216">
        <v>0</v>
      </c>
      <c r="L115" s="430">
        <v>0</v>
      </c>
    </row>
    <row r="116" spans="1:12" ht="18.95" customHeight="1">
      <c r="A116" s="264"/>
      <c r="B116" s="265"/>
      <c r="C116" s="265"/>
      <c r="D116" s="268" t="s">
        <v>46</v>
      </c>
      <c r="E116" s="431">
        <v>0.4954678737318689</v>
      </c>
      <c r="F116" s="432">
        <v>0.4954678737318689</v>
      </c>
      <c r="G116" s="432">
        <v>0</v>
      </c>
      <c r="H116" s="432">
        <v>0</v>
      </c>
      <c r="I116" s="432">
        <v>0</v>
      </c>
      <c r="J116" s="432">
        <v>0</v>
      </c>
      <c r="K116" s="432">
        <v>0</v>
      </c>
      <c r="L116" s="433">
        <v>0</v>
      </c>
    </row>
    <row r="117" spans="1:12" ht="18.95" customHeight="1">
      <c r="A117" s="258" t="s">
        <v>409</v>
      </c>
      <c r="B117" s="259" t="s">
        <v>48</v>
      </c>
      <c r="C117" s="260" t="s">
        <v>410</v>
      </c>
      <c r="D117" s="261" t="s">
        <v>42</v>
      </c>
      <c r="E117" s="423">
        <v>0</v>
      </c>
      <c r="F117" s="364">
        <v>0</v>
      </c>
      <c r="G117" s="364">
        <v>0</v>
      </c>
      <c r="H117" s="364">
        <v>0</v>
      </c>
      <c r="I117" s="364">
        <v>0</v>
      </c>
      <c r="J117" s="364">
        <v>0</v>
      </c>
      <c r="K117" s="364">
        <v>0</v>
      </c>
      <c r="L117" s="365">
        <v>0</v>
      </c>
    </row>
    <row r="118" spans="1:12" ht="18.95" customHeight="1">
      <c r="A118" s="258"/>
      <c r="B118" s="259"/>
      <c r="C118" s="260" t="s">
        <v>411</v>
      </c>
      <c r="D118" s="263" t="s">
        <v>43</v>
      </c>
      <c r="E118" s="424">
        <v>1309.8389999999999</v>
      </c>
      <c r="F118" s="425">
        <v>1309.8389999999999</v>
      </c>
      <c r="G118" s="425">
        <v>0</v>
      </c>
      <c r="H118" s="425">
        <v>0</v>
      </c>
      <c r="I118" s="425">
        <v>0</v>
      </c>
      <c r="J118" s="425">
        <v>0</v>
      </c>
      <c r="K118" s="425">
        <v>0</v>
      </c>
      <c r="L118" s="426">
        <v>0</v>
      </c>
    </row>
    <row r="119" spans="1:12" ht="18.95" customHeight="1">
      <c r="A119" s="258"/>
      <c r="B119" s="259"/>
      <c r="C119" s="260" t="s">
        <v>412</v>
      </c>
      <c r="D119" s="263" t="s">
        <v>44</v>
      </c>
      <c r="E119" s="424">
        <v>1309.8389999999999</v>
      </c>
      <c r="F119" s="425">
        <v>1309.8389999999999</v>
      </c>
      <c r="G119" s="425">
        <v>0</v>
      </c>
      <c r="H119" s="425">
        <v>0</v>
      </c>
      <c r="I119" s="425">
        <v>0</v>
      </c>
      <c r="J119" s="425">
        <v>0</v>
      </c>
      <c r="K119" s="425">
        <v>0</v>
      </c>
      <c r="L119" s="426">
        <v>0</v>
      </c>
    </row>
    <row r="120" spans="1:12" ht="18.95" customHeight="1">
      <c r="A120" s="262"/>
      <c r="B120" s="260"/>
      <c r="C120" s="260" t="s">
        <v>413</v>
      </c>
      <c r="D120" s="263" t="s">
        <v>45</v>
      </c>
      <c r="E120" s="429">
        <v>0</v>
      </c>
      <c r="F120" s="216">
        <v>0</v>
      </c>
      <c r="G120" s="216">
        <v>0</v>
      </c>
      <c r="H120" s="216">
        <v>0</v>
      </c>
      <c r="I120" s="216">
        <v>0</v>
      </c>
      <c r="J120" s="216">
        <v>0</v>
      </c>
      <c r="K120" s="216">
        <v>0</v>
      </c>
      <c r="L120" s="430">
        <v>0</v>
      </c>
    </row>
    <row r="121" spans="1:12" ht="18.95" customHeight="1">
      <c r="A121" s="264"/>
      <c r="B121" s="265"/>
      <c r="C121" s="265" t="s">
        <v>414</v>
      </c>
      <c r="D121" s="268" t="s">
        <v>46</v>
      </c>
      <c r="E121" s="431">
        <v>1</v>
      </c>
      <c r="F121" s="432">
        <v>1</v>
      </c>
      <c r="G121" s="432">
        <v>0</v>
      </c>
      <c r="H121" s="432">
        <v>0</v>
      </c>
      <c r="I121" s="432">
        <v>0</v>
      </c>
      <c r="J121" s="432">
        <v>0</v>
      </c>
      <c r="K121" s="432">
        <v>0</v>
      </c>
      <c r="L121" s="433">
        <v>0</v>
      </c>
    </row>
    <row r="122" spans="1:12" ht="18.95" hidden="1" customHeight="1">
      <c r="A122" s="258" t="s">
        <v>415</v>
      </c>
      <c r="B122" s="259" t="s">
        <v>48</v>
      </c>
      <c r="C122" s="260" t="s">
        <v>416</v>
      </c>
      <c r="D122" s="261" t="s">
        <v>42</v>
      </c>
      <c r="E122" s="423">
        <v>0</v>
      </c>
      <c r="F122" s="364">
        <v>0</v>
      </c>
      <c r="G122" s="364">
        <v>0</v>
      </c>
      <c r="H122" s="364">
        <v>0</v>
      </c>
      <c r="I122" s="364">
        <v>0</v>
      </c>
      <c r="J122" s="364">
        <v>0</v>
      </c>
      <c r="K122" s="364">
        <v>0</v>
      </c>
      <c r="L122" s="365">
        <v>0</v>
      </c>
    </row>
    <row r="123" spans="1:12" ht="18.95" hidden="1" customHeight="1">
      <c r="A123" s="258"/>
      <c r="B123" s="259"/>
      <c r="C123" s="260"/>
      <c r="D123" s="263" t="s">
        <v>43</v>
      </c>
      <c r="E123" s="424">
        <v>0</v>
      </c>
      <c r="F123" s="425">
        <v>0</v>
      </c>
      <c r="G123" s="425">
        <v>0</v>
      </c>
      <c r="H123" s="425">
        <v>0</v>
      </c>
      <c r="I123" s="425">
        <v>0</v>
      </c>
      <c r="J123" s="425">
        <v>0</v>
      </c>
      <c r="K123" s="425">
        <v>0</v>
      </c>
      <c r="L123" s="426">
        <v>0</v>
      </c>
    </row>
    <row r="124" spans="1:12" ht="18.95" hidden="1" customHeight="1">
      <c r="A124" s="258"/>
      <c r="B124" s="259"/>
      <c r="C124" s="260"/>
      <c r="D124" s="263" t="s">
        <v>44</v>
      </c>
      <c r="E124" s="424">
        <v>0</v>
      </c>
      <c r="F124" s="425">
        <v>0</v>
      </c>
      <c r="G124" s="425">
        <v>0</v>
      </c>
      <c r="H124" s="425">
        <v>0</v>
      </c>
      <c r="I124" s="425">
        <v>0</v>
      </c>
      <c r="J124" s="425">
        <v>0</v>
      </c>
      <c r="K124" s="425">
        <v>0</v>
      </c>
      <c r="L124" s="426">
        <v>0</v>
      </c>
    </row>
    <row r="125" spans="1:12" ht="18.95" hidden="1" customHeight="1">
      <c r="A125" s="262"/>
      <c r="B125" s="260"/>
      <c r="C125" s="260"/>
      <c r="D125" s="263" t="s">
        <v>45</v>
      </c>
      <c r="E125" s="429">
        <v>0</v>
      </c>
      <c r="F125" s="216">
        <v>0</v>
      </c>
      <c r="G125" s="216">
        <v>0</v>
      </c>
      <c r="H125" s="216">
        <v>0</v>
      </c>
      <c r="I125" s="216">
        <v>0</v>
      </c>
      <c r="J125" s="216">
        <v>0</v>
      </c>
      <c r="K125" s="216">
        <v>0</v>
      </c>
      <c r="L125" s="430">
        <v>0</v>
      </c>
    </row>
    <row r="126" spans="1:12" ht="18.95" hidden="1" customHeight="1">
      <c r="A126" s="264"/>
      <c r="B126" s="265"/>
      <c r="C126" s="265"/>
      <c r="D126" s="268" t="s">
        <v>46</v>
      </c>
      <c r="E126" s="431">
        <v>0</v>
      </c>
      <c r="F126" s="432">
        <v>0</v>
      </c>
      <c r="G126" s="432">
        <v>0</v>
      </c>
      <c r="H126" s="432">
        <v>0</v>
      </c>
      <c r="I126" s="432">
        <v>0</v>
      </c>
      <c r="J126" s="432">
        <v>0</v>
      </c>
      <c r="K126" s="432">
        <v>0</v>
      </c>
      <c r="L126" s="433">
        <v>0</v>
      </c>
    </row>
    <row r="127" spans="1:12" ht="18.95" customHeight="1">
      <c r="A127" s="258" t="s">
        <v>417</v>
      </c>
      <c r="B127" s="259" t="s">
        <v>48</v>
      </c>
      <c r="C127" s="260" t="s">
        <v>418</v>
      </c>
      <c r="D127" s="261" t="s">
        <v>42</v>
      </c>
      <c r="E127" s="423">
        <v>195322</v>
      </c>
      <c r="F127" s="364">
        <v>63976</v>
      </c>
      <c r="G127" s="364"/>
      <c r="H127" s="364">
        <v>28741</v>
      </c>
      <c r="I127" s="364">
        <v>100599</v>
      </c>
      <c r="J127" s="364">
        <v>0</v>
      </c>
      <c r="K127" s="364">
        <v>0</v>
      </c>
      <c r="L127" s="365">
        <v>2006</v>
      </c>
    </row>
    <row r="128" spans="1:12" ht="18.95" customHeight="1">
      <c r="A128" s="262"/>
      <c r="B128" s="260"/>
      <c r="C128" s="260"/>
      <c r="D128" s="263" t="s">
        <v>43</v>
      </c>
      <c r="E128" s="424">
        <v>136194.51500000001</v>
      </c>
      <c r="F128" s="425">
        <v>66425.547480000008</v>
      </c>
      <c r="G128" s="425">
        <v>0</v>
      </c>
      <c r="H128" s="425">
        <v>12944.093299999999</v>
      </c>
      <c r="I128" s="425">
        <v>54688.021219999995</v>
      </c>
      <c r="J128" s="425">
        <v>0</v>
      </c>
      <c r="K128" s="425">
        <v>0</v>
      </c>
      <c r="L128" s="426">
        <v>2136.8530000000001</v>
      </c>
    </row>
    <row r="129" spans="1:12" ht="18.95" customHeight="1">
      <c r="A129" s="262"/>
      <c r="B129" s="260"/>
      <c r="C129" s="260"/>
      <c r="D129" s="263" t="s">
        <v>44</v>
      </c>
      <c r="E129" s="424">
        <v>6159.0125899999994</v>
      </c>
      <c r="F129" s="425">
        <v>5952.905639999999</v>
      </c>
      <c r="G129" s="425">
        <v>0</v>
      </c>
      <c r="H129" s="425">
        <v>0</v>
      </c>
      <c r="I129" s="425">
        <v>1.0800000000000001E-2</v>
      </c>
      <c r="J129" s="425">
        <v>0</v>
      </c>
      <c r="K129" s="425">
        <v>0</v>
      </c>
      <c r="L129" s="426">
        <v>206.09615000000002</v>
      </c>
    </row>
    <row r="130" spans="1:12" ht="18.95" customHeight="1">
      <c r="A130" s="262"/>
      <c r="B130" s="260"/>
      <c r="C130" s="260"/>
      <c r="D130" s="263" t="s">
        <v>45</v>
      </c>
      <c r="E130" s="429">
        <v>3.1532610714614835E-2</v>
      </c>
      <c r="F130" s="216">
        <v>9.3049044016506169E-2</v>
      </c>
      <c r="G130" s="216">
        <v>0</v>
      </c>
      <c r="H130" s="216">
        <v>0</v>
      </c>
      <c r="I130" s="216">
        <v>1.0735693197745504E-7</v>
      </c>
      <c r="J130" s="216">
        <v>0</v>
      </c>
      <c r="K130" s="216">
        <v>0</v>
      </c>
      <c r="L130" s="430">
        <v>0.10273985543369892</v>
      </c>
    </row>
    <row r="131" spans="1:12" ht="18.95" customHeight="1">
      <c r="A131" s="264"/>
      <c r="B131" s="265"/>
      <c r="C131" s="265"/>
      <c r="D131" s="266" t="s">
        <v>46</v>
      </c>
      <c r="E131" s="431">
        <v>4.5222177926915769E-2</v>
      </c>
      <c r="F131" s="432">
        <v>8.9617712850501574E-2</v>
      </c>
      <c r="G131" s="432">
        <v>0</v>
      </c>
      <c r="H131" s="432">
        <v>0</v>
      </c>
      <c r="I131" s="432">
        <v>1.9748383209100871E-7</v>
      </c>
      <c r="J131" s="432">
        <v>0</v>
      </c>
      <c r="K131" s="432">
        <v>0</v>
      </c>
      <c r="L131" s="433">
        <v>9.6448445447581105E-2</v>
      </c>
    </row>
    <row r="132" spans="1:12" ht="18.95" customHeight="1">
      <c r="A132" s="275" t="s">
        <v>419</v>
      </c>
      <c r="B132" s="271" t="s">
        <v>48</v>
      </c>
      <c r="C132" s="276" t="s">
        <v>116</v>
      </c>
      <c r="D132" s="273" t="s">
        <v>42</v>
      </c>
      <c r="E132" s="423">
        <v>190822</v>
      </c>
      <c r="F132" s="364">
        <v>82</v>
      </c>
      <c r="G132" s="364">
        <v>6109</v>
      </c>
      <c r="H132" s="364">
        <v>183846</v>
      </c>
      <c r="I132" s="364">
        <v>785</v>
      </c>
      <c r="J132" s="364">
        <v>0</v>
      </c>
      <c r="K132" s="364">
        <v>0</v>
      </c>
      <c r="L132" s="365">
        <v>0</v>
      </c>
    </row>
    <row r="133" spans="1:12" ht="18.95" customHeight="1">
      <c r="A133" s="258"/>
      <c r="B133" s="260"/>
      <c r="C133" s="260"/>
      <c r="D133" s="263" t="s">
        <v>43</v>
      </c>
      <c r="E133" s="424">
        <v>1938651.7955099987</v>
      </c>
      <c r="F133" s="425">
        <v>1725689.8080399986</v>
      </c>
      <c r="G133" s="425">
        <v>6142.8</v>
      </c>
      <c r="H133" s="425">
        <v>184155.42400000009</v>
      </c>
      <c r="I133" s="425">
        <v>22663.763469999998</v>
      </c>
      <c r="J133" s="425">
        <v>0</v>
      </c>
      <c r="K133" s="425">
        <v>0</v>
      </c>
      <c r="L133" s="426">
        <v>0</v>
      </c>
    </row>
    <row r="134" spans="1:12" ht="18.95" customHeight="1">
      <c r="A134" s="258"/>
      <c r="B134" s="260"/>
      <c r="C134" s="260"/>
      <c r="D134" s="263" t="s">
        <v>44</v>
      </c>
      <c r="E134" s="424">
        <v>1017148.5935499995</v>
      </c>
      <c r="F134" s="425">
        <v>927305.19807999942</v>
      </c>
      <c r="G134" s="425">
        <v>486.59482000000003</v>
      </c>
      <c r="H134" s="425">
        <v>85534.437440000111</v>
      </c>
      <c r="I134" s="425">
        <v>3822.36321</v>
      </c>
      <c r="J134" s="425">
        <v>0</v>
      </c>
      <c r="K134" s="425">
        <v>0</v>
      </c>
      <c r="L134" s="426">
        <v>0</v>
      </c>
    </row>
    <row r="135" spans="1:12" ht="18.95" customHeight="1">
      <c r="A135" s="258"/>
      <c r="B135" s="260"/>
      <c r="C135" s="260"/>
      <c r="D135" s="263" t="s">
        <v>45</v>
      </c>
      <c r="E135" s="429">
        <v>5.3303528605192252</v>
      </c>
      <c r="F135" s="509" t="s">
        <v>918</v>
      </c>
      <c r="G135" s="216">
        <v>7.9652123097069899E-2</v>
      </c>
      <c r="H135" s="216">
        <v>0.46525046745645871</v>
      </c>
      <c r="I135" s="216">
        <v>4.8692524968152862</v>
      </c>
      <c r="J135" s="216">
        <v>0</v>
      </c>
      <c r="K135" s="216">
        <v>0</v>
      </c>
      <c r="L135" s="430">
        <v>0</v>
      </c>
    </row>
    <row r="136" spans="1:12" ht="18.95" customHeight="1">
      <c r="A136" s="277"/>
      <c r="B136" s="265"/>
      <c r="C136" s="265"/>
      <c r="D136" s="266" t="s">
        <v>46</v>
      </c>
      <c r="E136" s="431">
        <v>0.52466801717861844</v>
      </c>
      <c r="F136" s="432">
        <v>0.53735334922862688</v>
      </c>
      <c r="G136" s="432">
        <v>7.9213847105554472E-2</v>
      </c>
      <c r="H136" s="432">
        <v>0.46446873831964935</v>
      </c>
      <c r="I136" s="432">
        <v>0.1686552727687817</v>
      </c>
      <c r="J136" s="432">
        <v>0</v>
      </c>
      <c r="K136" s="432">
        <v>0</v>
      </c>
      <c r="L136" s="433">
        <v>0</v>
      </c>
    </row>
    <row r="137" spans="1:12" ht="18.95" hidden="1" customHeight="1">
      <c r="A137" s="258" t="s">
        <v>420</v>
      </c>
      <c r="B137" s="259" t="s">
        <v>48</v>
      </c>
      <c r="C137" s="260" t="s">
        <v>131</v>
      </c>
      <c r="D137" s="261" t="s">
        <v>42</v>
      </c>
      <c r="E137" s="423">
        <v>0</v>
      </c>
      <c r="F137" s="364">
        <v>0</v>
      </c>
      <c r="G137" s="364">
        <v>0</v>
      </c>
      <c r="H137" s="364">
        <v>0</v>
      </c>
      <c r="I137" s="364">
        <v>0</v>
      </c>
      <c r="J137" s="364">
        <v>0</v>
      </c>
      <c r="K137" s="364">
        <v>0</v>
      </c>
      <c r="L137" s="365">
        <v>0</v>
      </c>
    </row>
    <row r="138" spans="1:12" ht="18.95" hidden="1" customHeight="1">
      <c r="A138" s="258"/>
      <c r="B138" s="259"/>
      <c r="C138" s="260"/>
      <c r="D138" s="263" t="s">
        <v>43</v>
      </c>
      <c r="E138" s="424">
        <v>0</v>
      </c>
      <c r="F138" s="425">
        <v>0</v>
      </c>
      <c r="G138" s="425">
        <v>0</v>
      </c>
      <c r="H138" s="425">
        <v>0</v>
      </c>
      <c r="I138" s="425">
        <v>0</v>
      </c>
      <c r="J138" s="425">
        <v>0</v>
      </c>
      <c r="K138" s="425">
        <v>0</v>
      </c>
      <c r="L138" s="426">
        <v>0</v>
      </c>
    </row>
    <row r="139" spans="1:12" ht="18.95" hidden="1" customHeight="1">
      <c r="A139" s="258"/>
      <c r="B139" s="259"/>
      <c r="C139" s="260"/>
      <c r="D139" s="263" t="s">
        <v>44</v>
      </c>
      <c r="E139" s="424">
        <v>0</v>
      </c>
      <c r="F139" s="425">
        <v>0</v>
      </c>
      <c r="G139" s="425">
        <v>0</v>
      </c>
      <c r="H139" s="425">
        <v>0</v>
      </c>
      <c r="I139" s="425">
        <v>0</v>
      </c>
      <c r="J139" s="425">
        <v>0</v>
      </c>
      <c r="K139" s="425">
        <v>0</v>
      </c>
      <c r="L139" s="426">
        <v>0</v>
      </c>
    </row>
    <row r="140" spans="1:12" ht="18.95" hidden="1" customHeight="1">
      <c r="A140" s="262"/>
      <c r="B140" s="260"/>
      <c r="C140" s="260"/>
      <c r="D140" s="263" t="s">
        <v>45</v>
      </c>
      <c r="E140" s="429">
        <v>0</v>
      </c>
      <c r="F140" s="216">
        <v>0</v>
      </c>
      <c r="G140" s="216">
        <v>0</v>
      </c>
      <c r="H140" s="216">
        <v>0</v>
      </c>
      <c r="I140" s="216">
        <v>0</v>
      </c>
      <c r="J140" s="216">
        <v>0</v>
      </c>
      <c r="K140" s="216">
        <v>0</v>
      </c>
      <c r="L140" s="430">
        <v>0</v>
      </c>
    </row>
    <row r="141" spans="1:12" ht="18.95" hidden="1" customHeight="1">
      <c r="A141" s="264"/>
      <c r="B141" s="265"/>
      <c r="C141" s="265"/>
      <c r="D141" s="269" t="s">
        <v>46</v>
      </c>
      <c r="E141" s="431">
        <v>0</v>
      </c>
      <c r="F141" s="432">
        <v>0</v>
      </c>
      <c r="G141" s="432">
        <v>0</v>
      </c>
      <c r="H141" s="432">
        <v>0</v>
      </c>
      <c r="I141" s="432">
        <v>0</v>
      </c>
      <c r="J141" s="432">
        <v>0</v>
      </c>
      <c r="K141" s="432">
        <v>0</v>
      </c>
      <c r="L141" s="433">
        <v>0</v>
      </c>
    </row>
    <row r="142" spans="1:12" ht="18.95" customHeight="1">
      <c r="A142" s="258" t="s">
        <v>421</v>
      </c>
      <c r="B142" s="259" t="s">
        <v>48</v>
      </c>
      <c r="C142" s="260" t="s">
        <v>422</v>
      </c>
      <c r="D142" s="274" t="s">
        <v>42</v>
      </c>
      <c r="E142" s="423">
        <v>3668260</v>
      </c>
      <c r="F142" s="364">
        <v>2655517</v>
      </c>
      <c r="G142" s="364">
        <v>9689</v>
      </c>
      <c r="H142" s="364">
        <v>992775</v>
      </c>
      <c r="I142" s="364">
        <v>9927</v>
      </c>
      <c r="J142" s="364">
        <v>0</v>
      </c>
      <c r="K142" s="364">
        <v>0</v>
      </c>
      <c r="L142" s="365">
        <v>352</v>
      </c>
    </row>
    <row r="143" spans="1:12" ht="18.95" customHeight="1">
      <c r="A143" s="258"/>
      <c r="B143" s="259"/>
      <c r="C143" s="260"/>
      <c r="D143" s="263" t="s">
        <v>43</v>
      </c>
      <c r="E143" s="424">
        <v>3802122.9690600005</v>
      </c>
      <c r="F143" s="425">
        <v>2738764.8594200001</v>
      </c>
      <c r="G143" s="425">
        <v>10537.67957</v>
      </c>
      <c r="H143" s="425">
        <v>1010444.0674200004</v>
      </c>
      <c r="I143" s="425">
        <v>42024.362650000003</v>
      </c>
      <c r="J143" s="425">
        <v>0</v>
      </c>
      <c r="K143" s="425">
        <v>0</v>
      </c>
      <c r="L143" s="426">
        <v>352</v>
      </c>
    </row>
    <row r="144" spans="1:12" ht="18.95" customHeight="1">
      <c r="A144" s="258"/>
      <c r="B144" s="259"/>
      <c r="C144" s="260"/>
      <c r="D144" s="263" t="s">
        <v>44</v>
      </c>
      <c r="E144" s="424">
        <v>1771835.8252100004</v>
      </c>
      <c r="F144" s="425">
        <v>1254001.4227099998</v>
      </c>
      <c r="G144" s="425">
        <v>5086.6711599999999</v>
      </c>
      <c r="H144" s="425">
        <v>508923.14859000052</v>
      </c>
      <c r="I144" s="425">
        <v>3595.2633300000007</v>
      </c>
      <c r="J144" s="425">
        <v>0</v>
      </c>
      <c r="K144" s="425">
        <v>0</v>
      </c>
      <c r="L144" s="426">
        <v>229.31942000000001</v>
      </c>
    </row>
    <row r="145" spans="1:12" ht="18.95" customHeight="1">
      <c r="A145" s="258"/>
      <c r="B145" s="260"/>
      <c r="C145" s="260"/>
      <c r="D145" s="263" t="s">
        <v>45</v>
      </c>
      <c r="E145" s="429">
        <v>0.48301805902798611</v>
      </c>
      <c r="F145" s="216">
        <v>0.47222496512355217</v>
      </c>
      <c r="G145" s="216">
        <v>0.52499444318299104</v>
      </c>
      <c r="H145" s="216">
        <v>0.51262687778197524</v>
      </c>
      <c r="I145" s="216">
        <v>0.36217017527954071</v>
      </c>
      <c r="J145" s="216">
        <v>0</v>
      </c>
      <c r="K145" s="216">
        <v>0</v>
      </c>
      <c r="L145" s="430">
        <v>0.651475625</v>
      </c>
    </row>
    <row r="146" spans="1:12" ht="18.95" customHeight="1">
      <c r="A146" s="264"/>
      <c r="B146" s="265"/>
      <c r="C146" s="265"/>
      <c r="D146" s="266" t="s">
        <v>46</v>
      </c>
      <c r="E146" s="431">
        <v>0.46601223569790318</v>
      </c>
      <c r="F146" s="432">
        <v>0.45787115253682825</v>
      </c>
      <c r="G146" s="432">
        <v>0.48271264334905184</v>
      </c>
      <c r="H146" s="432">
        <v>0.50366285972607117</v>
      </c>
      <c r="I146" s="432">
        <v>8.5551882367453355E-2</v>
      </c>
      <c r="J146" s="432">
        <v>0</v>
      </c>
      <c r="K146" s="432">
        <v>0</v>
      </c>
      <c r="L146" s="433">
        <v>0.651475625</v>
      </c>
    </row>
    <row r="147" spans="1:12" ht="18.95" customHeight="1">
      <c r="A147" s="258" t="s">
        <v>423</v>
      </c>
      <c r="B147" s="259" t="s">
        <v>48</v>
      </c>
      <c r="C147" s="260" t="s">
        <v>424</v>
      </c>
      <c r="D147" s="273" t="s">
        <v>42</v>
      </c>
      <c r="E147" s="423">
        <v>3752154</v>
      </c>
      <c r="F147" s="364">
        <v>3751489</v>
      </c>
      <c r="G147" s="364">
        <v>12</v>
      </c>
      <c r="H147" s="364">
        <v>20</v>
      </c>
      <c r="I147" s="364">
        <v>633</v>
      </c>
      <c r="J147" s="364">
        <v>0</v>
      </c>
      <c r="K147" s="364">
        <v>0</v>
      </c>
      <c r="L147" s="365">
        <v>0</v>
      </c>
    </row>
    <row r="148" spans="1:12" ht="18.95" customHeight="1">
      <c r="A148" s="258"/>
      <c r="B148" s="259"/>
      <c r="C148" s="260"/>
      <c r="D148" s="263" t="s">
        <v>43</v>
      </c>
      <c r="E148" s="424">
        <v>4033565.4097199994</v>
      </c>
      <c r="F148" s="425">
        <v>3971799.3527199994</v>
      </c>
      <c r="G148" s="425">
        <v>12</v>
      </c>
      <c r="H148" s="425">
        <v>486.25900000000001</v>
      </c>
      <c r="I148" s="425">
        <v>59131.082000000009</v>
      </c>
      <c r="J148" s="425">
        <v>0</v>
      </c>
      <c r="K148" s="425">
        <v>0</v>
      </c>
      <c r="L148" s="426">
        <v>2136.7159999999999</v>
      </c>
    </row>
    <row r="149" spans="1:12" ht="18.95" customHeight="1">
      <c r="A149" s="258"/>
      <c r="B149" s="259"/>
      <c r="C149" s="260"/>
      <c r="D149" s="263" t="s">
        <v>44</v>
      </c>
      <c r="E149" s="424">
        <v>2169873.9675499978</v>
      </c>
      <c r="F149" s="425">
        <v>2159582.528599998</v>
      </c>
      <c r="G149" s="425">
        <v>6</v>
      </c>
      <c r="H149" s="425">
        <v>32.955110000000005</v>
      </c>
      <c r="I149" s="425">
        <v>9055.2421799999993</v>
      </c>
      <c r="J149" s="425">
        <v>0</v>
      </c>
      <c r="K149" s="425">
        <v>0</v>
      </c>
      <c r="L149" s="426">
        <v>1197.2416599999997</v>
      </c>
    </row>
    <row r="150" spans="1:12" ht="18.95" customHeight="1">
      <c r="A150" s="258"/>
      <c r="B150" s="260"/>
      <c r="C150" s="260"/>
      <c r="D150" s="263" t="s">
        <v>45</v>
      </c>
      <c r="E150" s="429">
        <v>0.57830088198671958</v>
      </c>
      <c r="F150" s="216">
        <v>0.57566009885674674</v>
      </c>
      <c r="G150" s="216">
        <v>0.5</v>
      </c>
      <c r="H150" s="216">
        <v>1.6477555000000002</v>
      </c>
      <c r="I150" s="509" t="s">
        <v>918</v>
      </c>
      <c r="J150" s="216">
        <v>0</v>
      </c>
      <c r="K150" s="216">
        <v>0</v>
      </c>
      <c r="L150" s="430">
        <v>0</v>
      </c>
    </row>
    <row r="151" spans="1:12" ht="18.95" customHeight="1">
      <c r="A151" s="264"/>
      <c r="B151" s="265"/>
      <c r="C151" s="265"/>
      <c r="D151" s="266" t="s">
        <v>46</v>
      </c>
      <c r="E151" s="431">
        <v>0.53795432753391881</v>
      </c>
      <c r="F151" s="432">
        <v>0.54372900965429072</v>
      </c>
      <c r="G151" s="432">
        <v>0.5</v>
      </c>
      <c r="H151" s="432">
        <v>6.7772750735719034E-2</v>
      </c>
      <c r="I151" s="432">
        <v>0.15313844891253636</v>
      </c>
      <c r="J151" s="432">
        <v>0</v>
      </c>
      <c r="K151" s="432">
        <v>0</v>
      </c>
      <c r="L151" s="433">
        <v>0.56031857298770626</v>
      </c>
    </row>
    <row r="152" spans="1:12" ht="18.75" customHeight="1">
      <c r="A152" s="258" t="s">
        <v>425</v>
      </c>
      <c r="B152" s="259" t="s">
        <v>48</v>
      </c>
      <c r="C152" s="260" t="s">
        <v>426</v>
      </c>
      <c r="D152" s="263" t="s">
        <v>42</v>
      </c>
      <c r="E152" s="424">
        <v>91895</v>
      </c>
      <c r="F152" s="364">
        <v>78656</v>
      </c>
      <c r="G152" s="364">
        <v>518</v>
      </c>
      <c r="H152" s="364">
        <v>12721</v>
      </c>
      <c r="I152" s="364"/>
      <c r="J152" s="364">
        <v>0</v>
      </c>
      <c r="K152" s="364">
        <v>0</v>
      </c>
      <c r="L152" s="365"/>
    </row>
    <row r="153" spans="1:12" ht="18.95" customHeight="1">
      <c r="A153" s="258"/>
      <c r="B153" s="259"/>
      <c r="C153" s="260" t="s">
        <v>427</v>
      </c>
      <c r="D153" s="263" t="s">
        <v>43</v>
      </c>
      <c r="E153" s="424">
        <v>142743.24200000003</v>
      </c>
      <c r="F153" s="425">
        <v>128569.08300000001</v>
      </c>
      <c r="G153" s="425">
        <v>522.4</v>
      </c>
      <c r="H153" s="425">
        <v>12786.6</v>
      </c>
      <c r="I153" s="425">
        <v>865.15899999999999</v>
      </c>
      <c r="J153" s="425">
        <v>0</v>
      </c>
      <c r="K153" s="425">
        <v>0</v>
      </c>
      <c r="L153" s="426">
        <v>0</v>
      </c>
    </row>
    <row r="154" spans="1:12" ht="18.95" customHeight="1">
      <c r="A154" s="258"/>
      <c r="B154" s="259"/>
      <c r="C154" s="260"/>
      <c r="D154" s="263" t="s">
        <v>44</v>
      </c>
      <c r="E154" s="424">
        <v>63335.195050000017</v>
      </c>
      <c r="F154" s="425">
        <v>57067.628450000011</v>
      </c>
      <c r="G154" s="425">
        <v>501.95796999999999</v>
      </c>
      <c r="H154" s="425">
        <v>5558.5046300000031</v>
      </c>
      <c r="I154" s="425">
        <v>207.10400000000001</v>
      </c>
      <c r="J154" s="425">
        <v>0</v>
      </c>
      <c r="K154" s="425">
        <v>0</v>
      </c>
      <c r="L154" s="426">
        <v>0</v>
      </c>
    </row>
    <row r="155" spans="1:12" ht="18.95" customHeight="1">
      <c r="A155" s="258"/>
      <c r="B155" s="260"/>
      <c r="C155" s="260"/>
      <c r="D155" s="263" t="s">
        <v>45</v>
      </c>
      <c r="E155" s="429">
        <v>0.6892126345285382</v>
      </c>
      <c r="F155" s="216">
        <v>0.7255343324094794</v>
      </c>
      <c r="G155" s="216">
        <v>0.96903083011583013</v>
      </c>
      <c r="H155" s="216">
        <v>0.43695500589576314</v>
      </c>
      <c r="I155" s="216">
        <v>0</v>
      </c>
      <c r="J155" s="216">
        <v>0</v>
      </c>
      <c r="K155" s="216">
        <v>0</v>
      </c>
      <c r="L155" s="430">
        <v>0</v>
      </c>
    </row>
    <row r="156" spans="1:12" ht="18.95" customHeight="1">
      <c r="A156" s="264"/>
      <c r="B156" s="265"/>
      <c r="C156" s="265"/>
      <c r="D156" s="268" t="s">
        <v>46</v>
      </c>
      <c r="E156" s="431">
        <v>0.44370013012595022</v>
      </c>
      <c r="F156" s="432">
        <v>0.44386743001037043</v>
      </c>
      <c r="G156" s="432">
        <v>0.96086900842266465</v>
      </c>
      <c r="H156" s="432">
        <v>0.43471326466769922</v>
      </c>
      <c r="I156" s="432">
        <v>0.23938258747813987</v>
      </c>
      <c r="J156" s="432">
        <v>0</v>
      </c>
      <c r="K156" s="432">
        <v>0</v>
      </c>
      <c r="L156" s="433">
        <v>0</v>
      </c>
    </row>
    <row r="157" spans="1:12" ht="18.95" customHeight="1">
      <c r="A157" s="258" t="s">
        <v>428</v>
      </c>
      <c r="B157" s="259" t="s">
        <v>48</v>
      </c>
      <c r="C157" s="260" t="s">
        <v>429</v>
      </c>
      <c r="D157" s="261" t="s">
        <v>42</v>
      </c>
      <c r="E157" s="423">
        <v>27808</v>
      </c>
      <c r="F157" s="364">
        <v>16895</v>
      </c>
      <c r="G157" s="364"/>
      <c r="H157" s="364">
        <v>10913</v>
      </c>
      <c r="I157" s="364">
        <v>0</v>
      </c>
      <c r="J157" s="364">
        <v>0</v>
      </c>
      <c r="K157" s="364">
        <v>0</v>
      </c>
      <c r="L157" s="365">
        <v>0</v>
      </c>
    </row>
    <row r="158" spans="1:12" ht="18.95" customHeight="1">
      <c r="A158" s="258"/>
      <c r="B158" s="259"/>
      <c r="C158" s="260" t="s">
        <v>430</v>
      </c>
      <c r="D158" s="263" t="s">
        <v>43</v>
      </c>
      <c r="E158" s="424">
        <v>218947.51400000005</v>
      </c>
      <c r="F158" s="425">
        <v>202296.64600000004</v>
      </c>
      <c r="G158" s="425">
        <v>5765.268</v>
      </c>
      <c r="H158" s="425">
        <v>10410.6</v>
      </c>
      <c r="I158" s="425">
        <v>475</v>
      </c>
      <c r="J158" s="425">
        <v>0</v>
      </c>
      <c r="K158" s="425">
        <v>0</v>
      </c>
      <c r="L158" s="426">
        <v>0</v>
      </c>
    </row>
    <row r="159" spans="1:12" ht="18.95" customHeight="1">
      <c r="A159" s="258"/>
      <c r="B159" s="259"/>
      <c r="C159" s="260"/>
      <c r="D159" s="263" t="s">
        <v>44</v>
      </c>
      <c r="E159" s="424">
        <v>193946.33801000001</v>
      </c>
      <c r="F159" s="425">
        <v>187862.92606</v>
      </c>
      <c r="G159" s="425">
        <v>5765.268</v>
      </c>
      <c r="H159" s="425">
        <v>318.14395000000002</v>
      </c>
      <c r="I159" s="425">
        <v>0</v>
      </c>
      <c r="J159" s="425">
        <v>0</v>
      </c>
      <c r="K159" s="425">
        <v>0</v>
      </c>
      <c r="L159" s="426">
        <v>0</v>
      </c>
    </row>
    <row r="160" spans="1:12" ht="18.95" customHeight="1">
      <c r="A160" s="258"/>
      <c r="B160" s="260"/>
      <c r="C160" s="260"/>
      <c r="D160" s="263" t="s">
        <v>45</v>
      </c>
      <c r="E160" s="429">
        <v>6.9744799341916002</v>
      </c>
      <c r="F160" s="509" t="s">
        <v>918</v>
      </c>
      <c r="G160" s="216">
        <v>0</v>
      </c>
      <c r="H160" s="216">
        <v>2.9152749014936315E-2</v>
      </c>
      <c r="I160" s="216">
        <v>0</v>
      </c>
      <c r="J160" s="216">
        <v>0</v>
      </c>
      <c r="K160" s="216">
        <v>0</v>
      </c>
      <c r="L160" s="430">
        <v>0</v>
      </c>
    </row>
    <row r="161" spans="1:12" ht="18.95" customHeight="1">
      <c r="A161" s="264"/>
      <c r="B161" s="265"/>
      <c r="C161" s="265"/>
      <c r="D161" s="268" t="s">
        <v>46</v>
      </c>
      <c r="E161" s="431">
        <v>0.88581201250816655</v>
      </c>
      <c r="F161" s="432">
        <v>0.92865072048698205</v>
      </c>
      <c r="G161" s="432">
        <v>1</v>
      </c>
      <c r="H161" s="432">
        <v>3.0559617121011278E-2</v>
      </c>
      <c r="I161" s="432">
        <v>0</v>
      </c>
      <c r="J161" s="432">
        <v>0</v>
      </c>
      <c r="K161" s="432">
        <v>0</v>
      </c>
      <c r="L161" s="433">
        <v>0</v>
      </c>
    </row>
    <row r="162" spans="1:12" ht="18.95" customHeight="1">
      <c r="A162" s="258" t="s">
        <v>447</v>
      </c>
      <c r="B162" s="259" t="s">
        <v>48</v>
      </c>
      <c r="C162" s="260" t="s">
        <v>181</v>
      </c>
      <c r="D162" s="263" t="s">
        <v>42</v>
      </c>
      <c r="E162" s="423">
        <v>35350761</v>
      </c>
      <c r="F162" s="364">
        <v>35316161</v>
      </c>
      <c r="G162" s="364">
        <v>21</v>
      </c>
      <c r="H162" s="364">
        <v>34579</v>
      </c>
      <c r="I162" s="364">
        <v>0</v>
      </c>
      <c r="J162" s="364">
        <v>0</v>
      </c>
      <c r="K162" s="364">
        <v>0</v>
      </c>
      <c r="L162" s="365">
        <v>0</v>
      </c>
    </row>
    <row r="163" spans="1:12" ht="18.95" customHeight="1">
      <c r="A163" s="258"/>
      <c r="B163" s="259"/>
      <c r="C163" s="260"/>
      <c r="D163" s="263" t="s">
        <v>43</v>
      </c>
      <c r="E163" s="424">
        <v>35594880.36999999</v>
      </c>
      <c r="F163" s="425">
        <v>35407914.173169993</v>
      </c>
      <c r="G163" s="425">
        <v>89.118999999999986</v>
      </c>
      <c r="H163" s="425">
        <v>34087.692830000015</v>
      </c>
      <c r="I163" s="425">
        <v>152701.717</v>
      </c>
      <c r="J163" s="425">
        <v>0</v>
      </c>
      <c r="K163" s="425">
        <v>0</v>
      </c>
      <c r="L163" s="426">
        <v>87.668000000000006</v>
      </c>
    </row>
    <row r="164" spans="1:12" ht="18.95" customHeight="1">
      <c r="A164" s="258"/>
      <c r="B164" s="259"/>
      <c r="C164" s="260"/>
      <c r="D164" s="263" t="s">
        <v>44</v>
      </c>
      <c r="E164" s="424">
        <v>17881717.128980007</v>
      </c>
      <c r="F164" s="425">
        <v>17854970.777230009</v>
      </c>
      <c r="G164" s="425">
        <v>58.930279999999996</v>
      </c>
      <c r="H164" s="425">
        <v>14787.876950000007</v>
      </c>
      <c r="I164" s="425">
        <v>11825.144519999998</v>
      </c>
      <c r="J164" s="425">
        <v>0</v>
      </c>
      <c r="K164" s="425">
        <v>0</v>
      </c>
      <c r="L164" s="426">
        <v>74.399999999999991</v>
      </c>
    </row>
    <row r="165" spans="1:12" ht="18.95" customHeight="1">
      <c r="A165" s="262"/>
      <c r="B165" s="260"/>
      <c r="C165" s="260"/>
      <c r="D165" s="263" t="s">
        <v>45</v>
      </c>
      <c r="E165" s="429">
        <v>0.50583683697728621</v>
      </c>
      <c r="F165" s="216">
        <v>0.50557507587616923</v>
      </c>
      <c r="G165" s="216">
        <v>2.8062038095238093</v>
      </c>
      <c r="H165" s="216">
        <v>0.42765484687237937</v>
      </c>
      <c r="I165" s="216">
        <v>0</v>
      </c>
      <c r="J165" s="216">
        <v>0</v>
      </c>
      <c r="K165" s="216">
        <v>0</v>
      </c>
      <c r="L165" s="430">
        <v>0</v>
      </c>
    </row>
    <row r="166" spans="1:12" ht="18.75" customHeight="1">
      <c r="A166" s="264"/>
      <c r="B166" s="265"/>
      <c r="C166" s="265"/>
      <c r="D166" s="269" t="s">
        <v>46</v>
      </c>
      <c r="E166" s="431">
        <v>0.50236767038135743</v>
      </c>
      <c r="F166" s="432">
        <v>0.50426496996989001</v>
      </c>
      <c r="G166" s="432">
        <v>0.66125382914978859</v>
      </c>
      <c r="H166" s="432">
        <v>0.43381865190317137</v>
      </c>
      <c r="I166" s="432">
        <v>7.743949938689948E-2</v>
      </c>
      <c r="J166" s="432">
        <v>0</v>
      </c>
      <c r="K166" s="432">
        <v>0</v>
      </c>
      <c r="L166" s="433">
        <v>0.84865629420084854</v>
      </c>
    </row>
    <row r="167" spans="1:12" ht="18.95" customHeight="1">
      <c r="A167" s="275" t="s">
        <v>431</v>
      </c>
      <c r="B167" s="271" t="s">
        <v>48</v>
      </c>
      <c r="C167" s="276" t="s">
        <v>432</v>
      </c>
      <c r="D167" s="273" t="s">
        <v>42</v>
      </c>
      <c r="E167" s="423">
        <v>164242</v>
      </c>
      <c r="F167" s="364">
        <v>3508</v>
      </c>
      <c r="G167" s="364">
        <v>390</v>
      </c>
      <c r="H167" s="364">
        <v>156700</v>
      </c>
      <c r="I167" s="364">
        <v>3643</v>
      </c>
      <c r="J167" s="364">
        <v>0</v>
      </c>
      <c r="K167" s="364">
        <v>0</v>
      </c>
      <c r="L167" s="365">
        <v>1</v>
      </c>
    </row>
    <row r="168" spans="1:12" ht="18.95" customHeight="1">
      <c r="A168" s="258"/>
      <c r="B168" s="259"/>
      <c r="C168" s="260" t="s">
        <v>433</v>
      </c>
      <c r="D168" s="263" t="s">
        <v>43</v>
      </c>
      <c r="E168" s="424">
        <v>182683.75825000001</v>
      </c>
      <c r="F168" s="425">
        <v>3608.009</v>
      </c>
      <c r="G168" s="425">
        <v>447.8</v>
      </c>
      <c r="H168" s="425">
        <v>169645.86499999999</v>
      </c>
      <c r="I168" s="425">
        <v>8981.0842499999999</v>
      </c>
      <c r="J168" s="425">
        <v>0</v>
      </c>
      <c r="K168" s="425">
        <v>0</v>
      </c>
      <c r="L168" s="426">
        <v>1</v>
      </c>
    </row>
    <row r="169" spans="1:12" ht="18.95" customHeight="1">
      <c r="A169" s="258"/>
      <c r="B169" s="259"/>
      <c r="C169" s="260"/>
      <c r="D169" s="263" t="s">
        <v>44</v>
      </c>
      <c r="E169" s="424">
        <v>86257.540219999952</v>
      </c>
      <c r="F169" s="425">
        <v>1884.2813800000001</v>
      </c>
      <c r="G169" s="425">
        <v>243.60213000000002</v>
      </c>
      <c r="H169" s="425">
        <v>82355.374859999953</v>
      </c>
      <c r="I169" s="425">
        <v>1773.75685</v>
      </c>
      <c r="J169" s="425">
        <v>0</v>
      </c>
      <c r="K169" s="425">
        <v>0</v>
      </c>
      <c r="L169" s="426">
        <v>0.52500000000000002</v>
      </c>
    </row>
    <row r="170" spans="1:12" ht="18.95" customHeight="1">
      <c r="A170" s="258"/>
      <c r="B170" s="260"/>
      <c r="C170" s="260"/>
      <c r="D170" s="263" t="s">
        <v>45</v>
      </c>
      <c r="E170" s="429">
        <v>0.52518564204040352</v>
      </c>
      <c r="F170" s="216">
        <v>0.53713836374002288</v>
      </c>
      <c r="G170" s="216">
        <v>0.62462084615384617</v>
      </c>
      <c r="H170" s="216">
        <v>0.52556078404594742</v>
      </c>
      <c r="I170" s="216">
        <v>0.48689455119407082</v>
      </c>
      <c r="J170" s="216">
        <v>0</v>
      </c>
      <c r="K170" s="216">
        <v>0</v>
      </c>
      <c r="L170" s="430">
        <v>0.52500000000000002</v>
      </c>
    </row>
    <row r="171" spans="1:12" ht="18.95" customHeight="1">
      <c r="A171" s="264"/>
      <c r="B171" s="265"/>
      <c r="C171" s="265"/>
      <c r="D171" s="268" t="s">
        <v>46</v>
      </c>
      <c r="E171" s="431">
        <v>0.47216863199167264</v>
      </c>
      <c r="F171" s="432">
        <v>0.52224963407796376</v>
      </c>
      <c r="G171" s="432">
        <v>0.54399761054041984</v>
      </c>
      <c r="H171" s="432">
        <v>0.48545465496609636</v>
      </c>
      <c r="I171" s="432">
        <v>0.19749918836358762</v>
      </c>
      <c r="J171" s="432">
        <v>0</v>
      </c>
      <c r="K171" s="432">
        <v>0</v>
      </c>
      <c r="L171" s="433">
        <v>0.52500000000000002</v>
      </c>
    </row>
    <row r="172" spans="1:12" ht="18.95" customHeight="1">
      <c r="A172" s="258" t="s">
        <v>434</v>
      </c>
      <c r="B172" s="259" t="s">
        <v>48</v>
      </c>
      <c r="C172" s="260" t="s">
        <v>435</v>
      </c>
      <c r="D172" s="263" t="s">
        <v>42</v>
      </c>
      <c r="E172" s="423">
        <v>120917</v>
      </c>
      <c r="F172" s="364">
        <v>48468</v>
      </c>
      <c r="G172" s="364">
        <v>133</v>
      </c>
      <c r="H172" s="364">
        <v>70451</v>
      </c>
      <c r="I172" s="364">
        <v>1865</v>
      </c>
      <c r="J172" s="364">
        <v>0</v>
      </c>
      <c r="K172" s="364">
        <v>0</v>
      </c>
      <c r="L172" s="365">
        <v>0</v>
      </c>
    </row>
    <row r="173" spans="1:12" ht="18.95" customHeight="1">
      <c r="A173" s="258"/>
      <c r="B173" s="259"/>
      <c r="C173" s="260" t="s">
        <v>436</v>
      </c>
      <c r="D173" s="263" t="s">
        <v>43</v>
      </c>
      <c r="E173" s="424">
        <v>131307.93599999999</v>
      </c>
      <c r="F173" s="425">
        <v>58526.741000000002</v>
      </c>
      <c r="G173" s="425">
        <v>227.16699999999997</v>
      </c>
      <c r="H173" s="425">
        <v>70794.027999999991</v>
      </c>
      <c r="I173" s="425">
        <v>1760</v>
      </c>
      <c r="J173" s="425">
        <v>0</v>
      </c>
      <c r="K173" s="425">
        <v>0</v>
      </c>
      <c r="L173" s="426">
        <v>0</v>
      </c>
    </row>
    <row r="174" spans="1:12" ht="18.95" customHeight="1">
      <c r="A174" s="258"/>
      <c r="B174" s="259"/>
      <c r="C174" s="260"/>
      <c r="D174" s="263" t="s">
        <v>44</v>
      </c>
      <c r="E174" s="424">
        <v>35889.355989999996</v>
      </c>
      <c r="F174" s="425">
        <v>4438.6222200000002</v>
      </c>
      <c r="G174" s="425">
        <v>89.042439999999999</v>
      </c>
      <c r="H174" s="425">
        <v>30814.873649999998</v>
      </c>
      <c r="I174" s="425">
        <v>546.81768</v>
      </c>
      <c r="J174" s="425">
        <v>0</v>
      </c>
      <c r="K174" s="425">
        <v>0</v>
      </c>
      <c r="L174" s="426">
        <v>0</v>
      </c>
    </row>
    <row r="175" spans="1:12" ht="18.95" customHeight="1">
      <c r="A175" s="262"/>
      <c r="B175" s="260"/>
      <c r="C175" s="260"/>
      <c r="D175" s="263" t="s">
        <v>45</v>
      </c>
      <c r="E175" s="429">
        <v>0.29680984468685129</v>
      </c>
      <c r="F175" s="216">
        <v>9.1578406783857397E-2</v>
      </c>
      <c r="G175" s="216">
        <v>0.66949203007518798</v>
      </c>
      <c r="H175" s="216">
        <v>0.43739441100907012</v>
      </c>
      <c r="I175" s="216">
        <v>0.29319982841823056</v>
      </c>
      <c r="J175" s="216">
        <v>0</v>
      </c>
      <c r="K175" s="216">
        <v>0</v>
      </c>
      <c r="L175" s="430">
        <v>0</v>
      </c>
    </row>
    <row r="176" spans="1:12" ht="18.95" customHeight="1">
      <c r="A176" s="264"/>
      <c r="B176" s="265"/>
      <c r="C176" s="265"/>
      <c r="D176" s="269" t="s">
        <v>46</v>
      </c>
      <c r="E176" s="431">
        <v>0.27332206326051761</v>
      </c>
      <c r="F176" s="432">
        <v>7.5839217153745156E-2</v>
      </c>
      <c r="G176" s="432">
        <v>0.39196908001602349</v>
      </c>
      <c r="H176" s="432">
        <v>0.43527504396274785</v>
      </c>
      <c r="I176" s="432">
        <v>0.31069186363636364</v>
      </c>
      <c r="J176" s="432">
        <v>0</v>
      </c>
      <c r="K176" s="432">
        <v>0</v>
      </c>
      <c r="L176" s="433">
        <v>0</v>
      </c>
    </row>
    <row r="177" spans="1:12" ht="18.95" customHeight="1">
      <c r="A177" s="258" t="s">
        <v>437</v>
      </c>
      <c r="B177" s="259" t="s">
        <v>48</v>
      </c>
      <c r="C177" s="260" t="s">
        <v>438</v>
      </c>
      <c r="D177" s="274" t="s">
        <v>42</v>
      </c>
      <c r="E177" s="423">
        <v>19490</v>
      </c>
      <c r="F177" s="364">
        <v>19340</v>
      </c>
      <c r="G177" s="364">
        <v>10</v>
      </c>
      <c r="H177" s="364">
        <v>0</v>
      </c>
      <c r="I177" s="364">
        <v>140</v>
      </c>
      <c r="J177" s="364">
        <v>0</v>
      </c>
      <c r="K177" s="364">
        <v>0</v>
      </c>
      <c r="L177" s="365">
        <v>0</v>
      </c>
    </row>
    <row r="178" spans="1:12" ht="18.95" customHeight="1">
      <c r="A178" s="262"/>
      <c r="B178" s="260"/>
      <c r="C178" s="260" t="s">
        <v>439</v>
      </c>
      <c r="D178" s="263" t="s">
        <v>43</v>
      </c>
      <c r="E178" s="424">
        <v>19593</v>
      </c>
      <c r="F178" s="425">
        <v>19340</v>
      </c>
      <c r="G178" s="425">
        <v>10</v>
      </c>
      <c r="H178" s="425">
        <v>103</v>
      </c>
      <c r="I178" s="425">
        <v>140</v>
      </c>
      <c r="J178" s="425">
        <v>0</v>
      </c>
      <c r="K178" s="425">
        <v>0</v>
      </c>
      <c r="L178" s="426">
        <v>0</v>
      </c>
    </row>
    <row r="179" spans="1:12" ht="18.95" customHeight="1">
      <c r="A179" s="262"/>
      <c r="B179" s="260"/>
      <c r="C179" s="260" t="s">
        <v>440</v>
      </c>
      <c r="D179" s="263" t="s">
        <v>44</v>
      </c>
      <c r="E179" s="424">
        <v>10247.519999999999</v>
      </c>
      <c r="F179" s="425">
        <v>10102.719999999999</v>
      </c>
      <c r="G179" s="425">
        <v>4.8</v>
      </c>
      <c r="H179" s="425">
        <v>0</v>
      </c>
      <c r="I179" s="425">
        <v>140</v>
      </c>
      <c r="J179" s="425">
        <v>0</v>
      </c>
      <c r="K179" s="425">
        <v>0</v>
      </c>
      <c r="L179" s="426">
        <v>0</v>
      </c>
    </row>
    <row r="180" spans="1:12" ht="18.95" customHeight="1">
      <c r="A180" s="262"/>
      <c r="B180" s="260"/>
      <c r="C180" s="260" t="s">
        <v>441</v>
      </c>
      <c r="D180" s="263" t="s">
        <v>45</v>
      </c>
      <c r="E180" s="429">
        <v>0.52578347870702913</v>
      </c>
      <c r="F180" s="216">
        <v>0.52237435367114782</v>
      </c>
      <c r="G180" s="216">
        <v>0.48</v>
      </c>
      <c r="H180" s="216">
        <v>0</v>
      </c>
      <c r="I180" s="216">
        <v>1</v>
      </c>
      <c r="J180" s="216">
        <v>0</v>
      </c>
      <c r="K180" s="216">
        <v>0</v>
      </c>
      <c r="L180" s="430">
        <v>0</v>
      </c>
    </row>
    <row r="181" spans="1:12" ht="18.95" customHeight="1">
      <c r="A181" s="264"/>
      <c r="B181" s="265"/>
      <c r="C181" s="265"/>
      <c r="D181" s="268" t="s">
        <v>46</v>
      </c>
      <c r="E181" s="431">
        <v>0.52301944572041026</v>
      </c>
      <c r="F181" s="432">
        <v>0.52237435367114782</v>
      </c>
      <c r="G181" s="432">
        <v>0.48</v>
      </c>
      <c r="H181" s="432">
        <v>0</v>
      </c>
      <c r="I181" s="432">
        <v>1</v>
      </c>
      <c r="J181" s="432">
        <v>0</v>
      </c>
      <c r="K181" s="432">
        <v>0</v>
      </c>
      <c r="L181" s="433">
        <v>0</v>
      </c>
    </row>
    <row r="182" spans="1:12" ht="18.95" hidden="1" customHeight="1">
      <c r="A182" s="258" t="s">
        <v>442</v>
      </c>
      <c r="B182" s="259" t="s">
        <v>48</v>
      </c>
      <c r="C182" s="260" t="s">
        <v>443</v>
      </c>
      <c r="D182" s="261" t="s">
        <v>42</v>
      </c>
      <c r="E182" s="423">
        <f>SUM(F182:L182)</f>
        <v>0</v>
      </c>
      <c r="F182" s="364">
        <v>0</v>
      </c>
      <c r="G182" s="364">
        <v>0</v>
      </c>
      <c r="H182" s="364">
        <v>0</v>
      </c>
      <c r="I182" s="364">
        <v>0</v>
      </c>
      <c r="J182" s="364">
        <v>0</v>
      </c>
      <c r="K182" s="364">
        <v>0</v>
      </c>
      <c r="L182" s="365">
        <v>0</v>
      </c>
    </row>
    <row r="183" spans="1:12" ht="18.95" hidden="1" customHeight="1">
      <c r="A183" s="262"/>
      <c r="B183" s="260"/>
      <c r="C183" s="260"/>
      <c r="D183" s="263" t="s">
        <v>43</v>
      </c>
      <c r="E183" s="424" t="e">
        <f>SUM(F183:L183)</f>
        <v>#REF!</v>
      </c>
      <c r="F183" s="425" t="e">
        <f>#REF!</f>
        <v>#REF!</v>
      </c>
      <c r="G183" s="425" t="e">
        <f>#REF!</f>
        <v>#REF!</v>
      </c>
      <c r="H183" s="425" t="e">
        <f>#REF!</f>
        <v>#REF!</v>
      </c>
      <c r="I183" s="425" t="e">
        <f>#REF!</f>
        <v>#REF!</v>
      </c>
      <c r="J183" s="425" t="e">
        <f>#REF!</f>
        <v>#REF!</v>
      </c>
      <c r="K183" s="425" t="e">
        <f>#REF!</f>
        <v>#REF!</v>
      </c>
      <c r="L183" s="426" t="e">
        <f>#REF!</f>
        <v>#REF!</v>
      </c>
    </row>
    <row r="184" spans="1:12" ht="18.95" hidden="1" customHeight="1">
      <c r="A184" s="262"/>
      <c r="B184" s="260"/>
      <c r="C184" s="260"/>
      <c r="D184" s="263" t="s">
        <v>44</v>
      </c>
      <c r="E184" s="424" t="e">
        <f>SUM(F184:L184)</f>
        <v>#REF!</v>
      </c>
      <c r="F184" s="425" t="e">
        <f>#REF!</f>
        <v>#REF!</v>
      </c>
      <c r="G184" s="425" t="e">
        <f>#REF!</f>
        <v>#REF!</v>
      </c>
      <c r="H184" s="425" t="e">
        <f>#REF!</f>
        <v>#REF!</v>
      </c>
      <c r="I184" s="425" t="e">
        <f>#REF!</f>
        <v>#REF!</v>
      </c>
      <c r="J184" s="425" t="e">
        <f>#REF!</f>
        <v>#REF!</v>
      </c>
      <c r="K184" s="425" t="e">
        <f>#REF!</f>
        <v>#REF!</v>
      </c>
      <c r="L184" s="426" t="e">
        <f>#REF!</f>
        <v>#REF!</v>
      </c>
    </row>
    <row r="185" spans="1:12" ht="18.95" hidden="1" customHeight="1">
      <c r="A185" s="262"/>
      <c r="B185" s="260"/>
      <c r="C185" s="260"/>
      <c r="D185" s="263" t="s">
        <v>45</v>
      </c>
      <c r="E185" s="429">
        <f t="shared" ref="E185:L185" si="0">IF(E182=0,0,(IF(E184/E182&gt;1000%,"*)",E184/E182)))</f>
        <v>0</v>
      </c>
      <c r="F185" s="216">
        <f t="shared" si="0"/>
        <v>0</v>
      </c>
      <c r="G185" s="216">
        <f t="shared" si="0"/>
        <v>0</v>
      </c>
      <c r="H185" s="216">
        <f t="shared" si="0"/>
        <v>0</v>
      </c>
      <c r="I185" s="216">
        <f t="shared" si="0"/>
        <v>0</v>
      </c>
      <c r="J185" s="216">
        <f t="shared" si="0"/>
        <v>0</v>
      </c>
      <c r="K185" s="216">
        <f t="shared" si="0"/>
        <v>0</v>
      </c>
      <c r="L185" s="430">
        <f t="shared" si="0"/>
        <v>0</v>
      </c>
    </row>
    <row r="186" spans="1:12" ht="18.95" hidden="1" customHeight="1">
      <c r="A186" s="264"/>
      <c r="B186" s="265"/>
      <c r="C186" s="265"/>
      <c r="D186" s="268" t="s">
        <v>46</v>
      </c>
      <c r="E186" s="431" t="e">
        <f t="shared" ref="E186:L186" si="1">IF(E183=0,0,(IF(E184/E183&gt;1000%,"*)",E184/E183)))</f>
        <v>#REF!</v>
      </c>
      <c r="F186" s="432" t="e">
        <f t="shared" si="1"/>
        <v>#REF!</v>
      </c>
      <c r="G186" s="432" t="e">
        <f t="shared" si="1"/>
        <v>#REF!</v>
      </c>
      <c r="H186" s="432" t="e">
        <f t="shared" si="1"/>
        <v>#REF!</v>
      </c>
      <c r="I186" s="432" t="e">
        <f t="shared" si="1"/>
        <v>#REF!</v>
      </c>
      <c r="J186" s="432" t="e">
        <f t="shared" si="1"/>
        <v>#REF!</v>
      </c>
      <c r="K186" s="432" t="e">
        <f t="shared" si="1"/>
        <v>#REF!</v>
      </c>
      <c r="L186" s="433" t="e">
        <f t="shared" si="1"/>
        <v>#REF!</v>
      </c>
    </row>
    <row r="187" spans="1:12" ht="9" customHeight="1">
      <c r="A187" s="260"/>
      <c r="B187" s="260"/>
      <c r="C187" s="260"/>
      <c r="D187" s="263"/>
      <c r="E187" s="278"/>
      <c r="F187" s="278"/>
      <c r="G187" s="278"/>
      <c r="H187" s="278"/>
      <c r="I187" s="278"/>
      <c r="J187" s="278"/>
      <c r="K187" s="278"/>
      <c r="L187" s="278"/>
    </row>
    <row r="188" spans="1:12" s="99" customFormat="1" ht="15.75" customHeight="1">
      <c r="A188" s="1541" t="s">
        <v>558</v>
      </c>
      <c r="B188" s="1536"/>
      <c r="C188" s="1536"/>
      <c r="F188" s="98"/>
      <c r="G188" s="98"/>
      <c r="H188" s="98"/>
      <c r="I188" s="98"/>
      <c r="J188" s="98"/>
    </row>
    <row r="190" spans="1:12">
      <c r="E190" s="280"/>
      <c r="F190" s="280"/>
      <c r="G190" s="280"/>
      <c r="H190" s="280"/>
      <c r="I190" s="280"/>
      <c r="J190" s="280"/>
      <c r="K190" s="280"/>
      <c r="L190" s="280"/>
    </row>
    <row r="191" spans="1:12">
      <c r="E191" s="280"/>
      <c r="F191" s="280"/>
      <c r="G191" s="280"/>
      <c r="H191" s="280"/>
      <c r="I191" s="280"/>
      <c r="J191" s="280"/>
      <c r="K191" s="280"/>
      <c r="L191" s="280"/>
    </row>
    <row r="192" spans="1:12">
      <c r="G192" s="267"/>
      <c r="H192" s="434"/>
      <c r="I192" s="435"/>
      <c r="J192" s="267"/>
    </row>
  </sheetData>
  <mergeCells count="1">
    <mergeCell ref="A188:C188"/>
  </mergeCells>
  <phoneticPr fontId="33" type="noConversion"/>
  <printOptions horizontalCentered="1"/>
  <pageMargins left="0.70866141732283472" right="0.70866141732283472" top="0.70866141732283472" bottom="0.31496062992125984" header="0.51181102362204722" footer="0"/>
  <pageSetup paperSize="9" scale="73" firstPageNumber="42" fitToHeight="0" orientation="landscape" useFirstPageNumber="1" r:id="rId1"/>
  <headerFooter alignWithMargins="0">
    <oddHeader>&amp;C&amp;12 - &amp;P -</oddHeader>
  </headerFooter>
  <rowBreaks count="3" manualBreakCount="3">
    <brk id="56" max="11" man="1"/>
    <brk id="101" max="11" man="1"/>
    <brk id="146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7" transitionEvaluation="1"/>
  <dimension ref="A1:O102"/>
  <sheetViews>
    <sheetView showGridLines="0" topLeftCell="A7" zoomScale="75" zoomScaleNormal="75" workbookViewId="0">
      <selection activeCell="B1" sqref="B1"/>
    </sheetView>
  </sheetViews>
  <sheetFormatPr defaultColWidth="16.28515625" defaultRowHeight="15"/>
  <cols>
    <col min="1" max="1" width="3.5703125" style="158" customWidth="1"/>
    <col min="2" max="2" width="1.5703125" style="158" customWidth="1"/>
    <col min="3" max="3" width="42.5703125" style="158" bestFit="1" customWidth="1"/>
    <col min="4" max="4" width="2.7109375" style="158" customWidth="1"/>
    <col min="5" max="5" width="14.5703125" style="158" customWidth="1"/>
    <col min="6" max="11" width="14.7109375" style="158" customWidth="1"/>
    <col min="12" max="12" width="23.140625" style="158" customWidth="1"/>
    <col min="13" max="16384" width="16.28515625" style="158"/>
  </cols>
  <sheetData>
    <row r="1" spans="1:15" ht="15.75" customHeight="1">
      <c r="A1" s="155" t="s">
        <v>345</v>
      </c>
      <c r="B1" s="156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5" ht="15" customHeight="1">
      <c r="A2" s="159" t="s">
        <v>346</v>
      </c>
      <c r="B2" s="159"/>
      <c r="C2" s="159"/>
      <c r="D2" s="159"/>
      <c r="E2" s="159"/>
      <c r="F2" s="159"/>
      <c r="G2" s="160"/>
      <c r="H2" s="160"/>
      <c r="I2" s="160"/>
      <c r="J2" s="160"/>
      <c r="K2" s="160"/>
      <c r="L2" s="160"/>
    </row>
    <row r="3" spans="1:15" ht="15" customHeight="1">
      <c r="A3" s="159"/>
      <c r="B3" s="159"/>
      <c r="C3" s="159"/>
      <c r="D3" s="159"/>
      <c r="E3" s="159"/>
      <c r="F3" s="159"/>
      <c r="G3" s="160"/>
      <c r="H3" s="160"/>
      <c r="I3" s="160"/>
      <c r="J3" s="160"/>
      <c r="K3" s="160"/>
      <c r="L3" s="160"/>
    </row>
    <row r="4" spans="1:15" ht="15" customHeight="1">
      <c r="A4" s="157"/>
      <c r="B4" s="161"/>
      <c r="C4" s="161"/>
      <c r="D4" s="157"/>
      <c r="E4" s="157"/>
      <c r="F4" s="157"/>
      <c r="G4" s="157"/>
      <c r="H4" s="157"/>
      <c r="I4" s="157"/>
      <c r="J4" s="156"/>
      <c r="K4" s="156"/>
      <c r="L4" s="162" t="s">
        <v>2</v>
      </c>
    </row>
    <row r="5" spans="1:15" ht="15.95" customHeight="1">
      <c r="A5" s="163" t="s">
        <v>4</v>
      </c>
      <c r="B5" s="164" t="s">
        <v>4</v>
      </c>
      <c r="C5" s="165" t="s">
        <v>3</v>
      </c>
      <c r="D5" s="164"/>
      <c r="E5" s="19" t="s">
        <v>4</v>
      </c>
      <c r="F5" s="166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5" ht="15.95" customHeight="1">
      <c r="A6" s="168"/>
      <c r="B6" s="169"/>
      <c r="C6" s="170" t="s">
        <v>446</v>
      </c>
      <c r="D6" s="169"/>
      <c r="E6" s="171"/>
      <c r="F6" s="172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5" ht="15.95" customHeight="1">
      <c r="A7" s="168" t="s">
        <v>4</v>
      </c>
      <c r="B7" s="169"/>
      <c r="C7" s="170" t="s">
        <v>11</v>
      </c>
      <c r="D7" s="169"/>
      <c r="E7" s="32" t="s">
        <v>12</v>
      </c>
      <c r="F7" s="172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5" ht="15.95" customHeight="1">
      <c r="A8" s="173" t="s">
        <v>4</v>
      </c>
      <c r="B8" s="174"/>
      <c r="C8" s="170" t="s">
        <v>20</v>
      </c>
      <c r="D8" s="169"/>
      <c r="E8" s="32" t="s">
        <v>4</v>
      </c>
      <c r="F8" s="172" t="s">
        <v>21</v>
      </c>
      <c r="G8" s="37" t="s">
        <v>22</v>
      </c>
      <c r="H8" s="30" t="s">
        <v>23</v>
      </c>
      <c r="I8" s="31" t="s">
        <v>4</v>
      </c>
      <c r="J8" s="30" t="s">
        <v>24</v>
      </c>
      <c r="K8" s="31" t="s">
        <v>25</v>
      </c>
      <c r="L8" s="31" t="s">
        <v>26</v>
      </c>
    </row>
    <row r="9" spans="1:15" ht="15.95" customHeight="1">
      <c r="A9" s="175" t="s">
        <v>4</v>
      </c>
      <c r="B9" s="167"/>
      <c r="C9" s="170" t="s">
        <v>27</v>
      </c>
      <c r="D9" s="169"/>
      <c r="E9" s="176" t="s">
        <v>4</v>
      </c>
      <c r="F9" s="172" t="s">
        <v>4</v>
      </c>
      <c r="G9" s="37" t="s">
        <v>4</v>
      </c>
      <c r="H9" s="30" t="s">
        <v>28</v>
      </c>
      <c r="I9" s="31"/>
      <c r="J9" s="30" t="s">
        <v>29</v>
      </c>
      <c r="K9" s="31" t="s">
        <v>4</v>
      </c>
      <c r="L9" s="31" t="s">
        <v>30</v>
      </c>
    </row>
    <row r="10" spans="1:15" ht="15.95" customHeight="1">
      <c r="A10" s="168"/>
      <c r="B10" s="169"/>
      <c r="C10" s="170" t="s">
        <v>31</v>
      </c>
      <c r="D10" s="177"/>
      <c r="E10" s="46"/>
      <c r="F10" s="178"/>
      <c r="G10" s="44"/>
      <c r="H10" s="45"/>
      <c r="I10" s="46"/>
      <c r="J10" s="47"/>
      <c r="K10" s="45"/>
      <c r="L10" s="46"/>
    </row>
    <row r="11" spans="1:15" ht="12" customHeight="1">
      <c r="A11" s="179">
        <v>1</v>
      </c>
      <c r="B11" s="180"/>
      <c r="C11" s="180"/>
      <c r="D11" s="181"/>
      <c r="E11" s="182" t="s">
        <v>33</v>
      </c>
      <c r="F11" s="55" t="s">
        <v>34</v>
      </c>
      <c r="G11" s="54" t="s">
        <v>35</v>
      </c>
      <c r="H11" s="55" t="s">
        <v>36</v>
      </c>
      <c r="I11" s="56" t="s">
        <v>37</v>
      </c>
      <c r="J11" s="55" t="s">
        <v>38</v>
      </c>
      <c r="K11" s="56" t="s">
        <v>39</v>
      </c>
      <c r="L11" s="58" t="s">
        <v>40</v>
      </c>
    </row>
    <row r="12" spans="1:15" ht="18.95" customHeight="1">
      <c r="A12" s="183" t="s">
        <v>4</v>
      </c>
      <c r="B12" s="184" t="s">
        <v>4</v>
      </c>
      <c r="C12" s="184" t="s">
        <v>41</v>
      </c>
      <c r="D12" s="185" t="s">
        <v>42</v>
      </c>
      <c r="E12" s="436">
        <v>50089646</v>
      </c>
      <c r="F12" s="436">
        <v>45862048</v>
      </c>
      <c r="G12" s="436">
        <v>28905</v>
      </c>
      <c r="H12" s="436">
        <v>3713980</v>
      </c>
      <c r="I12" s="436">
        <v>268120</v>
      </c>
      <c r="J12" s="436">
        <v>0</v>
      </c>
      <c r="K12" s="436">
        <v>0</v>
      </c>
      <c r="L12" s="437">
        <v>216593</v>
      </c>
      <c r="M12" s="186"/>
      <c r="N12" s="186"/>
      <c r="O12" s="186"/>
    </row>
    <row r="13" spans="1:15" ht="18.95" customHeight="1">
      <c r="A13" s="187"/>
      <c r="B13" s="188"/>
      <c r="C13" s="184"/>
      <c r="D13" s="185" t="s">
        <v>43</v>
      </c>
      <c r="E13" s="438">
        <v>55075536.103700012</v>
      </c>
      <c r="F13" s="436">
        <v>49247657.674990013</v>
      </c>
      <c r="G13" s="436">
        <v>35926.127789999999</v>
      </c>
      <c r="H13" s="436">
        <v>3917584.5899799997</v>
      </c>
      <c r="I13" s="436">
        <v>1614027.2467700001</v>
      </c>
      <c r="J13" s="436">
        <v>0</v>
      </c>
      <c r="K13" s="436">
        <v>0</v>
      </c>
      <c r="L13" s="439">
        <v>260340.46417000002</v>
      </c>
      <c r="M13" s="186"/>
      <c r="N13" s="186"/>
      <c r="O13" s="186"/>
    </row>
    <row r="14" spans="1:15" ht="18.95" customHeight="1">
      <c r="A14" s="187"/>
      <c r="B14" s="188"/>
      <c r="C14" s="189" t="s">
        <v>4</v>
      </c>
      <c r="D14" s="185" t="s">
        <v>44</v>
      </c>
      <c r="E14" s="438">
        <v>27424329.118889995</v>
      </c>
      <c r="F14" s="436">
        <v>25314970.258759994</v>
      </c>
      <c r="G14" s="436">
        <v>16417.504099999998</v>
      </c>
      <c r="H14" s="436">
        <v>1918944.4262699999</v>
      </c>
      <c r="I14" s="436">
        <v>83716.583110000007</v>
      </c>
      <c r="J14" s="436">
        <v>0</v>
      </c>
      <c r="K14" s="436">
        <v>0</v>
      </c>
      <c r="L14" s="439">
        <v>90280.346649999992</v>
      </c>
      <c r="M14" s="186"/>
      <c r="N14" s="186"/>
      <c r="O14" s="186"/>
    </row>
    <row r="15" spans="1:15" ht="18.95" customHeight="1">
      <c r="A15" s="187"/>
      <c r="B15" s="188"/>
      <c r="C15" s="184"/>
      <c r="D15" s="185" t="s">
        <v>45</v>
      </c>
      <c r="E15" s="440">
        <v>0.54750494980319875</v>
      </c>
      <c r="F15" s="440">
        <v>0.55198080684839879</v>
      </c>
      <c r="G15" s="418">
        <v>0.56798145995502503</v>
      </c>
      <c r="H15" s="418">
        <v>0.51668141085035457</v>
      </c>
      <c r="I15" s="418">
        <v>0.31223550317022231</v>
      </c>
      <c r="J15" s="418">
        <v>0</v>
      </c>
      <c r="K15" s="418">
        <v>0</v>
      </c>
      <c r="L15" s="419">
        <v>0.41682024188223993</v>
      </c>
      <c r="M15" s="186"/>
      <c r="N15" s="186"/>
      <c r="O15" s="186"/>
    </row>
    <row r="16" spans="1:15" ht="18.95" customHeight="1">
      <c r="A16" s="190"/>
      <c r="B16" s="191"/>
      <c r="C16" s="192"/>
      <c r="D16" s="193" t="s">
        <v>46</v>
      </c>
      <c r="E16" s="421">
        <v>0.49794030270088663</v>
      </c>
      <c r="F16" s="421">
        <v>0.51403399580597675</v>
      </c>
      <c r="G16" s="421">
        <v>0.45697950516586966</v>
      </c>
      <c r="H16" s="421">
        <v>0.4898284599081999</v>
      </c>
      <c r="I16" s="421">
        <v>5.1868134988138567E-2</v>
      </c>
      <c r="J16" s="421">
        <v>0</v>
      </c>
      <c r="K16" s="421">
        <v>0</v>
      </c>
      <c r="L16" s="422">
        <v>0.34677800447896462</v>
      </c>
      <c r="M16" s="186"/>
      <c r="N16" s="186"/>
      <c r="O16" s="186"/>
    </row>
    <row r="17" spans="1:15" ht="18.95" customHeight="1">
      <c r="A17" s="194" t="s">
        <v>50</v>
      </c>
      <c r="B17" s="195" t="s">
        <v>48</v>
      </c>
      <c r="C17" s="196" t="s">
        <v>347</v>
      </c>
      <c r="D17" s="197" t="s">
        <v>42</v>
      </c>
      <c r="E17" s="441">
        <v>3322250</v>
      </c>
      <c r="F17" s="368">
        <v>3033080</v>
      </c>
      <c r="G17" s="368">
        <v>2404</v>
      </c>
      <c r="H17" s="368">
        <v>256864</v>
      </c>
      <c r="I17" s="368">
        <v>19598</v>
      </c>
      <c r="J17" s="368">
        <v>0</v>
      </c>
      <c r="K17" s="368">
        <v>0</v>
      </c>
      <c r="L17" s="369">
        <v>10304</v>
      </c>
      <c r="M17" s="186"/>
      <c r="N17" s="186"/>
      <c r="O17" s="186"/>
    </row>
    <row r="18" spans="1:15" ht="18.95" customHeight="1">
      <c r="A18" s="194"/>
      <c r="B18" s="195"/>
      <c r="C18" s="196"/>
      <c r="D18" s="197" t="s">
        <v>43</v>
      </c>
      <c r="E18" s="442">
        <v>3661487.3597300001</v>
      </c>
      <c r="F18" s="442">
        <v>3249298.1862300001</v>
      </c>
      <c r="G18" s="442">
        <v>2783.6970000000001</v>
      </c>
      <c r="H18" s="442">
        <v>261358.17724999992</v>
      </c>
      <c r="I18" s="442">
        <v>131562.21625</v>
      </c>
      <c r="J18" s="442">
        <v>0</v>
      </c>
      <c r="K18" s="442">
        <v>0</v>
      </c>
      <c r="L18" s="443">
        <v>16485.083000000002</v>
      </c>
      <c r="M18" s="186"/>
      <c r="N18" s="186"/>
      <c r="O18" s="186"/>
    </row>
    <row r="19" spans="1:15" ht="18.95" customHeight="1">
      <c r="A19" s="194"/>
      <c r="B19" s="195"/>
      <c r="C19" s="196"/>
      <c r="D19" s="197" t="s">
        <v>44</v>
      </c>
      <c r="E19" s="442">
        <v>1785834.94695</v>
      </c>
      <c r="F19" s="442">
        <v>1655318.8284200002</v>
      </c>
      <c r="G19" s="442">
        <v>1227.0164400000001</v>
      </c>
      <c r="H19" s="442">
        <v>122243.21442000003</v>
      </c>
      <c r="I19" s="442">
        <v>2496.9304899999997</v>
      </c>
      <c r="J19" s="442">
        <v>0</v>
      </c>
      <c r="K19" s="442">
        <v>0</v>
      </c>
      <c r="L19" s="443">
        <v>4548.9571800000012</v>
      </c>
      <c r="M19" s="186"/>
      <c r="N19" s="186"/>
      <c r="O19" s="186"/>
    </row>
    <row r="20" spans="1:15" ht="18.95" customHeight="1">
      <c r="A20" s="194"/>
      <c r="B20" s="195"/>
      <c r="C20" s="196"/>
      <c r="D20" s="197" t="s">
        <v>45</v>
      </c>
      <c r="E20" s="444">
        <v>0.53753779726089246</v>
      </c>
      <c r="F20" s="444">
        <v>0.54575508342015377</v>
      </c>
      <c r="G20" s="216">
        <v>0.51040617304492519</v>
      </c>
      <c r="H20" s="216">
        <v>0.47590637232153993</v>
      </c>
      <c r="I20" s="216">
        <v>0.1274074135115828</v>
      </c>
      <c r="J20" s="216">
        <v>0</v>
      </c>
      <c r="K20" s="216">
        <v>0</v>
      </c>
      <c r="L20" s="430">
        <v>0.44147488159937898</v>
      </c>
      <c r="M20" s="186"/>
      <c r="N20" s="186"/>
      <c r="O20" s="186"/>
    </row>
    <row r="21" spans="1:15" s="201" customFormat="1" ht="18.95" customHeight="1">
      <c r="A21" s="198"/>
      <c r="B21" s="199"/>
      <c r="C21" s="196"/>
      <c r="D21" s="200" t="s">
        <v>46</v>
      </c>
      <c r="E21" s="432">
        <v>0.48773483874096685</v>
      </c>
      <c r="F21" s="432">
        <v>0.50943887988950154</v>
      </c>
      <c r="G21" s="432">
        <v>0.44078663733876211</v>
      </c>
      <c r="H21" s="432">
        <v>0.46772293756498512</v>
      </c>
      <c r="I21" s="432">
        <v>1.8979085038026637E-2</v>
      </c>
      <c r="J21" s="432">
        <v>0</v>
      </c>
      <c r="K21" s="432">
        <v>0</v>
      </c>
      <c r="L21" s="433">
        <v>0.27594384450475623</v>
      </c>
      <c r="M21" s="186"/>
      <c r="N21" s="186"/>
      <c r="O21" s="186"/>
    </row>
    <row r="22" spans="1:15" ht="18.95" customHeight="1">
      <c r="A22" s="194" t="s">
        <v>54</v>
      </c>
      <c r="B22" s="195" t="s">
        <v>48</v>
      </c>
      <c r="C22" s="202" t="s">
        <v>348</v>
      </c>
      <c r="D22" s="197" t="s">
        <v>42</v>
      </c>
      <c r="E22" s="441">
        <v>2930166</v>
      </c>
      <c r="F22" s="368">
        <v>2718475</v>
      </c>
      <c r="G22" s="368">
        <v>1427</v>
      </c>
      <c r="H22" s="368">
        <v>193045</v>
      </c>
      <c r="I22" s="368">
        <v>10947</v>
      </c>
      <c r="J22" s="368">
        <v>0</v>
      </c>
      <c r="K22" s="368">
        <v>0</v>
      </c>
      <c r="L22" s="369">
        <v>6272</v>
      </c>
      <c r="M22" s="186"/>
      <c r="N22" s="186"/>
      <c r="O22" s="186"/>
    </row>
    <row r="23" spans="1:15" ht="18.95" customHeight="1">
      <c r="A23" s="194"/>
      <c r="B23" s="195"/>
      <c r="C23" s="196"/>
      <c r="D23" s="197" t="s">
        <v>43</v>
      </c>
      <c r="E23" s="441">
        <v>3215140.852489999</v>
      </c>
      <c r="F23" s="442">
        <v>2928008.0084899995</v>
      </c>
      <c r="G23" s="442">
        <v>1729.922</v>
      </c>
      <c r="H23" s="442">
        <v>200759.67899999989</v>
      </c>
      <c r="I23" s="442">
        <v>76113.03</v>
      </c>
      <c r="J23" s="442">
        <v>0</v>
      </c>
      <c r="K23" s="442">
        <v>0</v>
      </c>
      <c r="L23" s="443">
        <v>8530.2130000000016</v>
      </c>
      <c r="M23" s="186"/>
      <c r="N23" s="186"/>
      <c r="O23" s="186"/>
    </row>
    <row r="24" spans="1:15" ht="18.95" customHeight="1">
      <c r="A24" s="194"/>
      <c r="B24" s="195"/>
      <c r="C24" s="196"/>
      <c r="D24" s="197" t="s">
        <v>44</v>
      </c>
      <c r="E24" s="441">
        <v>1640643.7885300005</v>
      </c>
      <c r="F24" s="442">
        <v>1514758.9034200003</v>
      </c>
      <c r="G24" s="442">
        <v>815.02793000000008</v>
      </c>
      <c r="H24" s="442">
        <v>98130.047389999978</v>
      </c>
      <c r="I24" s="442">
        <v>22357.267889999996</v>
      </c>
      <c r="J24" s="442">
        <v>0</v>
      </c>
      <c r="K24" s="442">
        <v>0</v>
      </c>
      <c r="L24" s="443">
        <v>4582.5418999999993</v>
      </c>
      <c r="M24" s="186"/>
      <c r="N24" s="186"/>
      <c r="O24" s="186"/>
    </row>
    <row r="25" spans="1:15" ht="18.95" customHeight="1">
      <c r="A25" s="194"/>
      <c r="B25" s="195"/>
      <c r="C25" s="196"/>
      <c r="D25" s="197" t="s">
        <v>45</v>
      </c>
      <c r="E25" s="444">
        <v>0.55991496336043778</v>
      </c>
      <c r="F25" s="444">
        <v>0.55720906148483995</v>
      </c>
      <c r="G25" s="216">
        <v>0.57114781359495448</v>
      </c>
      <c r="H25" s="216">
        <v>0.50832731948509402</v>
      </c>
      <c r="I25" s="216">
        <v>2.0423191641545624</v>
      </c>
      <c r="J25" s="216">
        <v>0</v>
      </c>
      <c r="K25" s="216">
        <v>0</v>
      </c>
      <c r="L25" s="430">
        <v>0.73063486926020393</v>
      </c>
      <c r="M25" s="186"/>
      <c r="N25" s="186"/>
      <c r="O25" s="186"/>
    </row>
    <row r="26" spans="1:15" ht="18.95" customHeight="1">
      <c r="A26" s="198"/>
      <c r="B26" s="199"/>
      <c r="C26" s="196"/>
      <c r="D26" s="197" t="s">
        <v>46</v>
      </c>
      <c r="E26" s="432">
        <v>0.51028675376986576</v>
      </c>
      <c r="F26" s="432">
        <v>0.5173342760770574</v>
      </c>
      <c r="G26" s="432">
        <v>0.47113565235889254</v>
      </c>
      <c r="H26" s="432">
        <v>0.48879360576184239</v>
      </c>
      <c r="I26" s="432">
        <v>0.29373771994098768</v>
      </c>
      <c r="J26" s="432">
        <v>0</v>
      </c>
      <c r="K26" s="432">
        <v>0</v>
      </c>
      <c r="L26" s="433">
        <v>0.53721306841927607</v>
      </c>
      <c r="M26" s="186"/>
      <c r="N26" s="186"/>
      <c r="O26" s="186"/>
    </row>
    <row r="27" spans="1:15" ht="18.95" customHeight="1">
      <c r="A27" s="194" t="s">
        <v>58</v>
      </c>
      <c r="B27" s="195" t="s">
        <v>48</v>
      </c>
      <c r="C27" s="202" t="s">
        <v>349</v>
      </c>
      <c r="D27" s="203" t="s">
        <v>42</v>
      </c>
      <c r="E27" s="441">
        <v>3144417</v>
      </c>
      <c r="F27" s="368">
        <v>2834429</v>
      </c>
      <c r="G27" s="368">
        <v>2316</v>
      </c>
      <c r="H27" s="368">
        <v>251277</v>
      </c>
      <c r="I27" s="368">
        <v>14866</v>
      </c>
      <c r="J27" s="368">
        <v>0</v>
      </c>
      <c r="K27" s="368">
        <v>0</v>
      </c>
      <c r="L27" s="369">
        <v>41529</v>
      </c>
      <c r="M27" s="186"/>
      <c r="N27" s="186"/>
      <c r="O27" s="186"/>
    </row>
    <row r="28" spans="1:15" ht="18.95" customHeight="1">
      <c r="A28" s="194"/>
      <c r="B28" s="195"/>
      <c r="C28" s="196"/>
      <c r="D28" s="197" t="s">
        <v>43</v>
      </c>
      <c r="E28" s="441">
        <v>3498343.6628199997</v>
      </c>
      <c r="F28" s="442">
        <v>3044079.4284200002</v>
      </c>
      <c r="G28" s="442">
        <v>2701.2395799999995</v>
      </c>
      <c r="H28" s="442">
        <v>271858.57577</v>
      </c>
      <c r="I28" s="442">
        <v>135865.29205000002</v>
      </c>
      <c r="J28" s="442">
        <v>0</v>
      </c>
      <c r="K28" s="442">
        <v>0</v>
      </c>
      <c r="L28" s="443">
        <v>43839.126999999993</v>
      </c>
      <c r="M28" s="186"/>
      <c r="N28" s="186"/>
      <c r="O28" s="186"/>
    </row>
    <row r="29" spans="1:15" ht="18.95" customHeight="1">
      <c r="A29" s="194"/>
      <c r="B29" s="195"/>
      <c r="C29" s="196"/>
      <c r="D29" s="197" t="s">
        <v>44</v>
      </c>
      <c r="E29" s="441">
        <v>1706516.9211800003</v>
      </c>
      <c r="F29" s="442">
        <v>1561163.0771600001</v>
      </c>
      <c r="G29" s="442">
        <v>1097.9138500000001</v>
      </c>
      <c r="H29" s="442">
        <v>134814.59154000026</v>
      </c>
      <c r="I29" s="442">
        <v>3336.66194</v>
      </c>
      <c r="J29" s="442">
        <v>0</v>
      </c>
      <c r="K29" s="442">
        <v>0</v>
      </c>
      <c r="L29" s="443">
        <v>6104.6766900000011</v>
      </c>
      <c r="M29" s="186"/>
      <c r="N29" s="186"/>
      <c r="O29" s="186"/>
    </row>
    <row r="30" spans="1:15" ht="18.95" customHeight="1">
      <c r="A30" s="194"/>
      <c r="B30" s="195"/>
      <c r="C30" s="196"/>
      <c r="D30" s="197" t="s">
        <v>45</v>
      </c>
      <c r="E30" s="444">
        <v>0.54271329826164927</v>
      </c>
      <c r="F30" s="444">
        <v>0.55078574102932198</v>
      </c>
      <c r="G30" s="216">
        <v>0.47405606649395515</v>
      </c>
      <c r="H30" s="216">
        <v>0.53651783306868617</v>
      </c>
      <c r="I30" s="216">
        <v>0.22444920893313602</v>
      </c>
      <c r="J30" s="216">
        <v>0</v>
      </c>
      <c r="K30" s="216">
        <v>0</v>
      </c>
      <c r="L30" s="430">
        <v>0.14699792169327461</v>
      </c>
      <c r="M30" s="186"/>
      <c r="N30" s="186"/>
      <c r="O30" s="186"/>
    </row>
    <row r="31" spans="1:15" ht="18.95" customHeight="1">
      <c r="A31" s="198"/>
      <c r="B31" s="199"/>
      <c r="C31" s="196"/>
      <c r="D31" s="200" t="s">
        <v>46</v>
      </c>
      <c r="E31" s="432">
        <v>0.48780711263923809</v>
      </c>
      <c r="F31" s="432">
        <v>0.51285228058924426</v>
      </c>
      <c r="G31" s="432">
        <v>0.40644815740483131</v>
      </c>
      <c r="H31" s="432">
        <v>0.49589971976479857</v>
      </c>
      <c r="I31" s="432">
        <v>2.4558604259077951E-2</v>
      </c>
      <c r="J31" s="432">
        <v>0</v>
      </c>
      <c r="K31" s="432">
        <v>0</v>
      </c>
      <c r="L31" s="433">
        <v>0.1392517850549351</v>
      </c>
      <c r="M31" s="186"/>
      <c r="N31" s="186"/>
      <c r="O31" s="186"/>
    </row>
    <row r="32" spans="1:15" ht="18.95" customHeight="1">
      <c r="A32" s="194" t="s">
        <v>62</v>
      </c>
      <c r="B32" s="195" t="s">
        <v>48</v>
      </c>
      <c r="C32" s="202" t="s">
        <v>350</v>
      </c>
      <c r="D32" s="197" t="s">
        <v>42</v>
      </c>
      <c r="E32" s="441">
        <v>1456319</v>
      </c>
      <c r="F32" s="368">
        <v>1307360</v>
      </c>
      <c r="G32" s="368">
        <v>1289</v>
      </c>
      <c r="H32" s="368">
        <v>125605</v>
      </c>
      <c r="I32" s="368">
        <v>10638</v>
      </c>
      <c r="J32" s="368">
        <v>0</v>
      </c>
      <c r="K32" s="368">
        <v>0</v>
      </c>
      <c r="L32" s="369">
        <v>11427</v>
      </c>
      <c r="M32" s="186"/>
      <c r="N32" s="186"/>
      <c r="O32" s="186"/>
    </row>
    <row r="33" spans="1:15" ht="18.95" customHeight="1">
      <c r="A33" s="194"/>
      <c r="B33" s="195"/>
      <c r="C33" s="196"/>
      <c r="D33" s="197" t="s">
        <v>43</v>
      </c>
      <c r="E33" s="441">
        <v>1644999.7608099999</v>
      </c>
      <c r="F33" s="442">
        <v>1424248.1916399999</v>
      </c>
      <c r="G33" s="442">
        <v>1506.50802</v>
      </c>
      <c r="H33" s="442">
        <v>130022.66698000001</v>
      </c>
      <c r="I33" s="442">
        <v>74811.710999999996</v>
      </c>
      <c r="J33" s="442">
        <v>0</v>
      </c>
      <c r="K33" s="442">
        <v>0</v>
      </c>
      <c r="L33" s="443">
        <v>14410.68317</v>
      </c>
      <c r="M33" s="186"/>
      <c r="N33" s="186"/>
      <c r="O33" s="186"/>
    </row>
    <row r="34" spans="1:15" ht="18.95" customHeight="1">
      <c r="A34" s="194"/>
      <c r="B34" s="195"/>
      <c r="C34" s="196"/>
      <c r="D34" s="197" t="s">
        <v>44</v>
      </c>
      <c r="E34" s="441">
        <v>799715.96400999953</v>
      </c>
      <c r="F34" s="442">
        <v>725850.04127999954</v>
      </c>
      <c r="G34" s="442">
        <v>644.6691400000002</v>
      </c>
      <c r="H34" s="442">
        <v>63935.795379999974</v>
      </c>
      <c r="I34" s="442">
        <v>1103.0107899999998</v>
      </c>
      <c r="J34" s="442">
        <v>0</v>
      </c>
      <c r="K34" s="442">
        <v>0</v>
      </c>
      <c r="L34" s="443">
        <v>8182.4474199999995</v>
      </c>
      <c r="M34" s="186"/>
      <c r="N34" s="186"/>
      <c r="O34" s="186"/>
    </row>
    <row r="35" spans="1:15" ht="18.95" customHeight="1">
      <c r="A35" s="204" t="s">
        <v>4</v>
      </c>
      <c r="B35" s="195"/>
      <c r="C35" s="196"/>
      <c r="D35" s="197" t="s">
        <v>45</v>
      </c>
      <c r="E35" s="444">
        <v>0.54913515789466427</v>
      </c>
      <c r="F35" s="444">
        <v>0.5552028831232404</v>
      </c>
      <c r="G35" s="216">
        <v>0.50013121799844862</v>
      </c>
      <c r="H35" s="216">
        <v>0.50902269320488813</v>
      </c>
      <c r="I35" s="216">
        <v>0.10368591746568902</v>
      </c>
      <c r="J35" s="216">
        <v>0</v>
      </c>
      <c r="K35" s="216">
        <v>0</v>
      </c>
      <c r="L35" s="430">
        <v>0.71606260785858056</v>
      </c>
      <c r="M35" s="186"/>
      <c r="N35" s="186"/>
      <c r="O35" s="186"/>
    </row>
    <row r="36" spans="1:15" ht="18.95" customHeight="1">
      <c r="A36" s="198"/>
      <c r="B36" s="199"/>
      <c r="C36" s="196"/>
      <c r="D36" s="205" t="s">
        <v>46</v>
      </c>
      <c r="E36" s="432">
        <v>0.48614959288274817</v>
      </c>
      <c r="F36" s="432">
        <v>0.50963732693540886</v>
      </c>
      <c r="G36" s="432">
        <v>0.42792280654436887</v>
      </c>
      <c r="H36" s="432">
        <v>0.49172807222785647</v>
      </c>
      <c r="I36" s="432">
        <v>1.4743825201377896E-2</v>
      </c>
      <c r="J36" s="432">
        <v>0</v>
      </c>
      <c r="K36" s="432">
        <v>0</v>
      </c>
      <c r="L36" s="433">
        <v>0.5678042687826298</v>
      </c>
      <c r="M36" s="186"/>
      <c r="N36" s="186"/>
      <c r="O36" s="186"/>
    </row>
    <row r="37" spans="1:15" ht="18.95" customHeight="1">
      <c r="A37" s="194" t="s">
        <v>67</v>
      </c>
      <c r="B37" s="195" t="s">
        <v>48</v>
      </c>
      <c r="C37" s="202" t="s">
        <v>351</v>
      </c>
      <c r="D37" s="203" t="s">
        <v>42</v>
      </c>
      <c r="E37" s="441">
        <v>3163170</v>
      </c>
      <c r="F37" s="368">
        <v>2870095</v>
      </c>
      <c r="G37" s="368">
        <v>2373</v>
      </c>
      <c r="H37" s="368">
        <v>266515</v>
      </c>
      <c r="I37" s="368">
        <v>15775</v>
      </c>
      <c r="J37" s="368">
        <v>0</v>
      </c>
      <c r="K37" s="368">
        <v>0</v>
      </c>
      <c r="L37" s="369">
        <v>8412</v>
      </c>
      <c r="M37" s="186"/>
      <c r="N37" s="186"/>
      <c r="O37" s="186"/>
    </row>
    <row r="38" spans="1:15" ht="18.95" customHeight="1">
      <c r="A38" s="194"/>
      <c r="B38" s="195"/>
      <c r="C38" s="196"/>
      <c r="D38" s="197" t="s">
        <v>43</v>
      </c>
      <c r="E38" s="441">
        <v>3458902.9521299992</v>
      </c>
      <c r="F38" s="442">
        <v>3063877.9915899993</v>
      </c>
      <c r="G38" s="442">
        <v>2866.855</v>
      </c>
      <c r="H38" s="442">
        <v>272769.67454000004</v>
      </c>
      <c r="I38" s="442">
        <v>108571.59700000001</v>
      </c>
      <c r="J38" s="442">
        <v>0</v>
      </c>
      <c r="K38" s="442">
        <v>0</v>
      </c>
      <c r="L38" s="443">
        <v>10816.833999999999</v>
      </c>
      <c r="M38" s="186"/>
      <c r="N38" s="186"/>
      <c r="O38" s="186"/>
    </row>
    <row r="39" spans="1:15" ht="18.95" customHeight="1">
      <c r="A39" s="194"/>
      <c r="B39" s="195"/>
      <c r="C39" s="196"/>
      <c r="D39" s="197" t="s">
        <v>44</v>
      </c>
      <c r="E39" s="441">
        <v>1680897.5123999994</v>
      </c>
      <c r="F39" s="442">
        <v>1541594.3797199994</v>
      </c>
      <c r="G39" s="442">
        <v>1318.2920200000005</v>
      </c>
      <c r="H39" s="442">
        <v>132330.79780000006</v>
      </c>
      <c r="I39" s="442">
        <v>3810.4609200000004</v>
      </c>
      <c r="J39" s="442">
        <v>0</v>
      </c>
      <c r="K39" s="442">
        <v>0</v>
      </c>
      <c r="L39" s="443">
        <v>1843.58194</v>
      </c>
      <c r="M39" s="186"/>
      <c r="N39" s="186"/>
      <c r="O39" s="186"/>
    </row>
    <row r="40" spans="1:15" ht="18.95" customHeight="1">
      <c r="A40" s="194"/>
      <c r="B40" s="195"/>
      <c r="C40" s="196"/>
      <c r="D40" s="197" t="s">
        <v>45</v>
      </c>
      <c r="E40" s="444">
        <v>0.53139651438272351</v>
      </c>
      <c r="F40" s="444">
        <v>0.53712311952043379</v>
      </c>
      <c r="G40" s="216">
        <v>0.55553814580699556</v>
      </c>
      <c r="H40" s="216">
        <v>0.49652288914320042</v>
      </c>
      <c r="I40" s="216">
        <v>0.24155061299524566</v>
      </c>
      <c r="J40" s="216">
        <v>0</v>
      </c>
      <c r="K40" s="216">
        <v>0</v>
      </c>
      <c r="L40" s="430">
        <v>0.21916095339990491</v>
      </c>
      <c r="M40" s="186"/>
      <c r="N40" s="186"/>
      <c r="O40" s="186"/>
    </row>
    <row r="41" spans="1:15" ht="18.95" customHeight="1">
      <c r="A41" s="198"/>
      <c r="B41" s="199"/>
      <c r="C41" s="206"/>
      <c r="D41" s="205" t="s">
        <v>46</v>
      </c>
      <c r="E41" s="432">
        <v>0.48596261174801086</v>
      </c>
      <c r="F41" s="432">
        <v>0.50315136044956843</v>
      </c>
      <c r="G41" s="432">
        <v>0.45983909894291847</v>
      </c>
      <c r="H41" s="432">
        <v>0.48513749933222339</v>
      </c>
      <c r="I41" s="432">
        <v>3.5096296133509022E-2</v>
      </c>
      <c r="J41" s="432">
        <v>0</v>
      </c>
      <c r="K41" s="432">
        <v>0</v>
      </c>
      <c r="L41" s="433">
        <v>0.17043637167770165</v>
      </c>
      <c r="M41" s="186"/>
      <c r="N41" s="186"/>
      <c r="O41" s="186"/>
    </row>
    <row r="42" spans="1:15" ht="18.95" customHeight="1">
      <c r="A42" s="207" t="s">
        <v>70</v>
      </c>
      <c r="B42" s="208" t="s">
        <v>48</v>
      </c>
      <c r="C42" s="202" t="s">
        <v>352</v>
      </c>
      <c r="D42" s="209" t="s">
        <v>42</v>
      </c>
      <c r="E42" s="441">
        <v>4316335</v>
      </c>
      <c r="F42" s="368">
        <v>4020716</v>
      </c>
      <c r="G42" s="368">
        <v>1721</v>
      </c>
      <c r="H42" s="368">
        <v>258949</v>
      </c>
      <c r="I42" s="368">
        <v>17155</v>
      </c>
      <c r="J42" s="368">
        <v>0</v>
      </c>
      <c r="K42" s="368">
        <v>0</v>
      </c>
      <c r="L42" s="369">
        <v>17794</v>
      </c>
      <c r="M42" s="186"/>
      <c r="N42" s="186"/>
      <c r="O42" s="186"/>
    </row>
    <row r="43" spans="1:15" ht="18.95" customHeight="1">
      <c r="A43" s="194"/>
      <c r="B43" s="195"/>
      <c r="C43" s="196"/>
      <c r="D43" s="197" t="s">
        <v>43</v>
      </c>
      <c r="E43" s="441">
        <v>4676698.7843699995</v>
      </c>
      <c r="F43" s="442">
        <v>4284359.241059999</v>
      </c>
      <c r="G43" s="442">
        <v>2469.1639999999998</v>
      </c>
      <c r="H43" s="442">
        <v>283785.00231000001</v>
      </c>
      <c r="I43" s="442">
        <v>82238.156000000003</v>
      </c>
      <c r="J43" s="442">
        <v>0</v>
      </c>
      <c r="K43" s="442">
        <v>0</v>
      </c>
      <c r="L43" s="443">
        <v>23847.221000000001</v>
      </c>
      <c r="M43" s="186"/>
      <c r="N43" s="186"/>
      <c r="O43" s="186"/>
    </row>
    <row r="44" spans="1:15" ht="18.95" customHeight="1">
      <c r="A44" s="194"/>
      <c r="B44" s="195"/>
      <c r="C44" s="196"/>
      <c r="D44" s="197" t="s">
        <v>44</v>
      </c>
      <c r="E44" s="441">
        <v>2315053.6284799995</v>
      </c>
      <c r="F44" s="442">
        <v>2163546.2627900001</v>
      </c>
      <c r="G44" s="442">
        <v>1287.7593899999997</v>
      </c>
      <c r="H44" s="442">
        <v>137355.44908999983</v>
      </c>
      <c r="I44" s="442">
        <v>3771.6965499999997</v>
      </c>
      <c r="J44" s="442">
        <v>0</v>
      </c>
      <c r="K44" s="442">
        <v>0</v>
      </c>
      <c r="L44" s="443">
        <v>9092.4606599999988</v>
      </c>
      <c r="M44" s="186"/>
      <c r="N44" s="186"/>
      <c r="O44" s="186"/>
    </row>
    <row r="45" spans="1:15" ht="18.95" customHeight="1">
      <c r="A45" s="204" t="s">
        <v>4</v>
      </c>
      <c r="B45" s="195"/>
      <c r="C45" s="196"/>
      <c r="D45" s="197" t="s">
        <v>45</v>
      </c>
      <c r="E45" s="444">
        <v>0.53634706955785394</v>
      </c>
      <c r="F45" s="444">
        <v>0.53809974710723163</v>
      </c>
      <c r="G45" s="216">
        <v>0.74826228355607194</v>
      </c>
      <c r="H45" s="216">
        <v>0.53043436773264174</v>
      </c>
      <c r="I45" s="216">
        <v>0.2198598979889245</v>
      </c>
      <c r="J45" s="216">
        <v>0</v>
      </c>
      <c r="K45" s="216">
        <v>0</v>
      </c>
      <c r="L45" s="430">
        <v>0.51098463864223886</v>
      </c>
      <c r="M45" s="186"/>
      <c r="N45" s="186"/>
      <c r="O45" s="186"/>
    </row>
    <row r="46" spans="1:15" ht="18.95" customHeight="1">
      <c r="A46" s="198"/>
      <c r="B46" s="199"/>
      <c r="C46" s="196"/>
      <c r="D46" s="200" t="s">
        <v>46</v>
      </c>
      <c r="E46" s="432">
        <v>0.49501875900520748</v>
      </c>
      <c r="F46" s="432">
        <v>0.50498712667584666</v>
      </c>
      <c r="G46" s="432">
        <v>0.52153659700206212</v>
      </c>
      <c r="H46" s="432">
        <v>0.48401236137192338</v>
      </c>
      <c r="I46" s="432">
        <v>4.5863097295129031E-2</v>
      </c>
      <c r="J46" s="432">
        <v>0</v>
      </c>
      <c r="K46" s="432">
        <v>0</v>
      </c>
      <c r="L46" s="433">
        <v>0.38127967447443867</v>
      </c>
      <c r="M46" s="186"/>
      <c r="N46" s="186"/>
      <c r="O46" s="186"/>
    </row>
    <row r="47" spans="1:15" ht="18.95" customHeight="1">
      <c r="A47" s="194" t="s">
        <v>76</v>
      </c>
      <c r="B47" s="195" t="s">
        <v>48</v>
      </c>
      <c r="C47" s="202" t="s">
        <v>353</v>
      </c>
      <c r="D47" s="203" t="s">
        <v>42</v>
      </c>
      <c r="E47" s="441">
        <v>6535327</v>
      </c>
      <c r="F47" s="368">
        <v>6030226</v>
      </c>
      <c r="G47" s="368">
        <v>3155</v>
      </c>
      <c r="H47" s="368">
        <v>449598</v>
      </c>
      <c r="I47" s="368">
        <v>31641</v>
      </c>
      <c r="J47" s="368">
        <v>0</v>
      </c>
      <c r="K47" s="368">
        <v>0</v>
      </c>
      <c r="L47" s="369">
        <v>20707</v>
      </c>
      <c r="M47" s="186"/>
      <c r="N47" s="186"/>
      <c r="O47" s="186"/>
    </row>
    <row r="48" spans="1:15" ht="18.95" customHeight="1">
      <c r="A48" s="194"/>
      <c r="B48" s="195"/>
      <c r="C48" s="196"/>
      <c r="D48" s="197" t="s">
        <v>43</v>
      </c>
      <c r="E48" s="441">
        <v>7154272.462400008</v>
      </c>
      <c r="F48" s="442">
        <v>6485468.1947500072</v>
      </c>
      <c r="G48" s="442">
        <v>3978.6329999999998</v>
      </c>
      <c r="H48" s="442">
        <v>473106.9670000003</v>
      </c>
      <c r="I48" s="442">
        <v>168147.47365000006</v>
      </c>
      <c r="J48" s="442">
        <v>0</v>
      </c>
      <c r="K48" s="442">
        <v>0</v>
      </c>
      <c r="L48" s="443">
        <v>23571.194</v>
      </c>
      <c r="M48" s="186"/>
      <c r="N48" s="186"/>
      <c r="O48" s="186"/>
    </row>
    <row r="49" spans="1:15" ht="18.95" customHeight="1">
      <c r="A49" s="194"/>
      <c r="B49" s="195"/>
      <c r="C49" s="196"/>
      <c r="D49" s="197" t="s">
        <v>44</v>
      </c>
      <c r="E49" s="441">
        <v>3592179.2688099998</v>
      </c>
      <c r="F49" s="442">
        <v>3332049.3072099998</v>
      </c>
      <c r="G49" s="442">
        <v>1832.5314199999991</v>
      </c>
      <c r="H49" s="442">
        <v>237352.25885999986</v>
      </c>
      <c r="I49" s="442">
        <v>9913.8692700000011</v>
      </c>
      <c r="J49" s="442">
        <v>0</v>
      </c>
      <c r="K49" s="442">
        <v>0</v>
      </c>
      <c r="L49" s="443">
        <v>11031.30205</v>
      </c>
      <c r="M49" s="186"/>
      <c r="N49" s="186"/>
      <c r="O49" s="186"/>
    </row>
    <row r="50" spans="1:15" ht="18.95" customHeight="1">
      <c r="A50" s="204" t="s">
        <v>4</v>
      </c>
      <c r="B50" s="195"/>
      <c r="C50" s="196"/>
      <c r="D50" s="197" t="s">
        <v>45</v>
      </c>
      <c r="E50" s="444">
        <v>0.54965562837330095</v>
      </c>
      <c r="F50" s="444">
        <v>0.55255794844339168</v>
      </c>
      <c r="G50" s="216">
        <v>0.58083404754358137</v>
      </c>
      <c r="H50" s="216">
        <v>0.52792107362577201</v>
      </c>
      <c r="I50" s="216">
        <v>0.31332351284725518</v>
      </c>
      <c r="J50" s="216">
        <v>0</v>
      </c>
      <c r="K50" s="216">
        <v>0</v>
      </c>
      <c r="L50" s="430">
        <v>0.53273299125899454</v>
      </c>
      <c r="M50" s="186"/>
      <c r="N50" s="186"/>
      <c r="O50" s="186"/>
    </row>
    <row r="51" spans="1:15" ht="18.95" customHeight="1">
      <c r="A51" s="198"/>
      <c r="B51" s="199"/>
      <c r="C51" s="196"/>
      <c r="D51" s="200" t="s">
        <v>46</v>
      </c>
      <c r="E51" s="432">
        <v>0.50210266490255384</v>
      </c>
      <c r="F51" s="432">
        <v>0.51377159013859586</v>
      </c>
      <c r="G51" s="432">
        <v>0.46059322888037152</v>
      </c>
      <c r="H51" s="432">
        <v>0.5016883610170968</v>
      </c>
      <c r="I51" s="432">
        <v>5.8959370930756753E-2</v>
      </c>
      <c r="J51" s="432">
        <v>0</v>
      </c>
      <c r="K51" s="432">
        <v>0</v>
      </c>
      <c r="L51" s="433">
        <v>0.46799928972626503</v>
      </c>
      <c r="M51" s="186"/>
      <c r="N51" s="186"/>
      <c r="O51" s="186"/>
    </row>
    <row r="52" spans="1:15" ht="18.95" customHeight="1">
      <c r="A52" s="194" t="s">
        <v>80</v>
      </c>
      <c r="B52" s="195" t="s">
        <v>48</v>
      </c>
      <c r="C52" s="202" t="s">
        <v>354</v>
      </c>
      <c r="D52" s="197" t="s">
        <v>42</v>
      </c>
      <c r="E52" s="441">
        <v>1172792</v>
      </c>
      <c r="F52" s="368">
        <v>1045795</v>
      </c>
      <c r="G52" s="368">
        <v>918</v>
      </c>
      <c r="H52" s="368">
        <v>114480</v>
      </c>
      <c r="I52" s="368">
        <v>4359</v>
      </c>
      <c r="J52" s="368">
        <v>0</v>
      </c>
      <c r="K52" s="368">
        <v>0</v>
      </c>
      <c r="L52" s="369">
        <v>7240</v>
      </c>
      <c r="M52" s="186"/>
      <c r="N52" s="186"/>
      <c r="O52" s="186"/>
    </row>
    <row r="53" spans="1:15" ht="18.95" customHeight="1">
      <c r="A53" s="194"/>
      <c r="B53" s="195"/>
      <c r="C53" s="196"/>
      <c r="D53" s="197" t="s">
        <v>43</v>
      </c>
      <c r="E53" s="441">
        <v>1343230.5144200001</v>
      </c>
      <c r="F53" s="442">
        <v>1146097.9954899999</v>
      </c>
      <c r="G53" s="442">
        <v>1261.3610000000001</v>
      </c>
      <c r="H53" s="442">
        <v>120197.78217000002</v>
      </c>
      <c r="I53" s="442">
        <v>67134.603759999998</v>
      </c>
      <c r="J53" s="442">
        <v>0</v>
      </c>
      <c r="K53" s="442">
        <v>0</v>
      </c>
      <c r="L53" s="443">
        <v>8538.7720000000008</v>
      </c>
      <c r="M53" s="186"/>
      <c r="N53" s="186"/>
      <c r="O53" s="186"/>
    </row>
    <row r="54" spans="1:15" ht="18.95" customHeight="1">
      <c r="A54" s="194"/>
      <c r="B54" s="195"/>
      <c r="C54" s="196"/>
      <c r="D54" s="197" t="s">
        <v>44</v>
      </c>
      <c r="E54" s="441">
        <v>646060.14526999998</v>
      </c>
      <c r="F54" s="442">
        <v>584733.80633999989</v>
      </c>
      <c r="G54" s="442">
        <v>509.79957999999993</v>
      </c>
      <c r="H54" s="442">
        <v>57547.933679999987</v>
      </c>
      <c r="I54" s="442">
        <v>367.65890000000002</v>
      </c>
      <c r="J54" s="442">
        <v>0</v>
      </c>
      <c r="K54" s="442">
        <v>0</v>
      </c>
      <c r="L54" s="443">
        <v>2900.9467700000005</v>
      </c>
      <c r="M54" s="186"/>
      <c r="N54" s="186"/>
      <c r="O54" s="186"/>
    </row>
    <row r="55" spans="1:15" ht="18.95" customHeight="1">
      <c r="A55" s="204" t="s">
        <v>4</v>
      </c>
      <c r="B55" s="195"/>
      <c r="C55" s="196"/>
      <c r="D55" s="197" t="s">
        <v>45</v>
      </c>
      <c r="E55" s="444">
        <v>0.55087359503645994</v>
      </c>
      <c r="F55" s="444">
        <v>0.55912851595197899</v>
      </c>
      <c r="G55" s="216">
        <v>0.55533723311546834</v>
      </c>
      <c r="H55" s="216">
        <v>0.50268984696016761</v>
      </c>
      <c r="I55" s="216">
        <v>8.434478091305346E-2</v>
      </c>
      <c r="J55" s="216">
        <v>0</v>
      </c>
      <c r="K55" s="216">
        <v>0</v>
      </c>
      <c r="L55" s="430">
        <v>0.40068325552486195</v>
      </c>
      <c r="M55" s="186"/>
      <c r="N55" s="186"/>
      <c r="O55" s="186"/>
    </row>
    <row r="56" spans="1:15" ht="18.95" customHeight="1">
      <c r="A56" s="198"/>
      <c r="B56" s="199"/>
      <c r="C56" s="196"/>
      <c r="D56" s="205" t="s">
        <v>46</v>
      </c>
      <c r="E56" s="432">
        <v>0.48097488728430604</v>
      </c>
      <c r="F56" s="432">
        <v>0.51019529624951854</v>
      </c>
      <c r="G56" s="432">
        <v>0.40416627753672413</v>
      </c>
      <c r="H56" s="432">
        <v>0.47877700104822141</v>
      </c>
      <c r="I56" s="432">
        <v>5.4764440304786279E-3</v>
      </c>
      <c r="J56" s="432">
        <v>0</v>
      </c>
      <c r="K56" s="432">
        <v>0</v>
      </c>
      <c r="L56" s="433">
        <v>0.33973816961033743</v>
      </c>
      <c r="M56" s="186"/>
      <c r="N56" s="186"/>
      <c r="O56" s="186"/>
    </row>
    <row r="57" spans="1:15" ht="18.95" customHeight="1">
      <c r="A57" s="194" t="s">
        <v>85</v>
      </c>
      <c r="B57" s="195" t="s">
        <v>48</v>
      </c>
      <c r="C57" s="202" t="s">
        <v>355</v>
      </c>
      <c r="D57" s="203" t="s">
        <v>42</v>
      </c>
      <c r="E57" s="441">
        <v>3167157</v>
      </c>
      <c r="F57" s="368">
        <v>2910857</v>
      </c>
      <c r="G57" s="368">
        <v>1504</v>
      </c>
      <c r="H57" s="368">
        <v>219611</v>
      </c>
      <c r="I57" s="368">
        <v>18205</v>
      </c>
      <c r="J57" s="368">
        <v>0</v>
      </c>
      <c r="K57" s="368">
        <v>0</v>
      </c>
      <c r="L57" s="369">
        <v>16980</v>
      </c>
      <c r="M57" s="186"/>
      <c r="N57" s="186"/>
      <c r="O57" s="186"/>
    </row>
    <row r="58" spans="1:15" ht="18.95" customHeight="1">
      <c r="A58" s="194"/>
      <c r="B58" s="195"/>
      <c r="C58" s="196"/>
      <c r="D58" s="197" t="s">
        <v>43</v>
      </c>
      <c r="E58" s="441">
        <v>3428692.2650400018</v>
      </c>
      <c r="F58" s="442">
        <v>3089918.4852000019</v>
      </c>
      <c r="G58" s="442">
        <v>1910.0968500000001</v>
      </c>
      <c r="H58" s="442">
        <v>230517.3039899999</v>
      </c>
      <c r="I58" s="442">
        <v>86025.603000000003</v>
      </c>
      <c r="J58" s="442">
        <v>0</v>
      </c>
      <c r="K58" s="442">
        <v>0</v>
      </c>
      <c r="L58" s="443">
        <v>20320.775999999998</v>
      </c>
      <c r="M58" s="186"/>
      <c r="N58" s="186"/>
      <c r="O58" s="186"/>
    </row>
    <row r="59" spans="1:15" ht="18.95" customHeight="1">
      <c r="A59" s="194"/>
      <c r="B59" s="195"/>
      <c r="C59" s="196"/>
      <c r="D59" s="197" t="s">
        <v>44</v>
      </c>
      <c r="E59" s="441">
        <v>1705907.3349299994</v>
      </c>
      <c r="F59" s="442">
        <v>1583582.2847799994</v>
      </c>
      <c r="G59" s="442">
        <v>745.5368299999999</v>
      </c>
      <c r="H59" s="442">
        <v>109752.99406</v>
      </c>
      <c r="I59" s="442">
        <v>2842.4311199999997</v>
      </c>
      <c r="J59" s="442">
        <v>0</v>
      </c>
      <c r="K59" s="442">
        <v>0</v>
      </c>
      <c r="L59" s="443">
        <v>8984.0881400000017</v>
      </c>
      <c r="M59" s="186"/>
      <c r="N59" s="186"/>
      <c r="O59" s="186"/>
    </row>
    <row r="60" spans="1:15" ht="18.95" customHeight="1">
      <c r="A60" s="204" t="s">
        <v>4</v>
      </c>
      <c r="B60" s="195"/>
      <c r="C60" s="196"/>
      <c r="D60" s="197" t="s">
        <v>45</v>
      </c>
      <c r="E60" s="444">
        <v>0.53862417774995031</v>
      </c>
      <c r="F60" s="444">
        <v>0.5440261355264101</v>
      </c>
      <c r="G60" s="216">
        <v>0.4957026795212765</v>
      </c>
      <c r="H60" s="216">
        <v>0.49976091388864857</v>
      </c>
      <c r="I60" s="216">
        <v>0.15613463993408402</v>
      </c>
      <c r="J60" s="216">
        <v>0</v>
      </c>
      <c r="K60" s="216">
        <v>0</v>
      </c>
      <c r="L60" s="430">
        <v>0.52909824146054196</v>
      </c>
      <c r="M60" s="186"/>
      <c r="N60" s="186"/>
      <c r="O60" s="186"/>
    </row>
    <row r="61" spans="1:15" ht="18.95" customHeight="1">
      <c r="A61" s="198"/>
      <c r="B61" s="199"/>
      <c r="C61" s="196"/>
      <c r="D61" s="200" t="s">
        <v>46</v>
      </c>
      <c r="E61" s="432">
        <v>0.49753877077973835</v>
      </c>
      <c r="F61" s="432">
        <v>0.51249969614570545</v>
      </c>
      <c r="G61" s="432">
        <v>0.39031362729067892</v>
      </c>
      <c r="H61" s="432">
        <v>0.47611607528067051</v>
      </c>
      <c r="I61" s="432">
        <v>3.3041687833330266E-2</v>
      </c>
      <c r="J61" s="432">
        <v>0</v>
      </c>
      <c r="K61" s="432">
        <v>0</v>
      </c>
      <c r="L61" s="433">
        <v>0.44211343799075403</v>
      </c>
      <c r="M61" s="186"/>
      <c r="N61" s="186"/>
      <c r="O61" s="186"/>
    </row>
    <row r="62" spans="1:15" ht="18.95" customHeight="1">
      <c r="A62" s="194" t="s">
        <v>92</v>
      </c>
      <c r="B62" s="195" t="s">
        <v>48</v>
      </c>
      <c r="C62" s="202" t="s">
        <v>356</v>
      </c>
      <c r="D62" s="197" t="s">
        <v>42</v>
      </c>
      <c r="E62" s="441">
        <v>1708886</v>
      </c>
      <c r="F62" s="368">
        <v>1497897</v>
      </c>
      <c r="G62" s="368">
        <v>1038</v>
      </c>
      <c r="H62" s="368">
        <v>174552</v>
      </c>
      <c r="I62" s="368">
        <v>19642</v>
      </c>
      <c r="J62" s="368">
        <v>0</v>
      </c>
      <c r="K62" s="368">
        <v>0</v>
      </c>
      <c r="L62" s="369">
        <v>15757</v>
      </c>
      <c r="M62" s="186"/>
      <c r="N62" s="186"/>
      <c r="O62" s="186"/>
    </row>
    <row r="63" spans="1:15" ht="18.95" customHeight="1">
      <c r="A63" s="194"/>
      <c r="B63" s="195"/>
      <c r="C63" s="196"/>
      <c r="D63" s="197" t="s">
        <v>43</v>
      </c>
      <c r="E63" s="441">
        <v>1924156.7080000003</v>
      </c>
      <c r="F63" s="442">
        <v>1635976.4399700002</v>
      </c>
      <c r="G63" s="442">
        <v>1291.056</v>
      </c>
      <c r="H63" s="442">
        <v>191472.11922999995</v>
      </c>
      <c r="I63" s="442">
        <v>78307.161800000002</v>
      </c>
      <c r="J63" s="442">
        <v>0</v>
      </c>
      <c r="K63" s="442">
        <v>0</v>
      </c>
      <c r="L63" s="443">
        <v>17109.931</v>
      </c>
      <c r="M63" s="186"/>
      <c r="N63" s="186"/>
      <c r="O63" s="186"/>
    </row>
    <row r="64" spans="1:15" ht="18.95" customHeight="1">
      <c r="A64" s="194"/>
      <c r="B64" s="195"/>
      <c r="C64" s="196"/>
      <c r="D64" s="197" t="s">
        <v>44</v>
      </c>
      <c r="E64" s="441">
        <v>954592.98361999937</v>
      </c>
      <c r="F64" s="442">
        <v>850957.06322999939</v>
      </c>
      <c r="G64" s="442">
        <v>528.41935000000001</v>
      </c>
      <c r="H64" s="442">
        <v>95564.456009999965</v>
      </c>
      <c r="I64" s="442">
        <v>2432.7287699999997</v>
      </c>
      <c r="J64" s="442">
        <v>0</v>
      </c>
      <c r="K64" s="442">
        <v>0</v>
      </c>
      <c r="L64" s="443">
        <v>5110.3162600000005</v>
      </c>
      <c r="M64" s="186"/>
      <c r="N64" s="186"/>
      <c r="O64" s="186"/>
    </row>
    <row r="65" spans="1:15" ht="18.95" customHeight="1">
      <c r="A65" s="204" t="s">
        <v>4</v>
      </c>
      <c r="B65" s="195"/>
      <c r="C65" s="196"/>
      <c r="D65" s="197" t="s">
        <v>45</v>
      </c>
      <c r="E65" s="444">
        <v>0.55860542108718747</v>
      </c>
      <c r="F65" s="444">
        <v>0.56810118668373022</v>
      </c>
      <c r="G65" s="216">
        <v>0.50907451830443162</v>
      </c>
      <c r="H65" s="216">
        <v>0.54748416523442855</v>
      </c>
      <c r="I65" s="216">
        <v>0.12385341462172893</v>
      </c>
      <c r="J65" s="216">
        <v>0</v>
      </c>
      <c r="K65" s="216">
        <v>0</v>
      </c>
      <c r="L65" s="430">
        <v>0.3243203820524212</v>
      </c>
      <c r="M65" s="186"/>
      <c r="N65" s="186"/>
      <c r="O65" s="186"/>
    </row>
    <row r="66" spans="1:15" ht="18.95" customHeight="1">
      <c r="A66" s="198"/>
      <c r="B66" s="199"/>
      <c r="C66" s="196"/>
      <c r="D66" s="200" t="s">
        <v>46</v>
      </c>
      <c r="E66" s="432">
        <v>0.49610979170829533</v>
      </c>
      <c r="F66" s="432">
        <v>0.52015239488754728</v>
      </c>
      <c r="G66" s="432">
        <v>0.40929235447571599</v>
      </c>
      <c r="H66" s="432">
        <v>0.49910376714014493</v>
      </c>
      <c r="I66" s="432">
        <v>3.1066491417647061E-2</v>
      </c>
      <c r="J66" s="432">
        <v>0</v>
      </c>
      <c r="K66" s="432">
        <v>0</v>
      </c>
      <c r="L66" s="433">
        <v>0.29867544527210543</v>
      </c>
      <c r="M66" s="186"/>
      <c r="N66" s="186"/>
      <c r="O66" s="186"/>
    </row>
    <row r="67" spans="1:15" ht="18.95" customHeight="1">
      <c r="A67" s="194" t="s">
        <v>97</v>
      </c>
      <c r="B67" s="195" t="s">
        <v>48</v>
      </c>
      <c r="C67" s="202" t="s">
        <v>357</v>
      </c>
      <c r="D67" s="203" t="s">
        <v>42</v>
      </c>
      <c r="E67" s="441">
        <v>3260549</v>
      </c>
      <c r="F67" s="368">
        <v>3032050</v>
      </c>
      <c r="G67" s="368">
        <v>1706</v>
      </c>
      <c r="H67" s="368">
        <v>209403</v>
      </c>
      <c r="I67" s="368">
        <v>8426</v>
      </c>
      <c r="J67" s="368">
        <v>0</v>
      </c>
      <c r="K67" s="368">
        <v>0</v>
      </c>
      <c r="L67" s="369">
        <v>8964</v>
      </c>
      <c r="M67" s="186"/>
      <c r="N67" s="186"/>
      <c r="O67" s="186"/>
    </row>
    <row r="68" spans="1:15" ht="18.95" customHeight="1">
      <c r="A68" s="194"/>
      <c r="B68" s="195"/>
      <c r="C68" s="196"/>
      <c r="D68" s="197" t="s">
        <v>43</v>
      </c>
      <c r="E68" s="441">
        <v>3563991.00618</v>
      </c>
      <c r="F68" s="442">
        <v>3248590.5681799999</v>
      </c>
      <c r="G68" s="442">
        <v>2117.52</v>
      </c>
      <c r="H68" s="442">
        <v>215677.33500000002</v>
      </c>
      <c r="I68" s="442">
        <v>87010.724999999991</v>
      </c>
      <c r="J68" s="442">
        <v>0</v>
      </c>
      <c r="K68" s="442">
        <v>0</v>
      </c>
      <c r="L68" s="443">
        <v>10594.858</v>
      </c>
      <c r="M68" s="186"/>
      <c r="N68" s="186"/>
      <c r="O68" s="186"/>
    </row>
    <row r="69" spans="1:15" ht="18.95" customHeight="1">
      <c r="A69" s="204" t="s">
        <v>4</v>
      </c>
      <c r="B69" s="195"/>
      <c r="C69" s="196"/>
      <c r="D69" s="197" t="s">
        <v>44</v>
      </c>
      <c r="E69" s="441">
        <v>1808718.4582899995</v>
      </c>
      <c r="F69" s="442">
        <v>1696432.6215199996</v>
      </c>
      <c r="G69" s="442">
        <v>1029.2980299999999</v>
      </c>
      <c r="H69" s="442">
        <v>104454.09360999998</v>
      </c>
      <c r="I69" s="442">
        <v>2806.4448999999995</v>
      </c>
      <c r="J69" s="442">
        <v>0</v>
      </c>
      <c r="K69" s="442">
        <v>0</v>
      </c>
      <c r="L69" s="443">
        <v>3996.0002300000001</v>
      </c>
      <c r="M69" s="186"/>
      <c r="N69" s="186"/>
      <c r="O69" s="186"/>
    </row>
    <row r="70" spans="1:15" ht="18.95" customHeight="1">
      <c r="A70" s="194"/>
      <c r="B70" s="195"/>
      <c r="C70" s="196"/>
      <c r="D70" s="197" t="s">
        <v>45</v>
      </c>
      <c r="E70" s="444">
        <v>0.55472819402192686</v>
      </c>
      <c r="F70" s="444">
        <v>0.55950021322867349</v>
      </c>
      <c r="G70" s="216">
        <v>0.60333999413833528</v>
      </c>
      <c r="H70" s="216">
        <v>0.49881851554180207</v>
      </c>
      <c r="I70" s="216">
        <v>0.33306965345359596</v>
      </c>
      <c r="J70" s="216">
        <v>0</v>
      </c>
      <c r="K70" s="216">
        <v>0</v>
      </c>
      <c r="L70" s="430">
        <v>0.44578315818830883</v>
      </c>
      <c r="M70" s="186"/>
      <c r="N70" s="186"/>
      <c r="O70" s="186"/>
    </row>
    <row r="71" spans="1:15" ht="18.95" customHeight="1">
      <c r="A71" s="210" t="s">
        <v>4</v>
      </c>
      <c r="B71" s="211" t="s">
        <v>4</v>
      </c>
      <c r="C71" s="206"/>
      <c r="D71" s="205" t="s">
        <v>46</v>
      </c>
      <c r="E71" s="432">
        <v>0.50749804226600503</v>
      </c>
      <c r="F71" s="432">
        <v>0.52220573381471524</v>
      </c>
      <c r="G71" s="432">
        <v>0.48608656824965052</v>
      </c>
      <c r="H71" s="432">
        <v>0.48430723427661032</v>
      </c>
      <c r="I71" s="432">
        <v>3.2254011215284088E-2</v>
      </c>
      <c r="J71" s="432">
        <v>0</v>
      </c>
      <c r="K71" s="432">
        <v>0</v>
      </c>
      <c r="L71" s="433">
        <v>0.37716411395037103</v>
      </c>
      <c r="M71" s="186"/>
      <c r="N71" s="186"/>
      <c r="O71" s="186"/>
    </row>
    <row r="72" spans="1:15" ht="18.95" customHeight="1">
      <c r="A72" s="207" t="s">
        <v>102</v>
      </c>
      <c r="B72" s="208" t="s">
        <v>48</v>
      </c>
      <c r="C72" s="202" t="s">
        <v>358</v>
      </c>
      <c r="D72" s="209" t="s">
        <v>42</v>
      </c>
      <c r="E72" s="445">
        <v>4885357</v>
      </c>
      <c r="F72" s="368">
        <v>4528949</v>
      </c>
      <c r="G72" s="368">
        <v>2495</v>
      </c>
      <c r="H72" s="368">
        <v>311889</v>
      </c>
      <c r="I72" s="368">
        <v>29387</v>
      </c>
      <c r="J72" s="368">
        <v>0</v>
      </c>
      <c r="K72" s="368">
        <v>0</v>
      </c>
      <c r="L72" s="369">
        <v>12637</v>
      </c>
      <c r="M72" s="186"/>
      <c r="N72" s="186"/>
      <c r="O72" s="186"/>
    </row>
    <row r="73" spans="1:15" ht="18.95" customHeight="1">
      <c r="A73" s="194"/>
      <c r="B73" s="195"/>
      <c r="C73" s="196"/>
      <c r="D73" s="197" t="s">
        <v>43</v>
      </c>
      <c r="E73" s="446">
        <v>5256603.1100100046</v>
      </c>
      <c r="F73" s="442">
        <v>4806112.2395400051</v>
      </c>
      <c r="G73" s="442">
        <v>3251.402</v>
      </c>
      <c r="H73" s="442">
        <v>334083.69321000006</v>
      </c>
      <c r="I73" s="442">
        <v>95970.86225999998</v>
      </c>
      <c r="J73" s="442">
        <v>0</v>
      </c>
      <c r="K73" s="442">
        <v>0</v>
      </c>
      <c r="L73" s="443">
        <v>17184.913</v>
      </c>
      <c r="M73" s="186"/>
      <c r="N73" s="186"/>
      <c r="O73" s="186"/>
    </row>
    <row r="74" spans="1:15" ht="18.95" customHeight="1">
      <c r="A74" s="194"/>
      <c r="B74" s="195"/>
      <c r="C74" s="196"/>
      <c r="D74" s="197" t="s">
        <v>44</v>
      </c>
      <c r="E74" s="446">
        <v>2672592.7255700002</v>
      </c>
      <c r="F74" s="442">
        <v>2496303.7844200004</v>
      </c>
      <c r="G74" s="442">
        <v>1449.4032599999998</v>
      </c>
      <c r="H74" s="442">
        <v>164496.03863000005</v>
      </c>
      <c r="I74" s="442">
        <v>2059.3178899999998</v>
      </c>
      <c r="J74" s="442">
        <v>0</v>
      </c>
      <c r="K74" s="442">
        <v>0</v>
      </c>
      <c r="L74" s="443">
        <v>8284.1813699999984</v>
      </c>
      <c r="M74" s="186"/>
      <c r="N74" s="186"/>
      <c r="O74" s="186"/>
    </row>
    <row r="75" spans="1:15" ht="18.95" customHeight="1">
      <c r="A75" s="194"/>
      <c r="B75" s="195"/>
      <c r="C75" s="196"/>
      <c r="D75" s="197" t="s">
        <v>45</v>
      </c>
      <c r="E75" s="444">
        <v>0.54706190879602046</v>
      </c>
      <c r="F75" s="444">
        <v>0.55118831861873485</v>
      </c>
      <c r="G75" s="216">
        <v>0.58092315030060115</v>
      </c>
      <c r="H75" s="216">
        <v>0.52741853233041258</v>
      </c>
      <c r="I75" s="216">
        <v>7.0075812093782955E-2</v>
      </c>
      <c r="J75" s="216">
        <v>0</v>
      </c>
      <c r="K75" s="216">
        <v>0</v>
      </c>
      <c r="L75" s="430">
        <v>0.65554968505183175</v>
      </c>
      <c r="M75" s="186"/>
      <c r="N75" s="186"/>
      <c r="O75" s="186"/>
    </row>
    <row r="76" spans="1:15" ht="18.95" customHeight="1">
      <c r="A76" s="210" t="s">
        <v>4</v>
      </c>
      <c r="B76" s="211" t="s">
        <v>4</v>
      </c>
      <c r="C76" s="196"/>
      <c r="D76" s="205" t="s">
        <v>46</v>
      </c>
      <c r="E76" s="432">
        <v>0.50842581599524905</v>
      </c>
      <c r="F76" s="432">
        <v>0.51940189075961374</v>
      </c>
      <c r="G76" s="432">
        <v>0.445777932104366</v>
      </c>
      <c r="H76" s="432">
        <v>0.4923797299097753</v>
      </c>
      <c r="I76" s="432">
        <v>2.1457740834098037E-2</v>
      </c>
      <c r="J76" s="432">
        <v>0</v>
      </c>
      <c r="K76" s="432">
        <v>0</v>
      </c>
      <c r="L76" s="433">
        <v>0.48206129236732231</v>
      </c>
      <c r="M76" s="186"/>
      <c r="N76" s="186"/>
      <c r="O76" s="186"/>
    </row>
    <row r="77" spans="1:15" ht="18.95" customHeight="1">
      <c r="A77" s="194" t="s">
        <v>107</v>
      </c>
      <c r="B77" s="195" t="s">
        <v>48</v>
      </c>
      <c r="C77" s="202" t="s">
        <v>359</v>
      </c>
      <c r="D77" s="203" t="s">
        <v>42</v>
      </c>
      <c r="E77" s="445">
        <v>1774682</v>
      </c>
      <c r="F77" s="368">
        <v>1603910</v>
      </c>
      <c r="G77" s="368">
        <v>1151</v>
      </c>
      <c r="H77" s="368">
        <v>144258</v>
      </c>
      <c r="I77" s="368">
        <v>10684</v>
      </c>
      <c r="J77" s="368">
        <v>0</v>
      </c>
      <c r="K77" s="368">
        <v>0</v>
      </c>
      <c r="L77" s="369">
        <v>14679</v>
      </c>
      <c r="M77" s="186"/>
      <c r="N77" s="186"/>
      <c r="O77" s="186"/>
    </row>
    <row r="78" spans="1:15" ht="18.95" customHeight="1">
      <c r="A78" s="194"/>
      <c r="B78" s="195"/>
      <c r="C78" s="196"/>
      <c r="D78" s="197" t="s">
        <v>43</v>
      </c>
      <c r="E78" s="446">
        <v>1980174.6801499994</v>
      </c>
      <c r="F78" s="442">
        <v>1730357.2795499994</v>
      </c>
      <c r="G78" s="442">
        <v>1403.491</v>
      </c>
      <c r="H78" s="442">
        <v>148086.59460000001</v>
      </c>
      <c r="I78" s="442">
        <v>85042.232000000004</v>
      </c>
      <c r="J78" s="442">
        <v>0</v>
      </c>
      <c r="K78" s="442">
        <v>0</v>
      </c>
      <c r="L78" s="443">
        <v>15285.083000000001</v>
      </c>
      <c r="M78" s="186"/>
      <c r="N78" s="186"/>
      <c r="O78" s="186"/>
    </row>
    <row r="79" spans="1:15" ht="18.95" customHeight="1">
      <c r="A79" s="194"/>
      <c r="B79" s="195"/>
      <c r="C79" s="196"/>
      <c r="D79" s="197" t="s">
        <v>44</v>
      </c>
      <c r="E79" s="446">
        <v>981600.28549000074</v>
      </c>
      <c r="F79" s="442">
        <v>902786.02155000053</v>
      </c>
      <c r="G79" s="442">
        <v>569.04150000000004</v>
      </c>
      <c r="H79" s="442">
        <v>69460.352000000057</v>
      </c>
      <c r="I79" s="442">
        <v>4579.6614399999989</v>
      </c>
      <c r="J79" s="442">
        <v>0</v>
      </c>
      <c r="K79" s="442">
        <v>0</v>
      </c>
      <c r="L79" s="443">
        <v>4205.2089999999998</v>
      </c>
      <c r="M79" s="186"/>
      <c r="N79" s="186"/>
      <c r="O79" s="186"/>
    </row>
    <row r="80" spans="1:15" ht="18.95" customHeight="1">
      <c r="A80" s="204" t="s">
        <v>4</v>
      </c>
      <c r="B80" s="195"/>
      <c r="C80" s="196"/>
      <c r="D80" s="197" t="s">
        <v>45</v>
      </c>
      <c r="E80" s="444">
        <v>0.55311333832765575</v>
      </c>
      <c r="F80" s="444">
        <v>0.56286576026709756</v>
      </c>
      <c r="G80" s="216">
        <v>0.49438879235447442</v>
      </c>
      <c r="H80" s="216">
        <v>0.48150086650307128</v>
      </c>
      <c r="I80" s="216">
        <v>0.42864670909771613</v>
      </c>
      <c r="J80" s="216">
        <v>0</v>
      </c>
      <c r="K80" s="216">
        <v>0</v>
      </c>
      <c r="L80" s="430">
        <v>0.28647789358948156</v>
      </c>
      <c r="M80" s="186"/>
      <c r="N80" s="186"/>
      <c r="O80" s="186"/>
    </row>
    <row r="81" spans="1:15" ht="18.95" customHeight="1">
      <c r="A81" s="198"/>
      <c r="B81" s="199"/>
      <c r="C81" s="196"/>
      <c r="D81" s="200" t="s">
        <v>46</v>
      </c>
      <c r="E81" s="432">
        <v>0.49571398691737839</v>
      </c>
      <c r="F81" s="432">
        <v>0.52173388248742547</v>
      </c>
      <c r="G81" s="432">
        <v>0.40544720272520457</v>
      </c>
      <c r="H81" s="432">
        <v>0.46905226085872903</v>
      </c>
      <c r="I81" s="432">
        <v>5.3851613866390508E-2</v>
      </c>
      <c r="J81" s="432">
        <v>0</v>
      </c>
      <c r="K81" s="432">
        <v>0</v>
      </c>
      <c r="L81" s="433">
        <v>0.27511849297776136</v>
      </c>
      <c r="M81" s="186"/>
      <c r="N81" s="186"/>
      <c r="O81" s="186"/>
    </row>
    <row r="82" spans="1:15" ht="18.95" customHeight="1">
      <c r="A82" s="194" t="s">
        <v>111</v>
      </c>
      <c r="B82" s="195" t="s">
        <v>48</v>
      </c>
      <c r="C82" s="202" t="s">
        <v>360</v>
      </c>
      <c r="D82" s="197" t="s">
        <v>42</v>
      </c>
      <c r="E82" s="447">
        <v>2354057</v>
      </c>
      <c r="F82" s="368">
        <v>2133476</v>
      </c>
      <c r="G82" s="368">
        <v>1322</v>
      </c>
      <c r="H82" s="368">
        <v>190750</v>
      </c>
      <c r="I82" s="368">
        <v>20006</v>
      </c>
      <c r="J82" s="368">
        <v>0</v>
      </c>
      <c r="K82" s="368">
        <v>0</v>
      </c>
      <c r="L82" s="369">
        <v>8503</v>
      </c>
      <c r="M82" s="186"/>
      <c r="N82" s="186"/>
      <c r="O82" s="186"/>
    </row>
    <row r="83" spans="1:15" ht="18.95" customHeight="1">
      <c r="A83" s="194"/>
      <c r="B83" s="195"/>
      <c r="C83" s="196"/>
      <c r="D83" s="197" t="s">
        <v>43</v>
      </c>
      <c r="E83" s="447">
        <v>2625096.9855099991</v>
      </c>
      <c r="F83" s="442">
        <v>2298936.5615099994</v>
      </c>
      <c r="G83" s="442">
        <v>1584.482</v>
      </c>
      <c r="H83" s="442">
        <v>201214.54200000002</v>
      </c>
      <c r="I83" s="442">
        <v>113420.78200000001</v>
      </c>
      <c r="J83" s="442">
        <v>0</v>
      </c>
      <c r="K83" s="442">
        <v>0</v>
      </c>
      <c r="L83" s="443">
        <v>9940.6180000000004</v>
      </c>
      <c r="M83" s="186"/>
      <c r="N83" s="186"/>
      <c r="O83" s="186"/>
    </row>
    <row r="84" spans="1:15" ht="18.95" customHeight="1">
      <c r="A84" s="194"/>
      <c r="B84" s="195"/>
      <c r="C84" s="196"/>
      <c r="D84" s="197" t="s">
        <v>44</v>
      </c>
      <c r="E84" s="447">
        <v>1299554.15968</v>
      </c>
      <c r="F84" s="442">
        <v>1185995.8709200001</v>
      </c>
      <c r="G84" s="442">
        <v>757.05061000000001</v>
      </c>
      <c r="H84" s="442">
        <v>99002.987749999986</v>
      </c>
      <c r="I84" s="442">
        <v>10425.116180000001</v>
      </c>
      <c r="J84" s="442">
        <v>0</v>
      </c>
      <c r="K84" s="442">
        <v>0</v>
      </c>
      <c r="L84" s="443">
        <v>3373.1342199999999</v>
      </c>
      <c r="M84" s="186"/>
      <c r="N84" s="186"/>
      <c r="O84" s="186"/>
    </row>
    <row r="85" spans="1:15" ht="18.95" customHeight="1">
      <c r="A85" s="204" t="s">
        <v>4</v>
      </c>
      <c r="B85" s="195"/>
      <c r="C85" s="196"/>
      <c r="D85" s="197" t="s">
        <v>45</v>
      </c>
      <c r="E85" s="444">
        <v>0.55204872255854465</v>
      </c>
      <c r="F85" s="444">
        <v>0.55589838878899978</v>
      </c>
      <c r="G85" s="216">
        <v>0.57265552950075649</v>
      </c>
      <c r="H85" s="216">
        <v>0.51901959501965922</v>
      </c>
      <c r="I85" s="216">
        <v>0.52109947915625321</v>
      </c>
      <c r="J85" s="216">
        <v>0</v>
      </c>
      <c r="K85" s="216">
        <v>0</v>
      </c>
      <c r="L85" s="430">
        <v>0.39669930847936019</v>
      </c>
      <c r="M85" s="186"/>
      <c r="N85" s="186"/>
      <c r="O85" s="186"/>
    </row>
    <row r="86" spans="1:15" ht="18.95" customHeight="1">
      <c r="A86" s="198"/>
      <c r="B86" s="199"/>
      <c r="C86" s="196"/>
      <c r="D86" s="205" t="s">
        <v>46</v>
      </c>
      <c r="E86" s="432">
        <v>0.495049960764602</v>
      </c>
      <c r="F86" s="432">
        <v>0.5158889074090014</v>
      </c>
      <c r="G86" s="432">
        <v>0.47779060285948344</v>
      </c>
      <c r="H86" s="432">
        <v>0.49202700145797601</v>
      </c>
      <c r="I86" s="432">
        <v>9.1915396774464142E-2</v>
      </c>
      <c r="J86" s="432">
        <v>0</v>
      </c>
      <c r="K86" s="432">
        <v>0</v>
      </c>
      <c r="L86" s="433">
        <v>0.33932842203573255</v>
      </c>
      <c r="M86" s="186"/>
      <c r="N86" s="186"/>
      <c r="O86" s="186"/>
    </row>
    <row r="87" spans="1:15" ht="18.95" customHeight="1">
      <c r="A87" s="194" t="s">
        <v>115</v>
      </c>
      <c r="B87" s="195" t="s">
        <v>48</v>
      </c>
      <c r="C87" s="202" t="s">
        <v>361</v>
      </c>
      <c r="D87" s="203" t="s">
        <v>42</v>
      </c>
      <c r="E87" s="445">
        <v>4625785</v>
      </c>
      <c r="F87" s="368">
        <v>4228111</v>
      </c>
      <c r="G87" s="368">
        <v>2943</v>
      </c>
      <c r="H87" s="368">
        <v>361432</v>
      </c>
      <c r="I87" s="368">
        <v>26071</v>
      </c>
      <c r="J87" s="368">
        <v>0</v>
      </c>
      <c r="K87" s="368">
        <v>0</v>
      </c>
      <c r="L87" s="369">
        <v>7228</v>
      </c>
      <c r="M87" s="186"/>
      <c r="N87" s="186"/>
      <c r="O87" s="186"/>
    </row>
    <row r="88" spans="1:15" ht="18.95" customHeight="1">
      <c r="A88" s="194"/>
      <c r="B88" s="195"/>
      <c r="C88" s="196"/>
      <c r="D88" s="197" t="s">
        <v>43</v>
      </c>
      <c r="E88" s="446">
        <v>5137841.2054000022</v>
      </c>
      <c r="F88" s="442">
        <v>4578775.4384600017</v>
      </c>
      <c r="G88" s="442">
        <v>3566.16507</v>
      </c>
      <c r="H88" s="442">
        <v>389321.31587000022</v>
      </c>
      <c r="I88" s="442">
        <v>156144.18700000001</v>
      </c>
      <c r="J88" s="442">
        <v>0</v>
      </c>
      <c r="K88" s="442">
        <v>0</v>
      </c>
      <c r="L88" s="443">
        <v>10034.098999999998</v>
      </c>
      <c r="M88" s="186"/>
      <c r="N88" s="186"/>
      <c r="O88" s="186"/>
    </row>
    <row r="89" spans="1:15" ht="18.95" customHeight="1">
      <c r="A89" s="194"/>
      <c r="B89" s="195"/>
      <c r="C89" s="196"/>
      <c r="D89" s="197" t="s">
        <v>44</v>
      </c>
      <c r="E89" s="446">
        <v>2620639.3818799998</v>
      </c>
      <c r="F89" s="442">
        <v>2405560.4834000003</v>
      </c>
      <c r="G89" s="442">
        <v>1907.29584</v>
      </c>
      <c r="H89" s="442">
        <v>197907.56897999984</v>
      </c>
      <c r="I89" s="442">
        <v>10948.108720000002</v>
      </c>
      <c r="J89" s="442">
        <v>0</v>
      </c>
      <c r="K89" s="442">
        <v>0</v>
      </c>
      <c r="L89" s="443">
        <v>4315.9249400000008</v>
      </c>
      <c r="M89" s="186"/>
      <c r="N89" s="186"/>
      <c r="O89" s="186"/>
    </row>
    <row r="90" spans="1:15" ht="18.95" customHeight="1">
      <c r="A90" s="204" t="s">
        <v>4</v>
      </c>
      <c r="B90" s="195"/>
      <c r="C90" s="196"/>
      <c r="D90" s="197" t="s">
        <v>45</v>
      </c>
      <c r="E90" s="444">
        <v>0.56652857447546734</v>
      </c>
      <c r="F90" s="444">
        <v>0.5689444963483693</v>
      </c>
      <c r="G90" s="216">
        <v>0.64807877675840975</v>
      </c>
      <c r="H90" s="216">
        <v>0.54756515466256406</v>
      </c>
      <c r="I90" s="216">
        <v>0.41993436078401297</v>
      </c>
      <c r="J90" s="216">
        <v>0</v>
      </c>
      <c r="K90" s="216">
        <v>0</v>
      </c>
      <c r="L90" s="430">
        <v>0.59711191754288884</v>
      </c>
      <c r="M90" s="186"/>
      <c r="N90" s="186"/>
      <c r="O90" s="186"/>
    </row>
    <row r="91" spans="1:15" ht="18.95" customHeight="1">
      <c r="A91" s="198"/>
      <c r="B91" s="199"/>
      <c r="C91" s="196"/>
      <c r="D91" s="200" t="s">
        <v>46</v>
      </c>
      <c r="E91" s="432">
        <v>0.51006624710892989</v>
      </c>
      <c r="F91" s="432">
        <v>0.52537201610592033</v>
      </c>
      <c r="G91" s="432">
        <v>0.53483105873167003</v>
      </c>
      <c r="H91" s="432">
        <v>0.50833992620656787</v>
      </c>
      <c r="I91" s="432">
        <v>7.0115378166463543E-2</v>
      </c>
      <c r="J91" s="432">
        <v>0</v>
      </c>
      <c r="K91" s="432">
        <v>0</v>
      </c>
      <c r="L91" s="433">
        <v>0.43012580800727612</v>
      </c>
      <c r="M91" s="186"/>
      <c r="N91" s="186"/>
      <c r="O91" s="186"/>
    </row>
    <row r="92" spans="1:15" ht="18.95" customHeight="1">
      <c r="A92" s="194" t="s">
        <v>119</v>
      </c>
      <c r="B92" s="195" t="s">
        <v>48</v>
      </c>
      <c r="C92" s="202" t="s">
        <v>362</v>
      </c>
      <c r="D92" s="197" t="s">
        <v>42</v>
      </c>
      <c r="E92" s="447">
        <v>2272397</v>
      </c>
      <c r="F92" s="368">
        <v>2066622</v>
      </c>
      <c r="G92" s="368">
        <v>1143</v>
      </c>
      <c r="H92" s="368">
        <v>185752</v>
      </c>
      <c r="I92" s="368">
        <v>10720</v>
      </c>
      <c r="J92" s="368">
        <v>0</v>
      </c>
      <c r="K92" s="368">
        <v>0</v>
      </c>
      <c r="L92" s="369">
        <v>8160</v>
      </c>
      <c r="M92" s="186"/>
      <c r="N92" s="186"/>
      <c r="O92" s="186"/>
    </row>
    <row r="93" spans="1:15" ht="18.95" customHeight="1">
      <c r="A93" s="194"/>
      <c r="B93" s="195"/>
      <c r="C93" s="212"/>
      <c r="D93" s="197" t="s">
        <v>43</v>
      </c>
      <c r="E93" s="447">
        <v>2505903.7942399993</v>
      </c>
      <c r="F93" s="442">
        <v>2233553.4249099996</v>
      </c>
      <c r="G93" s="442">
        <v>1504.5352700000001</v>
      </c>
      <c r="H93" s="442">
        <v>193353.16106000001</v>
      </c>
      <c r="I93" s="442">
        <v>67661.614000000001</v>
      </c>
      <c r="J93" s="442">
        <v>0</v>
      </c>
      <c r="K93" s="442">
        <v>0</v>
      </c>
      <c r="L93" s="443">
        <v>9831.0590000000011</v>
      </c>
      <c r="M93" s="186"/>
      <c r="N93" s="186"/>
      <c r="O93" s="186"/>
    </row>
    <row r="94" spans="1:15" ht="18.95" customHeight="1">
      <c r="A94" s="194"/>
      <c r="B94" s="195"/>
      <c r="C94" s="212"/>
      <c r="D94" s="197" t="s">
        <v>44</v>
      </c>
      <c r="E94" s="447">
        <v>1213821.6138000002</v>
      </c>
      <c r="F94" s="442">
        <v>1114337.5226</v>
      </c>
      <c r="G94" s="442">
        <v>698.44890999999984</v>
      </c>
      <c r="H94" s="442">
        <v>94595.847070000091</v>
      </c>
      <c r="I94" s="442">
        <v>465.21734000000004</v>
      </c>
      <c r="J94" s="442">
        <v>0</v>
      </c>
      <c r="K94" s="442">
        <v>0</v>
      </c>
      <c r="L94" s="443">
        <v>3724.5778800000003</v>
      </c>
      <c r="M94" s="186"/>
      <c r="N94" s="186"/>
      <c r="O94" s="186"/>
    </row>
    <row r="95" spans="1:15" ht="18.95" customHeight="1">
      <c r="A95" s="204" t="s">
        <v>4</v>
      </c>
      <c r="B95" s="195"/>
      <c r="C95" s="213" t="s">
        <v>4</v>
      </c>
      <c r="D95" s="197" t="s">
        <v>45</v>
      </c>
      <c r="E95" s="444">
        <v>0.53415913407736415</v>
      </c>
      <c r="F95" s="444">
        <v>0.53920722928527809</v>
      </c>
      <c r="G95" s="216">
        <v>0.61106641294838127</v>
      </c>
      <c r="H95" s="216">
        <v>0.50925883473663858</v>
      </c>
      <c r="I95" s="216">
        <v>4.339713992537314E-2</v>
      </c>
      <c r="J95" s="216">
        <v>0</v>
      </c>
      <c r="K95" s="216">
        <v>0</v>
      </c>
      <c r="L95" s="430">
        <v>0.45644336764705884</v>
      </c>
      <c r="M95" s="186"/>
      <c r="N95" s="186"/>
      <c r="O95" s="186"/>
    </row>
    <row r="96" spans="1:15" ht="18.95" customHeight="1">
      <c r="A96" s="198"/>
      <c r="B96" s="199"/>
      <c r="C96" s="214"/>
      <c r="D96" s="205" t="s">
        <v>46</v>
      </c>
      <c r="E96" s="432">
        <v>0.48438476233208022</v>
      </c>
      <c r="F96" s="432">
        <v>0.49890793305958281</v>
      </c>
      <c r="G96" s="432">
        <v>0.46422900408310125</v>
      </c>
      <c r="H96" s="432">
        <v>0.4892386892017026</v>
      </c>
      <c r="I96" s="432">
        <v>6.8756465076342992E-3</v>
      </c>
      <c r="J96" s="432">
        <v>0</v>
      </c>
      <c r="K96" s="432">
        <v>0</v>
      </c>
      <c r="L96" s="433">
        <v>0.37885825728438816</v>
      </c>
      <c r="M96" s="186"/>
      <c r="N96" s="186"/>
      <c r="O96" s="186"/>
    </row>
    <row r="97" spans="1:15" ht="7.5" customHeight="1">
      <c r="A97" s="195"/>
      <c r="B97" s="195"/>
      <c r="C97" s="212"/>
      <c r="D97" s="215"/>
      <c r="E97" s="216"/>
      <c r="F97" s="216"/>
      <c r="G97" s="216"/>
      <c r="H97" s="216"/>
      <c r="I97" s="216"/>
      <c r="J97" s="216"/>
      <c r="K97" s="216"/>
      <c r="L97" s="216"/>
      <c r="M97" s="186"/>
      <c r="N97" s="186"/>
      <c r="O97" s="186"/>
    </row>
    <row r="98" spans="1:15" s="217" customFormat="1" ht="18" customHeight="1">
      <c r="A98" s="94" t="s">
        <v>233</v>
      </c>
      <c r="E98" s="218"/>
      <c r="F98" s="218"/>
      <c r="G98" s="218"/>
      <c r="H98" s="218"/>
      <c r="I98" s="218"/>
      <c r="J98" s="218"/>
      <c r="K98" s="218"/>
      <c r="L98" s="218"/>
    </row>
    <row r="99" spans="1:15" ht="18">
      <c r="A99" s="94" t="s">
        <v>363</v>
      </c>
      <c r="E99" s="219"/>
      <c r="F99" s="219"/>
      <c r="G99" s="219"/>
      <c r="H99" s="219"/>
      <c r="I99" s="219"/>
      <c r="J99" s="219"/>
      <c r="K99" s="219"/>
      <c r="L99" s="219"/>
    </row>
    <row r="100" spans="1:15" ht="18">
      <c r="E100" s="219"/>
      <c r="F100" s="219"/>
      <c r="G100" s="219"/>
      <c r="H100" s="219"/>
      <c r="I100" s="219"/>
      <c r="J100" s="219"/>
      <c r="K100" s="219"/>
      <c r="L100" s="219"/>
    </row>
    <row r="101" spans="1:15" ht="18">
      <c r="E101" s="219"/>
      <c r="F101" s="219"/>
      <c r="G101" s="219"/>
      <c r="H101" s="219"/>
      <c r="I101" s="219"/>
      <c r="J101" s="219"/>
      <c r="K101" s="219"/>
      <c r="L101" s="219"/>
    </row>
    <row r="102" spans="1:15">
      <c r="G102" s="201"/>
      <c r="H102" s="434"/>
      <c r="I102" s="435"/>
      <c r="J102" s="201"/>
    </row>
  </sheetData>
  <phoneticPr fontId="33" type="noConversion"/>
  <printOptions horizontalCentered="1"/>
  <pageMargins left="0.70866141732283472" right="0.70866141732283472" top="0.70866141732283472" bottom="0.19685039370078741" header="0.6692913385826772" footer="0.11811023622047245"/>
  <pageSetup paperSize="9" scale="73" firstPageNumber="47" fitToHeight="0" orientation="landscape" useFirstPageNumber="1" r:id="rId1"/>
  <headerFooter alignWithMargins="0">
    <oddHeader>&amp;C&amp;12- &amp;P -</oddHeader>
  </headerFooter>
  <rowBreaks count="2" manualBreakCount="2">
    <brk id="41" max="11" man="1"/>
    <brk id="71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R78"/>
  <sheetViews>
    <sheetView showGridLines="0" zoomScale="75" zoomScaleNormal="75" workbookViewId="0">
      <selection sqref="A1:C1"/>
    </sheetView>
  </sheetViews>
  <sheetFormatPr defaultColWidth="5.140625" defaultRowHeight="15"/>
  <cols>
    <col min="1" max="1" width="5.140625" style="559" customWidth="1"/>
    <col min="2" max="2" width="2.5703125" style="559" customWidth="1"/>
    <col min="3" max="3" width="58.5703125" style="559" customWidth="1"/>
    <col min="4" max="4" width="19.85546875" style="559" customWidth="1"/>
    <col min="5" max="5" width="2.28515625" style="559" customWidth="1"/>
    <col min="6" max="7" width="20.85546875" style="559" customWidth="1"/>
    <col min="8" max="9" width="20.7109375" style="559" customWidth="1"/>
    <col min="10" max="10" width="5.85546875" style="559" customWidth="1"/>
    <col min="11" max="11" width="15.42578125" style="559" bestFit="1" customWidth="1"/>
    <col min="12" max="248" width="12.5703125" style="559" customWidth="1"/>
    <col min="249" max="256" width="5.140625" style="559"/>
    <col min="257" max="257" width="5.140625" style="559" customWidth="1"/>
    <col min="258" max="258" width="2.5703125" style="559" customWidth="1"/>
    <col min="259" max="259" width="58.5703125" style="559" customWidth="1"/>
    <col min="260" max="260" width="19.85546875" style="559" customWidth="1"/>
    <col min="261" max="261" width="2.28515625" style="559" customWidth="1"/>
    <col min="262" max="263" width="20.85546875" style="559" customWidth="1"/>
    <col min="264" max="265" width="20.7109375" style="559" customWidth="1"/>
    <col min="266" max="266" width="5.85546875" style="559" customWidth="1"/>
    <col min="267" max="267" width="15.42578125" style="559" bestFit="1" customWidth="1"/>
    <col min="268" max="504" width="12.5703125" style="559" customWidth="1"/>
    <col min="505" max="512" width="5.140625" style="559"/>
    <col min="513" max="513" width="5.140625" style="559" customWidth="1"/>
    <col min="514" max="514" width="2.5703125" style="559" customWidth="1"/>
    <col min="515" max="515" width="58.5703125" style="559" customWidth="1"/>
    <col min="516" max="516" width="19.85546875" style="559" customWidth="1"/>
    <col min="517" max="517" width="2.28515625" style="559" customWidth="1"/>
    <col min="518" max="519" width="20.85546875" style="559" customWidth="1"/>
    <col min="520" max="521" width="20.7109375" style="559" customWidth="1"/>
    <col min="522" max="522" width="5.85546875" style="559" customWidth="1"/>
    <col min="523" max="523" width="15.42578125" style="559" bestFit="1" customWidth="1"/>
    <col min="524" max="760" width="12.5703125" style="559" customWidth="1"/>
    <col min="761" max="768" width="5.140625" style="559"/>
    <col min="769" max="769" width="5.140625" style="559" customWidth="1"/>
    <col min="770" max="770" width="2.5703125" style="559" customWidth="1"/>
    <col min="771" max="771" width="58.5703125" style="559" customWidth="1"/>
    <col min="772" max="772" width="19.85546875" style="559" customWidth="1"/>
    <col min="773" max="773" width="2.28515625" style="559" customWidth="1"/>
    <col min="774" max="775" width="20.85546875" style="559" customWidth="1"/>
    <col min="776" max="777" width="20.7109375" style="559" customWidth="1"/>
    <col min="778" max="778" width="5.85546875" style="559" customWidth="1"/>
    <col min="779" max="779" width="15.42578125" style="559" bestFit="1" customWidth="1"/>
    <col min="780" max="1016" width="12.5703125" style="559" customWidth="1"/>
    <col min="1017" max="1024" width="5.140625" style="559"/>
    <col min="1025" max="1025" width="5.140625" style="559" customWidth="1"/>
    <col min="1026" max="1026" width="2.5703125" style="559" customWidth="1"/>
    <col min="1027" max="1027" width="58.5703125" style="559" customWidth="1"/>
    <col min="1028" max="1028" width="19.85546875" style="559" customWidth="1"/>
    <col min="1029" max="1029" width="2.28515625" style="559" customWidth="1"/>
    <col min="1030" max="1031" width="20.85546875" style="559" customWidth="1"/>
    <col min="1032" max="1033" width="20.7109375" style="559" customWidth="1"/>
    <col min="1034" max="1034" width="5.85546875" style="559" customWidth="1"/>
    <col min="1035" max="1035" width="15.42578125" style="559" bestFit="1" customWidth="1"/>
    <col min="1036" max="1272" width="12.5703125" style="559" customWidth="1"/>
    <col min="1273" max="1280" width="5.140625" style="559"/>
    <col min="1281" max="1281" width="5.140625" style="559" customWidth="1"/>
    <col min="1282" max="1282" width="2.5703125" style="559" customWidth="1"/>
    <col min="1283" max="1283" width="58.5703125" style="559" customWidth="1"/>
    <col min="1284" max="1284" width="19.85546875" style="559" customWidth="1"/>
    <col min="1285" max="1285" width="2.28515625" style="559" customWidth="1"/>
    <col min="1286" max="1287" width="20.85546875" style="559" customWidth="1"/>
    <col min="1288" max="1289" width="20.7109375" style="559" customWidth="1"/>
    <col min="1290" max="1290" width="5.85546875" style="559" customWidth="1"/>
    <col min="1291" max="1291" width="15.42578125" style="559" bestFit="1" customWidth="1"/>
    <col min="1292" max="1528" width="12.5703125" style="559" customWidth="1"/>
    <col min="1529" max="1536" width="5.140625" style="559"/>
    <col min="1537" max="1537" width="5.140625" style="559" customWidth="1"/>
    <col min="1538" max="1538" width="2.5703125" style="559" customWidth="1"/>
    <col min="1539" max="1539" width="58.5703125" style="559" customWidth="1"/>
    <col min="1540" max="1540" width="19.85546875" style="559" customWidth="1"/>
    <col min="1541" max="1541" width="2.28515625" style="559" customWidth="1"/>
    <col min="1542" max="1543" width="20.85546875" style="559" customWidth="1"/>
    <col min="1544" max="1545" width="20.7109375" style="559" customWidth="1"/>
    <col min="1546" max="1546" width="5.85546875" style="559" customWidth="1"/>
    <col min="1547" max="1547" width="15.42578125" style="559" bestFit="1" customWidth="1"/>
    <col min="1548" max="1784" width="12.5703125" style="559" customWidth="1"/>
    <col min="1785" max="1792" width="5.140625" style="559"/>
    <col min="1793" max="1793" width="5.140625" style="559" customWidth="1"/>
    <col min="1794" max="1794" width="2.5703125" style="559" customWidth="1"/>
    <col min="1795" max="1795" width="58.5703125" style="559" customWidth="1"/>
    <col min="1796" max="1796" width="19.85546875" style="559" customWidth="1"/>
    <col min="1797" max="1797" width="2.28515625" style="559" customWidth="1"/>
    <col min="1798" max="1799" width="20.85546875" style="559" customWidth="1"/>
    <col min="1800" max="1801" width="20.7109375" style="559" customWidth="1"/>
    <col min="1802" max="1802" width="5.85546875" style="559" customWidth="1"/>
    <col min="1803" max="1803" width="15.42578125" style="559" bestFit="1" customWidth="1"/>
    <col min="1804" max="2040" width="12.5703125" style="559" customWidth="1"/>
    <col min="2041" max="2048" width="5.140625" style="559"/>
    <col min="2049" max="2049" width="5.140625" style="559" customWidth="1"/>
    <col min="2050" max="2050" width="2.5703125" style="559" customWidth="1"/>
    <col min="2051" max="2051" width="58.5703125" style="559" customWidth="1"/>
    <col min="2052" max="2052" width="19.85546875" style="559" customWidth="1"/>
    <col min="2053" max="2053" width="2.28515625" style="559" customWidth="1"/>
    <col min="2054" max="2055" width="20.85546875" style="559" customWidth="1"/>
    <col min="2056" max="2057" width="20.7109375" style="559" customWidth="1"/>
    <col min="2058" max="2058" width="5.85546875" style="559" customWidth="1"/>
    <col min="2059" max="2059" width="15.42578125" style="559" bestFit="1" customWidth="1"/>
    <col min="2060" max="2296" width="12.5703125" style="559" customWidth="1"/>
    <col min="2297" max="2304" width="5.140625" style="559"/>
    <col min="2305" max="2305" width="5.140625" style="559" customWidth="1"/>
    <col min="2306" max="2306" width="2.5703125" style="559" customWidth="1"/>
    <col min="2307" max="2307" width="58.5703125" style="559" customWidth="1"/>
    <col min="2308" max="2308" width="19.85546875" style="559" customWidth="1"/>
    <col min="2309" max="2309" width="2.28515625" style="559" customWidth="1"/>
    <col min="2310" max="2311" width="20.85546875" style="559" customWidth="1"/>
    <col min="2312" max="2313" width="20.7109375" style="559" customWidth="1"/>
    <col min="2314" max="2314" width="5.85546875" style="559" customWidth="1"/>
    <col min="2315" max="2315" width="15.42578125" style="559" bestFit="1" customWidth="1"/>
    <col min="2316" max="2552" width="12.5703125" style="559" customWidth="1"/>
    <col min="2553" max="2560" width="5.140625" style="559"/>
    <col min="2561" max="2561" width="5.140625" style="559" customWidth="1"/>
    <col min="2562" max="2562" width="2.5703125" style="559" customWidth="1"/>
    <col min="2563" max="2563" width="58.5703125" style="559" customWidth="1"/>
    <col min="2564" max="2564" width="19.85546875" style="559" customWidth="1"/>
    <col min="2565" max="2565" width="2.28515625" style="559" customWidth="1"/>
    <col min="2566" max="2567" width="20.85546875" style="559" customWidth="1"/>
    <col min="2568" max="2569" width="20.7109375" style="559" customWidth="1"/>
    <col min="2570" max="2570" width="5.85546875" style="559" customWidth="1"/>
    <col min="2571" max="2571" width="15.42578125" style="559" bestFit="1" customWidth="1"/>
    <col min="2572" max="2808" width="12.5703125" style="559" customWidth="1"/>
    <col min="2809" max="2816" width="5.140625" style="559"/>
    <col min="2817" max="2817" width="5.140625" style="559" customWidth="1"/>
    <col min="2818" max="2818" width="2.5703125" style="559" customWidth="1"/>
    <col min="2819" max="2819" width="58.5703125" style="559" customWidth="1"/>
    <col min="2820" max="2820" width="19.85546875" style="559" customWidth="1"/>
    <col min="2821" max="2821" width="2.28515625" style="559" customWidth="1"/>
    <col min="2822" max="2823" width="20.85546875" style="559" customWidth="1"/>
    <col min="2824" max="2825" width="20.7109375" style="559" customWidth="1"/>
    <col min="2826" max="2826" width="5.85546875" style="559" customWidth="1"/>
    <col min="2827" max="2827" width="15.42578125" style="559" bestFit="1" customWidth="1"/>
    <col min="2828" max="3064" width="12.5703125" style="559" customWidth="1"/>
    <col min="3065" max="3072" width="5.140625" style="559"/>
    <col min="3073" max="3073" width="5.140625" style="559" customWidth="1"/>
    <col min="3074" max="3074" width="2.5703125" style="559" customWidth="1"/>
    <col min="3075" max="3075" width="58.5703125" style="559" customWidth="1"/>
    <col min="3076" max="3076" width="19.85546875" style="559" customWidth="1"/>
    <col min="3077" max="3077" width="2.28515625" style="559" customWidth="1"/>
    <col min="3078" max="3079" width="20.85546875" style="559" customWidth="1"/>
    <col min="3080" max="3081" width="20.7109375" style="559" customWidth="1"/>
    <col min="3082" max="3082" width="5.85546875" style="559" customWidth="1"/>
    <col min="3083" max="3083" width="15.42578125" style="559" bestFit="1" customWidth="1"/>
    <col min="3084" max="3320" width="12.5703125" style="559" customWidth="1"/>
    <col min="3321" max="3328" width="5.140625" style="559"/>
    <col min="3329" max="3329" width="5.140625" style="559" customWidth="1"/>
    <col min="3330" max="3330" width="2.5703125" style="559" customWidth="1"/>
    <col min="3331" max="3331" width="58.5703125" style="559" customWidth="1"/>
    <col min="3332" max="3332" width="19.85546875" style="559" customWidth="1"/>
    <col min="3333" max="3333" width="2.28515625" style="559" customWidth="1"/>
    <col min="3334" max="3335" width="20.85546875" style="559" customWidth="1"/>
    <col min="3336" max="3337" width="20.7109375" style="559" customWidth="1"/>
    <col min="3338" max="3338" width="5.85546875" style="559" customWidth="1"/>
    <col min="3339" max="3339" width="15.42578125" style="559" bestFit="1" customWidth="1"/>
    <col min="3340" max="3576" width="12.5703125" style="559" customWidth="1"/>
    <col min="3577" max="3584" width="5.140625" style="559"/>
    <col min="3585" max="3585" width="5.140625" style="559" customWidth="1"/>
    <col min="3586" max="3586" width="2.5703125" style="559" customWidth="1"/>
    <col min="3587" max="3587" width="58.5703125" style="559" customWidth="1"/>
    <col min="3588" max="3588" width="19.85546875" style="559" customWidth="1"/>
    <col min="3589" max="3589" width="2.28515625" style="559" customWidth="1"/>
    <col min="3590" max="3591" width="20.85546875" style="559" customWidth="1"/>
    <col min="3592" max="3593" width="20.7109375" style="559" customWidth="1"/>
    <col min="3594" max="3594" width="5.85546875" style="559" customWidth="1"/>
    <col min="3595" max="3595" width="15.42578125" style="559" bestFit="1" customWidth="1"/>
    <col min="3596" max="3832" width="12.5703125" style="559" customWidth="1"/>
    <col min="3833" max="3840" width="5.140625" style="559"/>
    <col min="3841" max="3841" width="5.140625" style="559" customWidth="1"/>
    <col min="3842" max="3842" width="2.5703125" style="559" customWidth="1"/>
    <col min="3843" max="3843" width="58.5703125" style="559" customWidth="1"/>
    <col min="3844" max="3844" width="19.85546875" style="559" customWidth="1"/>
    <col min="3845" max="3845" width="2.28515625" style="559" customWidth="1"/>
    <col min="3846" max="3847" width="20.85546875" style="559" customWidth="1"/>
    <col min="3848" max="3849" width="20.7109375" style="559" customWidth="1"/>
    <col min="3850" max="3850" width="5.85546875" style="559" customWidth="1"/>
    <col min="3851" max="3851" width="15.42578125" style="559" bestFit="1" customWidth="1"/>
    <col min="3852" max="4088" width="12.5703125" style="559" customWidth="1"/>
    <col min="4089" max="4096" width="5.140625" style="559"/>
    <col min="4097" max="4097" width="5.140625" style="559" customWidth="1"/>
    <col min="4098" max="4098" width="2.5703125" style="559" customWidth="1"/>
    <col min="4099" max="4099" width="58.5703125" style="559" customWidth="1"/>
    <col min="4100" max="4100" width="19.85546875" style="559" customWidth="1"/>
    <col min="4101" max="4101" width="2.28515625" style="559" customWidth="1"/>
    <col min="4102" max="4103" width="20.85546875" style="559" customWidth="1"/>
    <col min="4104" max="4105" width="20.7109375" style="559" customWidth="1"/>
    <col min="4106" max="4106" width="5.85546875" style="559" customWidth="1"/>
    <col min="4107" max="4107" width="15.42578125" style="559" bestFit="1" customWidth="1"/>
    <col min="4108" max="4344" width="12.5703125" style="559" customWidth="1"/>
    <col min="4345" max="4352" width="5.140625" style="559"/>
    <col min="4353" max="4353" width="5.140625" style="559" customWidth="1"/>
    <col min="4354" max="4354" width="2.5703125" style="559" customWidth="1"/>
    <col min="4355" max="4355" width="58.5703125" style="559" customWidth="1"/>
    <col min="4356" max="4356" width="19.85546875" style="559" customWidth="1"/>
    <col min="4357" max="4357" width="2.28515625" style="559" customWidth="1"/>
    <col min="4358" max="4359" width="20.85546875" style="559" customWidth="1"/>
    <col min="4360" max="4361" width="20.7109375" style="559" customWidth="1"/>
    <col min="4362" max="4362" width="5.85546875" style="559" customWidth="1"/>
    <col min="4363" max="4363" width="15.42578125" style="559" bestFit="1" customWidth="1"/>
    <col min="4364" max="4600" width="12.5703125" style="559" customWidth="1"/>
    <col min="4601" max="4608" width="5.140625" style="559"/>
    <col min="4609" max="4609" width="5.140625" style="559" customWidth="1"/>
    <col min="4610" max="4610" width="2.5703125" style="559" customWidth="1"/>
    <col min="4611" max="4611" width="58.5703125" style="559" customWidth="1"/>
    <col min="4612" max="4612" width="19.85546875" style="559" customWidth="1"/>
    <col min="4613" max="4613" width="2.28515625" style="559" customWidth="1"/>
    <col min="4614" max="4615" width="20.85546875" style="559" customWidth="1"/>
    <col min="4616" max="4617" width="20.7109375" style="559" customWidth="1"/>
    <col min="4618" max="4618" width="5.85546875" style="559" customWidth="1"/>
    <col min="4619" max="4619" width="15.42578125" style="559" bestFit="1" customWidth="1"/>
    <col min="4620" max="4856" width="12.5703125" style="559" customWidth="1"/>
    <col min="4857" max="4864" width="5.140625" style="559"/>
    <col min="4865" max="4865" width="5.140625" style="559" customWidth="1"/>
    <col min="4866" max="4866" width="2.5703125" style="559" customWidth="1"/>
    <col min="4867" max="4867" width="58.5703125" style="559" customWidth="1"/>
    <col min="4868" max="4868" width="19.85546875" style="559" customWidth="1"/>
    <col min="4869" max="4869" width="2.28515625" style="559" customWidth="1"/>
    <col min="4870" max="4871" width="20.85546875" style="559" customWidth="1"/>
    <col min="4872" max="4873" width="20.7109375" style="559" customWidth="1"/>
    <col min="4874" max="4874" width="5.85546875" style="559" customWidth="1"/>
    <col min="4875" max="4875" width="15.42578125" style="559" bestFit="1" customWidth="1"/>
    <col min="4876" max="5112" width="12.5703125" style="559" customWidth="1"/>
    <col min="5113" max="5120" width="5.140625" style="559"/>
    <col min="5121" max="5121" width="5.140625" style="559" customWidth="1"/>
    <col min="5122" max="5122" width="2.5703125" style="559" customWidth="1"/>
    <col min="5123" max="5123" width="58.5703125" style="559" customWidth="1"/>
    <col min="5124" max="5124" width="19.85546875" style="559" customWidth="1"/>
    <col min="5125" max="5125" width="2.28515625" style="559" customWidth="1"/>
    <col min="5126" max="5127" width="20.85546875" style="559" customWidth="1"/>
    <col min="5128" max="5129" width="20.7109375" style="559" customWidth="1"/>
    <col min="5130" max="5130" width="5.85546875" style="559" customWidth="1"/>
    <col min="5131" max="5131" width="15.42578125" style="559" bestFit="1" customWidth="1"/>
    <col min="5132" max="5368" width="12.5703125" style="559" customWidth="1"/>
    <col min="5369" max="5376" width="5.140625" style="559"/>
    <col min="5377" max="5377" width="5.140625" style="559" customWidth="1"/>
    <col min="5378" max="5378" width="2.5703125" style="559" customWidth="1"/>
    <col min="5379" max="5379" width="58.5703125" style="559" customWidth="1"/>
    <col min="5380" max="5380" width="19.85546875" style="559" customWidth="1"/>
    <col min="5381" max="5381" width="2.28515625" style="559" customWidth="1"/>
    <col min="5382" max="5383" width="20.85546875" style="559" customWidth="1"/>
    <col min="5384" max="5385" width="20.7109375" style="559" customWidth="1"/>
    <col min="5386" max="5386" width="5.85546875" style="559" customWidth="1"/>
    <col min="5387" max="5387" width="15.42578125" style="559" bestFit="1" customWidth="1"/>
    <col min="5388" max="5624" width="12.5703125" style="559" customWidth="1"/>
    <col min="5625" max="5632" width="5.140625" style="559"/>
    <col min="5633" max="5633" width="5.140625" style="559" customWidth="1"/>
    <col min="5634" max="5634" width="2.5703125" style="559" customWidth="1"/>
    <col min="5635" max="5635" width="58.5703125" style="559" customWidth="1"/>
    <col min="5636" max="5636" width="19.85546875" style="559" customWidth="1"/>
    <col min="5637" max="5637" width="2.28515625" style="559" customWidth="1"/>
    <col min="5638" max="5639" width="20.85546875" style="559" customWidth="1"/>
    <col min="5640" max="5641" width="20.7109375" style="559" customWidth="1"/>
    <col min="5642" max="5642" width="5.85546875" style="559" customWidth="1"/>
    <col min="5643" max="5643" width="15.42578125" style="559" bestFit="1" customWidth="1"/>
    <col min="5644" max="5880" width="12.5703125" style="559" customWidth="1"/>
    <col min="5881" max="5888" width="5.140625" style="559"/>
    <col min="5889" max="5889" width="5.140625" style="559" customWidth="1"/>
    <col min="5890" max="5890" width="2.5703125" style="559" customWidth="1"/>
    <col min="5891" max="5891" width="58.5703125" style="559" customWidth="1"/>
    <col min="5892" max="5892" width="19.85546875" style="559" customWidth="1"/>
    <col min="5893" max="5893" width="2.28515625" style="559" customWidth="1"/>
    <col min="5894" max="5895" width="20.85546875" style="559" customWidth="1"/>
    <col min="5896" max="5897" width="20.7109375" style="559" customWidth="1"/>
    <col min="5898" max="5898" width="5.85546875" style="559" customWidth="1"/>
    <col min="5899" max="5899" width="15.42578125" style="559" bestFit="1" customWidth="1"/>
    <col min="5900" max="6136" width="12.5703125" style="559" customWidth="1"/>
    <col min="6137" max="6144" width="5.140625" style="559"/>
    <col min="6145" max="6145" width="5.140625" style="559" customWidth="1"/>
    <col min="6146" max="6146" width="2.5703125" style="559" customWidth="1"/>
    <col min="6147" max="6147" width="58.5703125" style="559" customWidth="1"/>
    <col min="6148" max="6148" width="19.85546875" style="559" customWidth="1"/>
    <col min="6149" max="6149" width="2.28515625" style="559" customWidth="1"/>
    <col min="6150" max="6151" width="20.85546875" style="559" customWidth="1"/>
    <col min="6152" max="6153" width="20.7109375" style="559" customWidth="1"/>
    <col min="6154" max="6154" width="5.85546875" style="559" customWidth="1"/>
    <col min="6155" max="6155" width="15.42578125" style="559" bestFit="1" customWidth="1"/>
    <col min="6156" max="6392" width="12.5703125" style="559" customWidth="1"/>
    <col min="6393" max="6400" width="5.140625" style="559"/>
    <col min="6401" max="6401" width="5.140625" style="559" customWidth="1"/>
    <col min="6402" max="6402" width="2.5703125" style="559" customWidth="1"/>
    <col min="6403" max="6403" width="58.5703125" style="559" customWidth="1"/>
    <col min="6404" max="6404" width="19.85546875" style="559" customWidth="1"/>
    <col min="6405" max="6405" width="2.28515625" style="559" customWidth="1"/>
    <col min="6406" max="6407" width="20.85546875" style="559" customWidth="1"/>
    <col min="6408" max="6409" width="20.7109375" style="559" customWidth="1"/>
    <col min="6410" max="6410" width="5.85546875" style="559" customWidth="1"/>
    <col min="6411" max="6411" width="15.42578125" style="559" bestFit="1" customWidth="1"/>
    <col min="6412" max="6648" width="12.5703125" style="559" customWidth="1"/>
    <col min="6649" max="6656" width="5.140625" style="559"/>
    <col min="6657" max="6657" width="5.140625" style="559" customWidth="1"/>
    <col min="6658" max="6658" width="2.5703125" style="559" customWidth="1"/>
    <col min="6659" max="6659" width="58.5703125" style="559" customWidth="1"/>
    <col min="6660" max="6660" width="19.85546875" style="559" customWidth="1"/>
    <col min="6661" max="6661" width="2.28515625" style="559" customWidth="1"/>
    <col min="6662" max="6663" width="20.85546875" style="559" customWidth="1"/>
    <col min="6664" max="6665" width="20.7109375" style="559" customWidth="1"/>
    <col min="6666" max="6666" width="5.85546875" style="559" customWidth="1"/>
    <col min="6667" max="6667" width="15.42578125" style="559" bestFit="1" customWidth="1"/>
    <col min="6668" max="6904" width="12.5703125" style="559" customWidth="1"/>
    <col min="6905" max="6912" width="5.140625" style="559"/>
    <col min="6913" max="6913" width="5.140625" style="559" customWidth="1"/>
    <col min="6914" max="6914" width="2.5703125" style="559" customWidth="1"/>
    <col min="6915" max="6915" width="58.5703125" style="559" customWidth="1"/>
    <col min="6916" max="6916" width="19.85546875" style="559" customWidth="1"/>
    <col min="6917" max="6917" width="2.28515625" style="559" customWidth="1"/>
    <col min="6918" max="6919" width="20.85546875" style="559" customWidth="1"/>
    <col min="6920" max="6921" width="20.7109375" style="559" customWidth="1"/>
    <col min="6922" max="6922" width="5.85546875" style="559" customWidth="1"/>
    <col min="6923" max="6923" width="15.42578125" style="559" bestFit="1" customWidth="1"/>
    <col min="6924" max="7160" width="12.5703125" style="559" customWidth="1"/>
    <col min="7161" max="7168" width="5.140625" style="559"/>
    <col min="7169" max="7169" width="5.140625" style="559" customWidth="1"/>
    <col min="7170" max="7170" width="2.5703125" style="559" customWidth="1"/>
    <col min="7171" max="7171" width="58.5703125" style="559" customWidth="1"/>
    <col min="7172" max="7172" width="19.85546875" style="559" customWidth="1"/>
    <col min="7173" max="7173" width="2.28515625" style="559" customWidth="1"/>
    <col min="7174" max="7175" width="20.85546875" style="559" customWidth="1"/>
    <col min="7176" max="7177" width="20.7109375" style="559" customWidth="1"/>
    <col min="7178" max="7178" width="5.85546875" style="559" customWidth="1"/>
    <col min="7179" max="7179" width="15.42578125" style="559" bestFit="1" customWidth="1"/>
    <col min="7180" max="7416" width="12.5703125" style="559" customWidth="1"/>
    <col min="7417" max="7424" width="5.140625" style="559"/>
    <col min="7425" max="7425" width="5.140625" style="559" customWidth="1"/>
    <col min="7426" max="7426" width="2.5703125" style="559" customWidth="1"/>
    <col min="7427" max="7427" width="58.5703125" style="559" customWidth="1"/>
    <col min="7428" max="7428" width="19.85546875" style="559" customWidth="1"/>
    <col min="7429" max="7429" width="2.28515625" style="559" customWidth="1"/>
    <col min="7430" max="7431" width="20.85546875" style="559" customWidth="1"/>
    <col min="7432" max="7433" width="20.7109375" style="559" customWidth="1"/>
    <col min="7434" max="7434" width="5.85546875" style="559" customWidth="1"/>
    <col min="7435" max="7435" width="15.42578125" style="559" bestFit="1" customWidth="1"/>
    <col min="7436" max="7672" width="12.5703125" style="559" customWidth="1"/>
    <col min="7673" max="7680" width="5.140625" style="559"/>
    <col min="7681" max="7681" width="5.140625" style="559" customWidth="1"/>
    <col min="7682" max="7682" width="2.5703125" style="559" customWidth="1"/>
    <col min="7683" max="7683" width="58.5703125" style="559" customWidth="1"/>
    <col min="7684" max="7684" width="19.85546875" style="559" customWidth="1"/>
    <col min="7685" max="7685" width="2.28515625" style="559" customWidth="1"/>
    <col min="7686" max="7687" width="20.85546875" style="559" customWidth="1"/>
    <col min="7688" max="7689" width="20.7109375" style="559" customWidth="1"/>
    <col min="7690" max="7690" width="5.85546875" style="559" customWidth="1"/>
    <col min="7691" max="7691" width="15.42578125" style="559" bestFit="1" customWidth="1"/>
    <col min="7692" max="7928" width="12.5703125" style="559" customWidth="1"/>
    <col min="7929" max="7936" width="5.140625" style="559"/>
    <col min="7937" max="7937" width="5.140625" style="559" customWidth="1"/>
    <col min="7938" max="7938" width="2.5703125" style="559" customWidth="1"/>
    <col min="7939" max="7939" width="58.5703125" style="559" customWidth="1"/>
    <col min="7940" max="7940" width="19.85546875" style="559" customWidth="1"/>
    <col min="7941" max="7941" width="2.28515625" style="559" customWidth="1"/>
    <col min="7942" max="7943" width="20.85546875" style="559" customWidth="1"/>
    <col min="7944" max="7945" width="20.7109375" style="559" customWidth="1"/>
    <col min="7946" max="7946" width="5.85546875" style="559" customWidth="1"/>
    <col min="7947" max="7947" width="15.42578125" style="559" bestFit="1" customWidth="1"/>
    <col min="7948" max="8184" width="12.5703125" style="559" customWidth="1"/>
    <col min="8185" max="8192" width="5.140625" style="559"/>
    <col min="8193" max="8193" width="5.140625" style="559" customWidth="1"/>
    <col min="8194" max="8194" width="2.5703125" style="559" customWidth="1"/>
    <col min="8195" max="8195" width="58.5703125" style="559" customWidth="1"/>
    <col min="8196" max="8196" width="19.85546875" style="559" customWidth="1"/>
    <col min="8197" max="8197" width="2.28515625" style="559" customWidth="1"/>
    <col min="8198" max="8199" width="20.85546875" style="559" customWidth="1"/>
    <col min="8200" max="8201" width="20.7109375" style="559" customWidth="1"/>
    <col min="8202" max="8202" width="5.85546875" style="559" customWidth="1"/>
    <col min="8203" max="8203" width="15.42578125" style="559" bestFit="1" customWidth="1"/>
    <col min="8204" max="8440" width="12.5703125" style="559" customWidth="1"/>
    <col min="8441" max="8448" width="5.140625" style="559"/>
    <col min="8449" max="8449" width="5.140625" style="559" customWidth="1"/>
    <col min="8450" max="8450" width="2.5703125" style="559" customWidth="1"/>
    <col min="8451" max="8451" width="58.5703125" style="559" customWidth="1"/>
    <col min="8452" max="8452" width="19.85546875" style="559" customWidth="1"/>
    <col min="8453" max="8453" width="2.28515625" style="559" customWidth="1"/>
    <col min="8454" max="8455" width="20.85546875" style="559" customWidth="1"/>
    <col min="8456" max="8457" width="20.7109375" style="559" customWidth="1"/>
    <col min="8458" max="8458" width="5.85546875" style="559" customWidth="1"/>
    <col min="8459" max="8459" width="15.42578125" style="559" bestFit="1" customWidth="1"/>
    <col min="8460" max="8696" width="12.5703125" style="559" customWidth="1"/>
    <col min="8697" max="8704" width="5.140625" style="559"/>
    <col min="8705" max="8705" width="5.140625" style="559" customWidth="1"/>
    <col min="8706" max="8706" width="2.5703125" style="559" customWidth="1"/>
    <col min="8707" max="8707" width="58.5703125" style="559" customWidth="1"/>
    <col min="8708" max="8708" width="19.85546875" style="559" customWidth="1"/>
    <col min="8709" max="8709" width="2.28515625" style="559" customWidth="1"/>
    <col min="8710" max="8711" width="20.85546875" style="559" customWidth="1"/>
    <col min="8712" max="8713" width="20.7109375" style="559" customWidth="1"/>
    <col min="8714" max="8714" width="5.85546875" style="559" customWidth="1"/>
    <col min="8715" max="8715" width="15.42578125" style="559" bestFit="1" customWidth="1"/>
    <col min="8716" max="8952" width="12.5703125" style="559" customWidth="1"/>
    <col min="8953" max="8960" width="5.140625" style="559"/>
    <col min="8961" max="8961" width="5.140625" style="559" customWidth="1"/>
    <col min="8962" max="8962" width="2.5703125" style="559" customWidth="1"/>
    <col min="8963" max="8963" width="58.5703125" style="559" customWidth="1"/>
    <col min="8964" max="8964" width="19.85546875" style="559" customWidth="1"/>
    <col min="8965" max="8965" width="2.28515625" style="559" customWidth="1"/>
    <col min="8966" max="8967" width="20.85546875" style="559" customWidth="1"/>
    <col min="8968" max="8969" width="20.7109375" style="559" customWidth="1"/>
    <col min="8970" max="8970" width="5.85546875" style="559" customWidth="1"/>
    <col min="8971" max="8971" width="15.42578125" style="559" bestFit="1" customWidth="1"/>
    <col min="8972" max="9208" width="12.5703125" style="559" customWidth="1"/>
    <col min="9209" max="9216" width="5.140625" style="559"/>
    <col min="9217" max="9217" width="5.140625" style="559" customWidth="1"/>
    <col min="9218" max="9218" width="2.5703125" style="559" customWidth="1"/>
    <col min="9219" max="9219" width="58.5703125" style="559" customWidth="1"/>
    <col min="9220" max="9220" width="19.85546875" style="559" customWidth="1"/>
    <col min="9221" max="9221" width="2.28515625" style="559" customWidth="1"/>
    <col min="9222" max="9223" width="20.85546875" style="559" customWidth="1"/>
    <col min="9224" max="9225" width="20.7109375" style="559" customWidth="1"/>
    <col min="9226" max="9226" width="5.85546875" style="559" customWidth="1"/>
    <col min="9227" max="9227" width="15.42578125" style="559" bestFit="1" customWidth="1"/>
    <col min="9228" max="9464" width="12.5703125" style="559" customWidth="1"/>
    <col min="9465" max="9472" width="5.140625" style="559"/>
    <col min="9473" max="9473" width="5.140625" style="559" customWidth="1"/>
    <col min="9474" max="9474" width="2.5703125" style="559" customWidth="1"/>
    <col min="9475" max="9475" width="58.5703125" style="559" customWidth="1"/>
    <col min="9476" max="9476" width="19.85546875" style="559" customWidth="1"/>
    <col min="9477" max="9477" width="2.28515625" style="559" customWidth="1"/>
    <col min="9478" max="9479" width="20.85546875" style="559" customWidth="1"/>
    <col min="9480" max="9481" width="20.7109375" style="559" customWidth="1"/>
    <col min="9482" max="9482" width="5.85546875" style="559" customWidth="1"/>
    <col min="9483" max="9483" width="15.42578125" style="559" bestFit="1" customWidth="1"/>
    <col min="9484" max="9720" width="12.5703125" style="559" customWidth="1"/>
    <col min="9721" max="9728" width="5.140625" style="559"/>
    <col min="9729" max="9729" width="5.140625" style="559" customWidth="1"/>
    <col min="9730" max="9730" width="2.5703125" style="559" customWidth="1"/>
    <col min="9731" max="9731" width="58.5703125" style="559" customWidth="1"/>
    <col min="9732" max="9732" width="19.85546875" style="559" customWidth="1"/>
    <col min="9733" max="9733" width="2.28515625" style="559" customWidth="1"/>
    <col min="9734" max="9735" width="20.85546875" style="559" customWidth="1"/>
    <col min="9736" max="9737" width="20.7109375" style="559" customWidth="1"/>
    <col min="9738" max="9738" width="5.85546875" style="559" customWidth="1"/>
    <col min="9739" max="9739" width="15.42578125" style="559" bestFit="1" customWidth="1"/>
    <col min="9740" max="9976" width="12.5703125" style="559" customWidth="1"/>
    <col min="9977" max="9984" width="5.140625" style="559"/>
    <col min="9985" max="9985" width="5.140625" style="559" customWidth="1"/>
    <col min="9986" max="9986" width="2.5703125" style="559" customWidth="1"/>
    <col min="9987" max="9987" width="58.5703125" style="559" customWidth="1"/>
    <col min="9988" max="9988" width="19.85546875" style="559" customWidth="1"/>
    <col min="9989" max="9989" width="2.28515625" style="559" customWidth="1"/>
    <col min="9990" max="9991" width="20.85546875" style="559" customWidth="1"/>
    <col min="9992" max="9993" width="20.7109375" style="559" customWidth="1"/>
    <col min="9994" max="9994" width="5.85546875" style="559" customWidth="1"/>
    <col min="9995" max="9995" width="15.42578125" style="559" bestFit="1" customWidth="1"/>
    <col min="9996" max="10232" width="12.5703125" style="559" customWidth="1"/>
    <col min="10233" max="10240" width="5.140625" style="559"/>
    <col min="10241" max="10241" width="5.140625" style="559" customWidth="1"/>
    <col min="10242" max="10242" width="2.5703125" style="559" customWidth="1"/>
    <col min="10243" max="10243" width="58.5703125" style="559" customWidth="1"/>
    <col min="10244" max="10244" width="19.85546875" style="559" customWidth="1"/>
    <col min="10245" max="10245" width="2.28515625" style="559" customWidth="1"/>
    <col min="10246" max="10247" width="20.85546875" style="559" customWidth="1"/>
    <col min="10248" max="10249" width="20.7109375" style="559" customWidth="1"/>
    <col min="10250" max="10250" width="5.85546875" style="559" customWidth="1"/>
    <col min="10251" max="10251" width="15.42578125" style="559" bestFit="1" customWidth="1"/>
    <col min="10252" max="10488" width="12.5703125" style="559" customWidth="1"/>
    <col min="10489" max="10496" width="5.140625" style="559"/>
    <col min="10497" max="10497" width="5.140625" style="559" customWidth="1"/>
    <col min="10498" max="10498" width="2.5703125" style="559" customWidth="1"/>
    <col min="10499" max="10499" width="58.5703125" style="559" customWidth="1"/>
    <col min="10500" max="10500" width="19.85546875" style="559" customWidth="1"/>
    <col min="10501" max="10501" width="2.28515625" style="559" customWidth="1"/>
    <col min="10502" max="10503" width="20.85546875" style="559" customWidth="1"/>
    <col min="10504" max="10505" width="20.7109375" style="559" customWidth="1"/>
    <col min="10506" max="10506" width="5.85546875" style="559" customWidth="1"/>
    <col min="10507" max="10507" width="15.42578125" style="559" bestFit="1" customWidth="1"/>
    <col min="10508" max="10744" width="12.5703125" style="559" customWidth="1"/>
    <col min="10745" max="10752" width="5.140625" style="559"/>
    <col min="10753" max="10753" width="5.140625" style="559" customWidth="1"/>
    <col min="10754" max="10754" width="2.5703125" style="559" customWidth="1"/>
    <col min="10755" max="10755" width="58.5703125" style="559" customWidth="1"/>
    <col min="10756" max="10756" width="19.85546875" style="559" customWidth="1"/>
    <col min="10757" max="10757" width="2.28515625" style="559" customWidth="1"/>
    <col min="10758" max="10759" width="20.85546875" style="559" customWidth="1"/>
    <col min="10760" max="10761" width="20.7109375" style="559" customWidth="1"/>
    <col min="10762" max="10762" width="5.85546875" style="559" customWidth="1"/>
    <col min="10763" max="10763" width="15.42578125" style="559" bestFit="1" customWidth="1"/>
    <col min="10764" max="11000" width="12.5703125" style="559" customWidth="1"/>
    <col min="11001" max="11008" width="5.140625" style="559"/>
    <col min="11009" max="11009" width="5.140625" style="559" customWidth="1"/>
    <col min="11010" max="11010" width="2.5703125" style="559" customWidth="1"/>
    <col min="11011" max="11011" width="58.5703125" style="559" customWidth="1"/>
    <col min="11012" max="11012" width="19.85546875" style="559" customWidth="1"/>
    <col min="11013" max="11013" width="2.28515625" style="559" customWidth="1"/>
    <col min="11014" max="11015" width="20.85546875" style="559" customWidth="1"/>
    <col min="11016" max="11017" width="20.7109375" style="559" customWidth="1"/>
    <col min="11018" max="11018" width="5.85546875" style="559" customWidth="1"/>
    <col min="11019" max="11019" width="15.42578125" style="559" bestFit="1" customWidth="1"/>
    <col min="11020" max="11256" width="12.5703125" style="559" customWidth="1"/>
    <col min="11257" max="11264" width="5.140625" style="559"/>
    <col min="11265" max="11265" width="5.140625" style="559" customWidth="1"/>
    <col min="11266" max="11266" width="2.5703125" style="559" customWidth="1"/>
    <col min="11267" max="11267" width="58.5703125" style="559" customWidth="1"/>
    <col min="11268" max="11268" width="19.85546875" style="559" customWidth="1"/>
    <col min="11269" max="11269" width="2.28515625" style="559" customWidth="1"/>
    <col min="11270" max="11271" width="20.85546875" style="559" customWidth="1"/>
    <col min="11272" max="11273" width="20.7109375" style="559" customWidth="1"/>
    <col min="11274" max="11274" width="5.85546875" style="559" customWidth="1"/>
    <col min="11275" max="11275" width="15.42578125" style="559" bestFit="1" customWidth="1"/>
    <col min="11276" max="11512" width="12.5703125" style="559" customWidth="1"/>
    <col min="11513" max="11520" width="5.140625" style="559"/>
    <col min="11521" max="11521" width="5.140625" style="559" customWidth="1"/>
    <col min="11522" max="11522" width="2.5703125" style="559" customWidth="1"/>
    <col min="11523" max="11523" width="58.5703125" style="559" customWidth="1"/>
    <col min="11524" max="11524" width="19.85546875" style="559" customWidth="1"/>
    <col min="11525" max="11525" width="2.28515625" style="559" customWidth="1"/>
    <col min="11526" max="11527" width="20.85546875" style="559" customWidth="1"/>
    <col min="11528" max="11529" width="20.7109375" style="559" customWidth="1"/>
    <col min="11530" max="11530" width="5.85546875" style="559" customWidth="1"/>
    <col min="11531" max="11531" width="15.42578125" style="559" bestFit="1" customWidth="1"/>
    <col min="11532" max="11768" width="12.5703125" style="559" customWidth="1"/>
    <col min="11769" max="11776" width="5.140625" style="559"/>
    <col min="11777" max="11777" width="5.140625" style="559" customWidth="1"/>
    <col min="11778" max="11778" width="2.5703125" style="559" customWidth="1"/>
    <col min="11779" max="11779" width="58.5703125" style="559" customWidth="1"/>
    <col min="11780" max="11780" width="19.85546875" style="559" customWidth="1"/>
    <col min="11781" max="11781" width="2.28515625" style="559" customWidth="1"/>
    <col min="11782" max="11783" width="20.85546875" style="559" customWidth="1"/>
    <col min="11784" max="11785" width="20.7109375" style="559" customWidth="1"/>
    <col min="11786" max="11786" width="5.85546875" style="559" customWidth="1"/>
    <col min="11787" max="11787" width="15.42578125" style="559" bestFit="1" customWidth="1"/>
    <col min="11788" max="12024" width="12.5703125" style="559" customWidth="1"/>
    <col min="12025" max="12032" width="5.140625" style="559"/>
    <col min="12033" max="12033" width="5.140625" style="559" customWidth="1"/>
    <col min="12034" max="12034" width="2.5703125" style="559" customWidth="1"/>
    <col min="12035" max="12035" width="58.5703125" style="559" customWidth="1"/>
    <col min="12036" max="12036" width="19.85546875" style="559" customWidth="1"/>
    <col min="12037" max="12037" width="2.28515625" style="559" customWidth="1"/>
    <col min="12038" max="12039" width="20.85546875" style="559" customWidth="1"/>
    <col min="12040" max="12041" width="20.7109375" style="559" customWidth="1"/>
    <col min="12042" max="12042" width="5.85546875" style="559" customWidth="1"/>
    <col min="12043" max="12043" width="15.42578125" style="559" bestFit="1" customWidth="1"/>
    <col min="12044" max="12280" width="12.5703125" style="559" customWidth="1"/>
    <col min="12281" max="12288" width="5.140625" style="559"/>
    <col min="12289" max="12289" width="5.140625" style="559" customWidth="1"/>
    <col min="12290" max="12290" width="2.5703125" style="559" customWidth="1"/>
    <col min="12291" max="12291" width="58.5703125" style="559" customWidth="1"/>
    <col min="12292" max="12292" width="19.85546875" style="559" customWidth="1"/>
    <col min="12293" max="12293" width="2.28515625" style="559" customWidth="1"/>
    <col min="12294" max="12295" width="20.85546875" style="559" customWidth="1"/>
    <col min="12296" max="12297" width="20.7109375" style="559" customWidth="1"/>
    <col min="12298" max="12298" width="5.85546875" style="559" customWidth="1"/>
    <col min="12299" max="12299" width="15.42578125" style="559" bestFit="1" customWidth="1"/>
    <col min="12300" max="12536" width="12.5703125" style="559" customWidth="1"/>
    <col min="12537" max="12544" width="5.140625" style="559"/>
    <col min="12545" max="12545" width="5.140625" style="559" customWidth="1"/>
    <col min="12546" max="12546" width="2.5703125" style="559" customWidth="1"/>
    <col min="12547" max="12547" width="58.5703125" style="559" customWidth="1"/>
    <col min="12548" max="12548" width="19.85546875" style="559" customWidth="1"/>
    <col min="12549" max="12549" width="2.28515625" style="559" customWidth="1"/>
    <col min="12550" max="12551" width="20.85546875" style="559" customWidth="1"/>
    <col min="12552" max="12553" width="20.7109375" style="559" customWidth="1"/>
    <col min="12554" max="12554" width="5.85546875" style="559" customWidth="1"/>
    <col min="12555" max="12555" width="15.42578125" style="559" bestFit="1" customWidth="1"/>
    <col min="12556" max="12792" width="12.5703125" style="559" customWidth="1"/>
    <col min="12793" max="12800" width="5.140625" style="559"/>
    <col min="12801" max="12801" width="5.140625" style="559" customWidth="1"/>
    <col min="12802" max="12802" width="2.5703125" style="559" customWidth="1"/>
    <col min="12803" max="12803" width="58.5703125" style="559" customWidth="1"/>
    <col min="12804" max="12804" width="19.85546875" style="559" customWidth="1"/>
    <col min="12805" max="12805" width="2.28515625" style="559" customWidth="1"/>
    <col min="12806" max="12807" width="20.85546875" style="559" customWidth="1"/>
    <col min="12808" max="12809" width="20.7109375" style="559" customWidth="1"/>
    <col min="12810" max="12810" width="5.85546875" style="559" customWidth="1"/>
    <col min="12811" max="12811" width="15.42578125" style="559" bestFit="1" customWidth="1"/>
    <col min="12812" max="13048" width="12.5703125" style="559" customWidth="1"/>
    <col min="13049" max="13056" width="5.140625" style="559"/>
    <col min="13057" max="13057" width="5.140625" style="559" customWidth="1"/>
    <col min="13058" max="13058" width="2.5703125" style="559" customWidth="1"/>
    <col min="13059" max="13059" width="58.5703125" style="559" customWidth="1"/>
    <col min="13060" max="13060" width="19.85546875" style="559" customWidth="1"/>
    <col min="13061" max="13061" width="2.28515625" style="559" customWidth="1"/>
    <col min="13062" max="13063" width="20.85546875" style="559" customWidth="1"/>
    <col min="13064" max="13065" width="20.7109375" style="559" customWidth="1"/>
    <col min="13066" max="13066" width="5.85546875" style="559" customWidth="1"/>
    <col min="13067" max="13067" width="15.42578125" style="559" bestFit="1" customWidth="1"/>
    <col min="13068" max="13304" width="12.5703125" style="559" customWidth="1"/>
    <col min="13305" max="13312" width="5.140625" style="559"/>
    <col min="13313" max="13313" width="5.140625" style="559" customWidth="1"/>
    <col min="13314" max="13314" width="2.5703125" style="559" customWidth="1"/>
    <col min="13315" max="13315" width="58.5703125" style="559" customWidth="1"/>
    <col min="13316" max="13316" width="19.85546875" style="559" customWidth="1"/>
    <col min="13317" max="13317" width="2.28515625" style="559" customWidth="1"/>
    <col min="13318" max="13319" width="20.85546875" style="559" customWidth="1"/>
    <col min="13320" max="13321" width="20.7109375" style="559" customWidth="1"/>
    <col min="13322" max="13322" width="5.85546875" style="559" customWidth="1"/>
    <col min="13323" max="13323" width="15.42578125" style="559" bestFit="1" customWidth="1"/>
    <col min="13324" max="13560" width="12.5703125" style="559" customWidth="1"/>
    <col min="13561" max="13568" width="5.140625" style="559"/>
    <col min="13569" max="13569" width="5.140625" style="559" customWidth="1"/>
    <col min="13570" max="13570" width="2.5703125" style="559" customWidth="1"/>
    <col min="13571" max="13571" width="58.5703125" style="559" customWidth="1"/>
    <col min="13572" max="13572" width="19.85546875" style="559" customWidth="1"/>
    <col min="13573" max="13573" width="2.28515625" style="559" customWidth="1"/>
    <col min="13574" max="13575" width="20.85546875" style="559" customWidth="1"/>
    <col min="13576" max="13577" width="20.7109375" style="559" customWidth="1"/>
    <col min="13578" max="13578" width="5.85546875" style="559" customWidth="1"/>
    <col min="13579" max="13579" width="15.42578125" style="559" bestFit="1" customWidth="1"/>
    <col min="13580" max="13816" width="12.5703125" style="559" customWidth="1"/>
    <col min="13817" max="13824" width="5.140625" style="559"/>
    <col min="13825" max="13825" width="5.140625" style="559" customWidth="1"/>
    <col min="13826" max="13826" width="2.5703125" style="559" customWidth="1"/>
    <col min="13827" max="13827" width="58.5703125" style="559" customWidth="1"/>
    <col min="13828" max="13828" width="19.85546875" style="559" customWidth="1"/>
    <col min="13829" max="13829" width="2.28515625" style="559" customWidth="1"/>
    <col min="13830" max="13831" width="20.85546875" style="559" customWidth="1"/>
    <col min="13832" max="13833" width="20.7109375" style="559" customWidth="1"/>
    <col min="13834" max="13834" width="5.85546875" style="559" customWidth="1"/>
    <col min="13835" max="13835" width="15.42578125" style="559" bestFit="1" customWidth="1"/>
    <col min="13836" max="14072" width="12.5703125" style="559" customWidth="1"/>
    <col min="14073" max="14080" width="5.140625" style="559"/>
    <col min="14081" max="14081" width="5.140625" style="559" customWidth="1"/>
    <col min="14082" max="14082" width="2.5703125" style="559" customWidth="1"/>
    <col min="14083" max="14083" width="58.5703125" style="559" customWidth="1"/>
    <col min="14084" max="14084" width="19.85546875" style="559" customWidth="1"/>
    <col min="14085" max="14085" width="2.28515625" style="559" customWidth="1"/>
    <col min="14086" max="14087" width="20.85546875" style="559" customWidth="1"/>
    <col min="14088" max="14089" width="20.7109375" style="559" customWidth="1"/>
    <col min="14090" max="14090" width="5.85546875" style="559" customWidth="1"/>
    <col min="14091" max="14091" width="15.42578125" style="559" bestFit="1" customWidth="1"/>
    <col min="14092" max="14328" width="12.5703125" style="559" customWidth="1"/>
    <col min="14329" max="14336" width="5.140625" style="559"/>
    <col min="14337" max="14337" width="5.140625" style="559" customWidth="1"/>
    <col min="14338" max="14338" width="2.5703125" style="559" customWidth="1"/>
    <col min="14339" max="14339" width="58.5703125" style="559" customWidth="1"/>
    <col min="14340" max="14340" width="19.85546875" style="559" customWidth="1"/>
    <col min="14341" max="14341" width="2.28515625" style="559" customWidth="1"/>
    <col min="14342" max="14343" width="20.85546875" style="559" customWidth="1"/>
    <col min="14344" max="14345" width="20.7109375" style="559" customWidth="1"/>
    <col min="14346" max="14346" width="5.85546875" style="559" customWidth="1"/>
    <col min="14347" max="14347" width="15.42578125" style="559" bestFit="1" customWidth="1"/>
    <col min="14348" max="14584" width="12.5703125" style="559" customWidth="1"/>
    <col min="14585" max="14592" width="5.140625" style="559"/>
    <col min="14593" max="14593" width="5.140625" style="559" customWidth="1"/>
    <col min="14594" max="14594" width="2.5703125" style="559" customWidth="1"/>
    <col min="14595" max="14595" width="58.5703125" style="559" customWidth="1"/>
    <col min="14596" max="14596" width="19.85546875" style="559" customWidth="1"/>
    <col min="14597" max="14597" width="2.28515625" style="559" customWidth="1"/>
    <col min="14598" max="14599" width="20.85546875" style="559" customWidth="1"/>
    <col min="14600" max="14601" width="20.7109375" style="559" customWidth="1"/>
    <col min="14602" max="14602" width="5.85546875" style="559" customWidth="1"/>
    <col min="14603" max="14603" width="15.42578125" style="559" bestFit="1" customWidth="1"/>
    <col min="14604" max="14840" width="12.5703125" style="559" customWidth="1"/>
    <col min="14841" max="14848" width="5.140625" style="559"/>
    <col min="14849" max="14849" width="5.140625" style="559" customWidth="1"/>
    <col min="14850" max="14850" width="2.5703125" style="559" customWidth="1"/>
    <col min="14851" max="14851" width="58.5703125" style="559" customWidth="1"/>
    <col min="14852" max="14852" width="19.85546875" style="559" customWidth="1"/>
    <col min="14853" max="14853" width="2.28515625" style="559" customWidth="1"/>
    <col min="14854" max="14855" width="20.85546875" style="559" customWidth="1"/>
    <col min="14856" max="14857" width="20.7109375" style="559" customWidth="1"/>
    <col min="14858" max="14858" width="5.85546875" style="559" customWidth="1"/>
    <col min="14859" max="14859" width="15.42578125" style="559" bestFit="1" customWidth="1"/>
    <col min="14860" max="15096" width="12.5703125" style="559" customWidth="1"/>
    <col min="15097" max="15104" width="5.140625" style="559"/>
    <col min="15105" max="15105" width="5.140625" style="559" customWidth="1"/>
    <col min="15106" max="15106" width="2.5703125" style="559" customWidth="1"/>
    <col min="15107" max="15107" width="58.5703125" style="559" customWidth="1"/>
    <col min="15108" max="15108" width="19.85546875" style="559" customWidth="1"/>
    <col min="15109" max="15109" width="2.28515625" style="559" customWidth="1"/>
    <col min="15110" max="15111" width="20.85546875" style="559" customWidth="1"/>
    <col min="15112" max="15113" width="20.7109375" style="559" customWidth="1"/>
    <col min="15114" max="15114" width="5.85546875" style="559" customWidth="1"/>
    <col min="15115" max="15115" width="15.42578125" style="559" bestFit="1" customWidth="1"/>
    <col min="15116" max="15352" width="12.5703125" style="559" customWidth="1"/>
    <col min="15353" max="15360" width="5.140625" style="559"/>
    <col min="15361" max="15361" width="5.140625" style="559" customWidth="1"/>
    <col min="15362" max="15362" width="2.5703125" style="559" customWidth="1"/>
    <col min="15363" max="15363" width="58.5703125" style="559" customWidth="1"/>
    <col min="15364" max="15364" width="19.85546875" style="559" customWidth="1"/>
    <col min="15365" max="15365" width="2.28515625" style="559" customWidth="1"/>
    <col min="15366" max="15367" width="20.85546875" style="559" customWidth="1"/>
    <col min="15368" max="15369" width="20.7109375" style="559" customWidth="1"/>
    <col min="15370" max="15370" width="5.85546875" style="559" customWidth="1"/>
    <col min="15371" max="15371" width="15.42578125" style="559" bestFit="1" customWidth="1"/>
    <col min="15372" max="15608" width="12.5703125" style="559" customWidth="1"/>
    <col min="15609" max="15616" width="5.140625" style="559"/>
    <col min="15617" max="15617" width="5.140625" style="559" customWidth="1"/>
    <col min="15618" max="15618" width="2.5703125" style="559" customWidth="1"/>
    <col min="15619" max="15619" width="58.5703125" style="559" customWidth="1"/>
    <col min="15620" max="15620" width="19.85546875" style="559" customWidth="1"/>
    <col min="15621" max="15621" width="2.28515625" style="559" customWidth="1"/>
    <col min="15622" max="15623" width="20.85546875" style="559" customWidth="1"/>
    <col min="15624" max="15625" width="20.7109375" style="559" customWidth="1"/>
    <col min="15626" max="15626" width="5.85546875" style="559" customWidth="1"/>
    <col min="15627" max="15627" width="15.42578125" style="559" bestFit="1" customWidth="1"/>
    <col min="15628" max="15864" width="12.5703125" style="559" customWidth="1"/>
    <col min="15865" max="15872" width="5.140625" style="559"/>
    <col min="15873" max="15873" width="5.140625" style="559" customWidth="1"/>
    <col min="15874" max="15874" width="2.5703125" style="559" customWidth="1"/>
    <col min="15875" max="15875" width="58.5703125" style="559" customWidth="1"/>
    <col min="15876" max="15876" width="19.85546875" style="559" customWidth="1"/>
    <col min="15877" max="15877" width="2.28515625" style="559" customWidth="1"/>
    <col min="15878" max="15879" width="20.85546875" style="559" customWidth="1"/>
    <col min="15880" max="15881" width="20.7109375" style="559" customWidth="1"/>
    <col min="15882" max="15882" width="5.85546875" style="559" customWidth="1"/>
    <col min="15883" max="15883" width="15.42578125" style="559" bestFit="1" customWidth="1"/>
    <col min="15884" max="16120" width="12.5703125" style="559" customWidth="1"/>
    <col min="16121" max="16128" width="5.140625" style="559"/>
    <col min="16129" max="16129" width="5.140625" style="559" customWidth="1"/>
    <col min="16130" max="16130" width="2.5703125" style="559" customWidth="1"/>
    <col min="16131" max="16131" width="58.5703125" style="559" customWidth="1"/>
    <col min="16132" max="16132" width="19.85546875" style="559" customWidth="1"/>
    <col min="16133" max="16133" width="2.28515625" style="559" customWidth="1"/>
    <col min="16134" max="16135" width="20.85546875" style="559" customWidth="1"/>
    <col min="16136" max="16137" width="20.7109375" style="559" customWidth="1"/>
    <col min="16138" max="16138" width="5.85546875" style="559" customWidth="1"/>
    <col min="16139" max="16139" width="15.42578125" style="559" bestFit="1" customWidth="1"/>
    <col min="16140" max="16376" width="12.5703125" style="559" customWidth="1"/>
    <col min="16377" max="16384" width="5.140625" style="559"/>
  </cols>
  <sheetData>
    <row r="1" spans="1:18" ht="16.5" customHeight="1">
      <c r="A1" s="1545" t="s">
        <v>592</v>
      </c>
      <c r="B1" s="1545"/>
      <c r="C1" s="1545"/>
      <c r="D1" s="557"/>
      <c r="E1" s="557"/>
      <c r="F1" s="557"/>
      <c r="G1" s="557"/>
      <c r="H1" s="558"/>
      <c r="I1" s="558"/>
    </row>
    <row r="2" spans="1:18" ht="16.5" customHeight="1">
      <c r="A2" s="557"/>
      <c r="B2" s="557"/>
      <c r="C2" s="560" t="s">
        <v>593</v>
      </c>
      <c r="D2" s="561"/>
      <c r="E2" s="561"/>
      <c r="F2" s="561"/>
      <c r="G2" s="561"/>
      <c r="H2" s="562"/>
      <c r="I2" s="562"/>
    </row>
    <row r="3" spans="1:18" ht="12" customHeight="1">
      <c r="A3" s="557"/>
      <c r="B3" s="557"/>
      <c r="C3" s="560"/>
      <c r="D3" s="561"/>
      <c r="E3" s="561"/>
      <c r="F3" s="561"/>
      <c r="G3" s="561"/>
      <c r="H3" s="562"/>
      <c r="I3" s="562"/>
    </row>
    <row r="4" spans="1:18" ht="15" customHeight="1">
      <c r="A4" s="563"/>
      <c r="B4" s="563"/>
      <c r="C4" s="560"/>
      <c r="D4" s="561"/>
      <c r="E4" s="561"/>
      <c r="F4" s="561"/>
      <c r="G4" s="561"/>
      <c r="H4" s="562"/>
      <c r="I4" s="564" t="s">
        <v>2</v>
      </c>
    </row>
    <row r="5" spans="1:18" ht="16.5" customHeight="1">
      <c r="A5" s="565"/>
      <c r="B5" s="558"/>
      <c r="C5" s="566"/>
      <c r="D5" s="1546" t="s">
        <v>594</v>
      </c>
      <c r="E5" s="1547"/>
      <c r="F5" s="1547"/>
      <c r="G5" s="1548"/>
      <c r="H5" s="1549" t="s">
        <v>595</v>
      </c>
      <c r="I5" s="1550"/>
    </row>
    <row r="6" spans="1:18" ht="15" customHeight="1">
      <c r="A6" s="567"/>
      <c r="B6" s="558"/>
      <c r="C6" s="568"/>
      <c r="D6" s="1551" t="s">
        <v>596</v>
      </c>
      <c r="E6" s="1552"/>
      <c r="F6" s="1552"/>
      <c r="G6" s="1553"/>
      <c r="H6" s="1551" t="s">
        <v>596</v>
      </c>
      <c r="I6" s="1553"/>
      <c r="J6" s="569" t="s">
        <v>4</v>
      </c>
    </row>
    <row r="7" spans="1:18" ht="15.75">
      <c r="A7" s="567"/>
      <c r="B7" s="558"/>
      <c r="C7" s="570" t="s">
        <v>3</v>
      </c>
      <c r="D7" s="571"/>
      <c r="E7" s="572"/>
      <c r="F7" s="573" t="s">
        <v>597</v>
      </c>
      <c r="G7" s="574"/>
      <c r="H7" s="575" t="s">
        <v>4</v>
      </c>
      <c r="I7" s="576" t="s">
        <v>4</v>
      </c>
      <c r="J7" s="569" t="s">
        <v>4</v>
      </c>
    </row>
    <row r="8" spans="1:18" ht="14.25" customHeight="1">
      <c r="A8" s="567"/>
      <c r="B8" s="558"/>
      <c r="C8" s="577"/>
      <c r="D8" s="578"/>
      <c r="E8" s="570"/>
      <c r="F8" s="579"/>
      <c r="G8" s="580" t="s">
        <v>597</v>
      </c>
      <c r="H8" s="581" t="s">
        <v>598</v>
      </c>
      <c r="I8" s="582" t="s">
        <v>599</v>
      </c>
      <c r="J8" s="569" t="s">
        <v>4</v>
      </c>
    </row>
    <row r="9" spans="1:18" ht="14.25" customHeight="1">
      <c r="A9" s="567"/>
      <c r="B9" s="558"/>
      <c r="C9" s="583"/>
      <c r="D9" s="584" t="s">
        <v>600</v>
      </c>
      <c r="E9" s="570"/>
      <c r="F9" s="585" t="s">
        <v>601</v>
      </c>
      <c r="G9" s="586" t="s">
        <v>602</v>
      </c>
      <c r="H9" s="581" t="s">
        <v>603</v>
      </c>
      <c r="I9" s="582" t="s">
        <v>604</v>
      </c>
      <c r="J9" s="569" t="s">
        <v>4</v>
      </c>
    </row>
    <row r="10" spans="1:18" ht="14.25" customHeight="1">
      <c r="A10" s="587"/>
      <c r="B10" s="563"/>
      <c r="C10" s="588"/>
      <c r="D10" s="589"/>
      <c r="E10" s="590"/>
      <c r="F10" s="591"/>
      <c r="G10" s="586" t="s">
        <v>605</v>
      </c>
      <c r="H10" s="592" t="s">
        <v>606</v>
      </c>
      <c r="I10" s="593"/>
      <c r="J10" s="569" t="s">
        <v>4</v>
      </c>
      <c r="K10" s="569"/>
      <c r="L10" s="569"/>
      <c r="M10" s="569"/>
      <c r="N10" s="569"/>
      <c r="O10" s="569"/>
      <c r="P10" s="569"/>
      <c r="Q10" s="569"/>
      <c r="R10" s="569" t="s">
        <v>4</v>
      </c>
    </row>
    <row r="11" spans="1:18" ht="9.9499999999999993" customHeight="1">
      <c r="A11" s="594"/>
      <c r="B11" s="595"/>
      <c r="C11" s="596" t="s">
        <v>464</v>
      </c>
      <c r="D11" s="597">
        <v>2</v>
      </c>
      <c r="E11" s="598"/>
      <c r="F11" s="599">
        <v>3</v>
      </c>
      <c r="G11" s="599">
        <v>4</v>
      </c>
      <c r="H11" s="600">
        <v>5</v>
      </c>
      <c r="I11" s="601">
        <v>6</v>
      </c>
      <c r="J11" s="569"/>
      <c r="K11" s="569"/>
      <c r="L11" s="569"/>
      <c r="M11" s="569"/>
      <c r="N11" s="569"/>
      <c r="O11" s="569"/>
      <c r="P11" s="569"/>
      <c r="Q11" s="569"/>
      <c r="R11" s="569" t="s">
        <v>4</v>
      </c>
    </row>
    <row r="12" spans="1:18" ht="6.75" customHeight="1">
      <c r="A12" s="565"/>
      <c r="B12" s="602"/>
      <c r="C12" s="603" t="s">
        <v>4</v>
      </c>
      <c r="D12" s="604" t="s">
        <v>4</v>
      </c>
      <c r="E12" s="604"/>
      <c r="F12" s="605" t="s">
        <v>125</v>
      </c>
      <c r="G12" s="606"/>
      <c r="H12" s="607" t="s">
        <v>4</v>
      </c>
      <c r="I12" s="608" t="s">
        <v>125</v>
      </c>
      <c r="J12" s="569"/>
      <c r="K12" s="569"/>
      <c r="L12" s="569"/>
      <c r="M12" s="569"/>
      <c r="N12" s="569"/>
      <c r="O12" s="569"/>
      <c r="P12" s="569"/>
      <c r="Q12" s="569"/>
      <c r="R12" s="569" t="s">
        <v>4</v>
      </c>
    </row>
    <row r="13" spans="1:18" ht="21.75" customHeight="1">
      <c r="A13" s="1542" t="s">
        <v>607</v>
      </c>
      <c r="B13" s="1543"/>
      <c r="C13" s="1544"/>
      <c r="D13" s="609">
        <v>3092976.0072399997</v>
      </c>
      <c r="E13" s="609"/>
      <c r="F13" s="609">
        <v>778044.41211999988</v>
      </c>
      <c r="G13" s="610">
        <v>776111.09234999982</v>
      </c>
      <c r="H13" s="609">
        <v>672755.32574999996</v>
      </c>
      <c r="I13" s="611">
        <v>105289.08636999999</v>
      </c>
      <c r="J13" s="569"/>
      <c r="K13" s="569"/>
      <c r="L13" s="569"/>
      <c r="M13" s="569"/>
      <c r="N13" s="569"/>
      <c r="O13" s="569"/>
      <c r="P13" s="569"/>
      <c r="Q13" s="569"/>
      <c r="R13" s="569" t="s">
        <v>4</v>
      </c>
    </row>
    <row r="14" spans="1:18" s="620" customFormat="1" ht="21.75" customHeight="1">
      <c r="A14" s="612" t="s">
        <v>367</v>
      </c>
      <c r="B14" s="613" t="s">
        <v>48</v>
      </c>
      <c r="C14" s="614" t="s">
        <v>368</v>
      </c>
      <c r="D14" s="615">
        <v>35824.873920000005</v>
      </c>
      <c r="E14" s="616"/>
      <c r="F14" s="617">
        <v>4.1840000000000002</v>
      </c>
      <c r="G14" s="618">
        <v>0</v>
      </c>
      <c r="H14" s="619">
        <v>4.1840000000000002</v>
      </c>
      <c r="I14" s="617">
        <v>0</v>
      </c>
      <c r="J14" s="569"/>
      <c r="K14" s="569"/>
      <c r="L14" s="569"/>
      <c r="M14" s="569"/>
      <c r="N14" s="569"/>
      <c r="O14" s="569"/>
      <c r="P14" s="569"/>
      <c r="Q14" s="569"/>
      <c r="R14" s="569" t="s">
        <v>4</v>
      </c>
    </row>
    <row r="15" spans="1:18" s="620" customFormat="1" ht="21.75" customHeight="1">
      <c r="A15" s="612" t="s">
        <v>369</v>
      </c>
      <c r="B15" s="613" t="s">
        <v>48</v>
      </c>
      <c r="C15" s="614" t="s">
        <v>370</v>
      </c>
      <c r="D15" s="616">
        <v>32.612259999999999</v>
      </c>
      <c r="E15" s="616"/>
      <c r="F15" s="618">
        <v>0</v>
      </c>
      <c r="G15" s="618">
        <v>0</v>
      </c>
      <c r="H15" s="619">
        <v>0</v>
      </c>
      <c r="I15" s="617">
        <v>0</v>
      </c>
      <c r="J15" s="569"/>
      <c r="K15" s="569"/>
      <c r="L15" s="569"/>
      <c r="M15" s="569"/>
      <c r="N15" s="569"/>
      <c r="O15" s="569"/>
      <c r="P15" s="569"/>
      <c r="Q15" s="569"/>
      <c r="R15" s="569" t="s">
        <v>4</v>
      </c>
    </row>
    <row r="16" spans="1:18" s="620" customFormat="1" ht="21.75" customHeight="1">
      <c r="A16" s="621" t="s">
        <v>371</v>
      </c>
      <c r="B16" s="613" t="s">
        <v>48</v>
      </c>
      <c r="C16" s="622" t="s">
        <v>372</v>
      </c>
      <c r="D16" s="616">
        <v>513.52061000000003</v>
      </c>
      <c r="E16" s="616"/>
      <c r="F16" s="618">
        <v>0</v>
      </c>
      <c r="G16" s="618">
        <v>0</v>
      </c>
      <c r="H16" s="619">
        <v>0</v>
      </c>
      <c r="I16" s="617">
        <v>0</v>
      </c>
      <c r="J16" s="569"/>
      <c r="K16" s="569"/>
      <c r="L16" s="569"/>
      <c r="M16" s="569"/>
      <c r="N16" s="569"/>
      <c r="O16" s="569"/>
      <c r="P16" s="569"/>
      <c r="Q16" s="569"/>
      <c r="R16" s="569" t="s">
        <v>4</v>
      </c>
    </row>
    <row r="17" spans="1:18" s="620" customFormat="1" ht="21.75" customHeight="1">
      <c r="A17" s="623" t="s">
        <v>373</v>
      </c>
      <c r="B17" s="613" t="s">
        <v>48</v>
      </c>
      <c r="C17" s="622" t="s">
        <v>374</v>
      </c>
      <c r="D17" s="616">
        <v>58091.311600000001</v>
      </c>
      <c r="E17" s="616"/>
      <c r="F17" s="618">
        <v>0</v>
      </c>
      <c r="G17" s="618">
        <v>0</v>
      </c>
      <c r="H17" s="619">
        <v>0</v>
      </c>
      <c r="I17" s="617">
        <v>0</v>
      </c>
      <c r="J17" s="569"/>
      <c r="K17" s="569"/>
      <c r="L17" s="569"/>
      <c r="M17" s="569"/>
      <c r="N17" s="569"/>
      <c r="O17" s="569"/>
      <c r="P17" s="569"/>
      <c r="Q17" s="569"/>
      <c r="R17" s="569" t="s">
        <v>4</v>
      </c>
    </row>
    <row r="18" spans="1:18" s="620" customFormat="1" ht="21.75" customHeight="1">
      <c r="A18" s="621" t="s">
        <v>375</v>
      </c>
      <c r="B18" s="613" t="s">
        <v>48</v>
      </c>
      <c r="C18" s="622" t="s">
        <v>376</v>
      </c>
      <c r="D18" s="616">
        <v>63842.109860000004</v>
      </c>
      <c r="E18" s="616"/>
      <c r="F18" s="618">
        <v>0</v>
      </c>
      <c r="G18" s="618">
        <v>0</v>
      </c>
      <c r="H18" s="619">
        <v>0</v>
      </c>
      <c r="I18" s="617">
        <v>0</v>
      </c>
      <c r="J18" s="569"/>
      <c r="K18" s="569"/>
      <c r="L18" s="569"/>
      <c r="M18" s="569"/>
      <c r="N18" s="569"/>
      <c r="O18" s="569"/>
      <c r="P18" s="569"/>
      <c r="Q18" s="569"/>
      <c r="R18" s="569" t="s">
        <v>4</v>
      </c>
    </row>
    <row r="19" spans="1:18" s="620" customFormat="1" ht="21.75" customHeight="1">
      <c r="A19" s="621" t="s">
        <v>380</v>
      </c>
      <c r="B19" s="613" t="s">
        <v>48</v>
      </c>
      <c r="C19" s="614" t="s">
        <v>381</v>
      </c>
      <c r="D19" s="616">
        <v>46595.952430000012</v>
      </c>
      <c r="E19" s="616"/>
      <c r="F19" s="618">
        <v>0</v>
      </c>
      <c r="G19" s="618">
        <v>0</v>
      </c>
      <c r="H19" s="619">
        <v>0</v>
      </c>
      <c r="I19" s="617">
        <v>0</v>
      </c>
      <c r="J19" s="569"/>
      <c r="K19" s="569"/>
      <c r="L19" s="569"/>
      <c r="M19" s="569"/>
      <c r="N19" s="569"/>
      <c r="O19" s="569"/>
      <c r="P19" s="569"/>
      <c r="Q19" s="569"/>
      <c r="R19" s="569" t="s">
        <v>4</v>
      </c>
    </row>
    <row r="20" spans="1:18" s="620" customFormat="1" ht="21.75" customHeight="1">
      <c r="A20" s="621" t="s">
        <v>382</v>
      </c>
      <c r="B20" s="613" t="s">
        <v>48</v>
      </c>
      <c r="C20" s="614" t="s">
        <v>383</v>
      </c>
      <c r="D20" s="616">
        <v>36.593000000000004</v>
      </c>
      <c r="E20" s="616"/>
      <c r="F20" s="618">
        <v>0</v>
      </c>
      <c r="G20" s="618">
        <v>0</v>
      </c>
      <c r="H20" s="619">
        <v>0</v>
      </c>
      <c r="I20" s="617">
        <v>0</v>
      </c>
      <c r="J20" s="569"/>
      <c r="K20" s="569"/>
      <c r="L20" s="569"/>
      <c r="M20" s="569"/>
      <c r="N20" s="569"/>
      <c r="O20" s="569"/>
      <c r="P20" s="569"/>
      <c r="Q20" s="569"/>
      <c r="R20" s="569" t="s">
        <v>4</v>
      </c>
    </row>
    <row r="21" spans="1:18" s="620" customFormat="1" ht="21.75" customHeight="1">
      <c r="A21" s="621" t="s">
        <v>384</v>
      </c>
      <c r="B21" s="613" t="s">
        <v>48</v>
      </c>
      <c r="C21" s="614" t="s">
        <v>385</v>
      </c>
      <c r="D21" s="616">
        <v>166597.38707999984</v>
      </c>
      <c r="E21" s="616"/>
      <c r="F21" s="618">
        <v>3128.3901100000003</v>
      </c>
      <c r="G21" s="618">
        <v>3109.8401100000001</v>
      </c>
      <c r="H21" s="619">
        <v>3128.3901100000003</v>
      </c>
      <c r="I21" s="617">
        <v>0</v>
      </c>
      <c r="J21" s="569"/>
      <c r="K21" s="569"/>
      <c r="L21" s="569"/>
      <c r="M21" s="569"/>
      <c r="N21" s="569"/>
      <c r="O21" s="569"/>
      <c r="P21" s="569"/>
      <c r="Q21" s="569"/>
      <c r="R21" s="569" t="s">
        <v>4</v>
      </c>
    </row>
    <row r="22" spans="1:18" s="620" customFormat="1" ht="21.75" customHeight="1">
      <c r="A22" s="621" t="s">
        <v>386</v>
      </c>
      <c r="B22" s="613" t="s">
        <v>48</v>
      </c>
      <c r="C22" s="614" t="s">
        <v>135</v>
      </c>
      <c r="D22" s="616">
        <v>0.3</v>
      </c>
      <c r="E22" s="616"/>
      <c r="F22" s="618">
        <v>0</v>
      </c>
      <c r="G22" s="618">
        <v>0</v>
      </c>
      <c r="H22" s="619">
        <v>0</v>
      </c>
      <c r="I22" s="617">
        <v>0</v>
      </c>
      <c r="J22" s="569"/>
      <c r="K22" s="569"/>
      <c r="L22" s="569"/>
      <c r="M22" s="569"/>
      <c r="N22" s="569"/>
      <c r="O22" s="569"/>
      <c r="P22" s="569"/>
      <c r="Q22" s="569"/>
      <c r="R22" s="569" t="s">
        <v>4</v>
      </c>
    </row>
    <row r="23" spans="1:18" s="620" customFormat="1" ht="21.75" customHeight="1">
      <c r="A23" s="621" t="s">
        <v>387</v>
      </c>
      <c r="B23" s="613" t="s">
        <v>48</v>
      </c>
      <c r="C23" s="614" t="s">
        <v>608</v>
      </c>
      <c r="D23" s="616">
        <v>3576.4771499999993</v>
      </c>
      <c r="E23" s="616"/>
      <c r="F23" s="618">
        <v>71.974350000000001</v>
      </c>
      <c r="G23" s="618">
        <v>0</v>
      </c>
      <c r="H23" s="619">
        <v>71.974350000000001</v>
      </c>
      <c r="I23" s="617">
        <v>0</v>
      </c>
      <c r="J23" s="569"/>
      <c r="K23" s="569"/>
      <c r="L23" s="569"/>
      <c r="M23" s="569"/>
      <c r="N23" s="569"/>
      <c r="O23" s="569"/>
      <c r="P23" s="569"/>
      <c r="Q23" s="569"/>
      <c r="R23" s="569" t="s">
        <v>4</v>
      </c>
    </row>
    <row r="24" spans="1:18" s="620" customFormat="1" ht="21.75" customHeight="1">
      <c r="A24" s="621" t="s">
        <v>389</v>
      </c>
      <c r="B24" s="613" t="s">
        <v>48</v>
      </c>
      <c r="C24" s="622" t="s">
        <v>390</v>
      </c>
      <c r="D24" s="616">
        <v>1978.4500600000001</v>
      </c>
      <c r="E24" s="616"/>
      <c r="F24" s="618">
        <v>3.0910000000000002</v>
      </c>
      <c r="G24" s="618">
        <v>0</v>
      </c>
      <c r="H24" s="619">
        <v>3.0910000000000002</v>
      </c>
      <c r="I24" s="617">
        <v>0</v>
      </c>
      <c r="J24" s="569"/>
      <c r="K24" s="569"/>
      <c r="L24" s="569"/>
      <c r="M24" s="569"/>
      <c r="N24" s="569"/>
      <c r="O24" s="569"/>
      <c r="P24" s="569"/>
      <c r="Q24" s="569"/>
      <c r="R24" s="569" t="s">
        <v>4</v>
      </c>
    </row>
    <row r="25" spans="1:18" ht="21.75" customHeight="1">
      <c r="A25" s="621" t="s">
        <v>391</v>
      </c>
      <c r="B25" s="613" t="s">
        <v>48</v>
      </c>
      <c r="C25" s="622" t="s">
        <v>392</v>
      </c>
      <c r="D25" s="616">
        <v>333.9263499999999</v>
      </c>
      <c r="E25" s="616"/>
      <c r="F25" s="618">
        <v>0</v>
      </c>
      <c r="G25" s="618">
        <v>0</v>
      </c>
      <c r="H25" s="619">
        <v>0</v>
      </c>
      <c r="I25" s="617">
        <v>0</v>
      </c>
      <c r="J25" s="569"/>
      <c r="K25" s="569"/>
      <c r="L25" s="569"/>
      <c r="M25" s="569"/>
      <c r="N25" s="569"/>
      <c r="O25" s="569"/>
      <c r="P25" s="569"/>
      <c r="Q25" s="569"/>
      <c r="R25" s="569" t="s">
        <v>4</v>
      </c>
    </row>
    <row r="26" spans="1:18" s="620" customFormat="1" ht="21.75" customHeight="1">
      <c r="A26" s="621" t="s">
        <v>393</v>
      </c>
      <c r="B26" s="613" t="s">
        <v>48</v>
      </c>
      <c r="C26" s="622" t="s">
        <v>112</v>
      </c>
      <c r="D26" s="616">
        <v>0</v>
      </c>
      <c r="E26" s="616"/>
      <c r="F26" s="618">
        <v>0</v>
      </c>
      <c r="G26" s="618">
        <v>0</v>
      </c>
      <c r="H26" s="619">
        <v>0</v>
      </c>
      <c r="I26" s="617">
        <v>0</v>
      </c>
      <c r="J26" s="569"/>
      <c r="K26" s="569"/>
      <c r="L26" s="569"/>
      <c r="M26" s="569"/>
      <c r="N26" s="569"/>
      <c r="O26" s="569"/>
      <c r="P26" s="569"/>
      <c r="Q26" s="569"/>
      <c r="R26" s="569" t="s">
        <v>4</v>
      </c>
    </row>
    <row r="27" spans="1:18" s="624" customFormat="1" ht="21.75" customHeight="1">
      <c r="A27" s="621" t="s">
        <v>394</v>
      </c>
      <c r="B27" s="613" t="s">
        <v>48</v>
      </c>
      <c r="C27" s="614" t="s">
        <v>609</v>
      </c>
      <c r="D27" s="616">
        <v>986708.5622400007</v>
      </c>
      <c r="E27" s="616"/>
      <c r="F27" s="618">
        <v>773414.36797999998</v>
      </c>
      <c r="G27" s="618">
        <v>772999.05903999985</v>
      </c>
      <c r="H27" s="619">
        <v>669223.27185000002</v>
      </c>
      <c r="I27" s="617">
        <v>104191.09612999999</v>
      </c>
      <c r="J27" s="569"/>
      <c r="K27" s="569"/>
      <c r="L27" s="569"/>
      <c r="M27" s="569"/>
      <c r="N27" s="569"/>
      <c r="O27" s="569"/>
      <c r="P27" s="569"/>
      <c r="Q27" s="569"/>
      <c r="R27" s="569" t="s">
        <v>4</v>
      </c>
    </row>
    <row r="28" spans="1:18" s="632" customFormat="1" ht="30" customHeight="1">
      <c r="A28" s="625" t="s">
        <v>395</v>
      </c>
      <c r="B28" s="626" t="s">
        <v>48</v>
      </c>
      <c r="C28" s="627" t="s">
        <v>610</v>
      </c>
      <c r="D28" s="628">
        <v>28785.804309999967</v>
      </c>
      <c r="E28" s="616"/>
      <c r="F28" s="629">
        <v>0</v>
      </c>
      <c r="G28" s="629">
        <v>0</v>
      </c>
      <c r="H28" s="630">
        <v>0</v>
      </c>
      <c r="I28" s="631">
        <v>0</v>
      </c>
      <c r="J28" s="569"/>
      <c r="K28" s="569"/>
      <c r="L28" s="569"/>
      <c r="M28" s="569"/>
      <c r="N28" s="569"/>
      <c r="O28" s="569"/>
      <c r="P28" s="569"/>
      <c r="Q28" s="569"/>
      <c r="R28" s="569" t="s">
        <v>4</v>
      </c>
    </row>
    <row r="29" spans="1:18" s="632" customFormat="1" ht="21.75" customHeight="1">
      <c r="A29" s="621" t="s">
        <v>400</v>
      </c>
      <c r="B29" s="613" t="s">
        <v>48</v>
      </c>
      <c r="C29" s="614" t="s">
        <v>114</v>
      </c>
      <c r="D29" s="616">
        <v>872388.46620999952</v>
      </c>
      <c r="E29" s="616"/>
      <c r="F29" s="618">
        <v>0</v>
      </c>
      <c r="G29" s="618">
        <v>0</v>
      </c>
      <c r="H29" s="630">
        <v>0</v>
      </c>
      <c r="I29" s="617">
        <v>0</v>
      </c>
      <c r="J29" s="569"/>
      <c r="K29" s="569"/>
      <c r="L29" s="569"/>
      <c r="M29" s="569"/>
      <c r="N29" s="569"/>
      <c r="O29" s="569"/>
      <c r="P29" s="569"/>
      <c r="Q29" s="569"/>
      <c r="R29" s="569" t="s">
        <v>4</v>
      </c>
    </row>
    <row r="30" spans="1:18" s="632" customFormat="1" ht="21.75" customHeight="1">
      <c r="A30" s="621" t="s">
        <v>401</v>
      </c>
      <c r="B30" s="613" t="s">
        <v>48</v>
      </c>
      <c r="C30" s="614" t="s">
        <v>611</v>
      </c>
      <c r="D30" s="616">
        <v>224183.36896000002</v>
      </c>
      <c r="E30" s="616"/>
      <c r="F30" s="618">
        <v>0</v>
      </c>
      <c r="G30" s="618">
        <v>0</v>
      </c>
      <c r="H30" s="619">
        <v>0</v>
      </c>
      <c r="I30" s="617">
        <v>0</v>
      </c>
      <c r="J30" s="569"/>
      <c r="K30" s="569"/>
      <c r="L30" s="569"/>
      <c r="M30" s="569"/>
      <c r="N30" s="569"/>
      <c r="O30" s="569"/>
      <c r="P30" s="569"/>
      <c r="Q30" s="569"/>
      <c r="R30" s="569" t="s">
        <v>4</v>
      </c>
    </row>
    <row r="31" spans="1:18" s="632" customFormat="1" ht="21.75" customHeight="1">
      <c r="A31" s="621" t="s">
        <v>404</v>
      </c>
      <c r="B31" s="613" t="s">
        <v>48</v>
      </c>
      <c r="C31" s="614" t="s">
        <v>612</v>
      </c>
      <c r="D31" s="616">
        <v>215565.28424999971</v>
      </c>
      <c r="E31" s="616"/>
      <c r="F31" s="618">
        <v>0</v>
      </c>
      <c r="G31" s="618">
        <v>0</v>
      </c>
      <c r="H31" s="619">
        <v>0</v>
      </c>
      <c r="I31" s="617">
        <v>0</v>
      </c>
      <c r="J31" s="569"/>
      <c r="K31" s="569"/>
      <c r="L31" s="569"/>
      <c r="M31" s="569"/>
      <c r="N31" s="569"/>
      <c r="O31" s="569"/>
      <c r="P31" s="569"/>
      <c r="Q31" s="569"/>
      <c r="R31" s="569" t="s">
        <v>4</v>
      </c>
    </row>
    <row r="32" spans="1:18" s="632" customFormat="1" ht="21.75" customHeight="1">
      <c r="A32" s="621" t="s">
        <v>407</v>
      </c>
      <c r="B32" s="613" t="s">
        <v>48</v>
      </c>
      <c r="C32" s="614" t="s">
        <v>613</v>
      </c>
      <c r="D32" s="616">
        <v>207398.71877000015</v>
      </c>
      <c r="E32" s="616"/>
      <c r="F32" s="618">
        <v>205.64810999999997</v>
      </c>
      <c r="G32" s="618">
        <v>2.1932</v>
      </c>
      <c r="H32" s="619">
        <v>204.76618999999997</v>
      </c>
      <c r="I32" s="633">
        <v>0.88191999999999993</v>
      </c>
      <c r="J32" s="569"/>
      <c r="K32" s="569"/>
      <c r="L32" s="569"/>
      <c r="M32" s="569"/>
      <c r="N32" s="569"/>
      <c r="O32" s="569"/>
      <c r="P32" s="569"/>
      <c r="Q32" s="569"/>
      <c r="R32" s="569" t="s">
        <v>4</v>
      </c>
    </row>
    <row r="33" spans="1:18" s="620" customFormat="1" ht="53.25" customHeight="1">
      <c r="A33" s="625" t="s">
        <v>409</v>
      </c>
      <c r="B33" s="626" t="s">
        <v>48</v>
      </c>
      <c r="C33" s="634" t="s">
        <v>614</v>
      </c>
      <c r="D33" s="628">
        <v>0</v>
      </c>
      <c r="E33" s="628"/>
      <c r="F33" s="629">
        <v>0</v>
      </c>
      <c r="G33" s="629">
        <v>0</v>
      </c>
      <c r="H33" s="630">
        <v>0</v>
      </c>
      <c r="I33" s="631">
        <v>0</v>
      </c>
      <c r="J33" s="569"/>
      <c r="K33" s="569"/>
      <c r="L33" s="569"/>
      <c r="M33" s="569"/>
      <c r="N33" s="569"/>
      <c r="O33" s="569"/>
      <c r="P33" s="569"/>
      <c r="Q33" s="569"/>
      <c r="R33" s="569" t="s">
        <v>4</v>
      </c>
    </row>
    <row r="34" spans="1:18" s="620" customFormat="1" ht="21.75" customHeight="1">
      <c r="A34" s="621" t="s">
        <v>417</v>
      </c>
      <c r="B34" s="613" t="s">
        <v>48</v>
      </c>
      <c r="C34" s="614" t="s">
        <v>418</v>
      </c>
      <c r="D34" s="616">
        <v>4338.2909500000005</v>
      </c>
      <c r="E34" s="616"/>
      <c r="F34" s="618">
        <v>0</v>
      </c>
      <c r="G34" s="618">
        <v>0</v>
      </c>
      <c r="H34" s="619">
        <v>0</v>
      </c>
      <c r="I34" s="617">
        <v>0</v>
      </c>
      <c r="J34" s="569"/>
      <c r="K34" s="569"/>
      <c r="L34" s="569"/>
      <c r="M34" s="569"/>
      <c r="N34" s="569"/>
      <c r="O34" s="569"/>
      <c r="P34" s="569"/>
      <c r="Q34" s="569"/>
      <c r="R34" s="569" t="s">
        <v>4</v>
      </c>
    </row>
    <row r="35" spans="1:18" s="620" customFormat="1" ht="21.75" customHeight="1">
      <c r="A35" s="621" t="s">
        <v>419</v>
      </c>
      <c r="B35" s="613" t="s">
        <v>48</v>
      </c>
      <c r="C35" s="622" t="s">
        <v>116</v>
      </c>
      <c r="D35" s="616">
        <v>43324.542080000007</v>
      </c>
      <c r="E35" s="616"/>
      <c r="F35" s="618">
        <v>0</v>
      </c>
      <c r="G35" s="618">
        <v>0</v>
      </c>
      <c r="H35" s="619">
        <v>0</v>
      </c>
      <c r="I35" s="617">
        <v>0</v>
      </c>
      <c r="J35" s="569"/>
      <c r="K35" s="569"/>
      <c r="L35" s="569"/>
      <c r="M35" s="569"/>
      <c r="N35" s="569"/>
      <c r="O35" s="569"/>
      <c r="P35" s="569"/>
      <c r="Q35" s="569"/>
      <c r="R35" s="569" t="s">
        <v>4</v>
      </c>
    </row>
    <row r="36" spans="1:18" s="620" customFormat="1" ht="21.75" customHeight="1">
      <c r="A36" s="621" t="s">
        <v>420</v>
      </c>
      <c r="B36" s="613" t="s">
        <v>48</v>
      </c>
      <c r="C36" s="614" t="s">
        <v>131</v>
      </c>
      <c r="D36" s="616">
        <v>2188.6141200000002</v>
      </c>
      <c r="E36" s="616"/>
      <c r="F36" s="618">
        <v>0</v>
      </c>
      <c r="G36" s="618">
        <v>0</v>
      </c>
      <c r="H36" s="635">
        <v>0</v>
      </c>
      <c r="I36" s="617">
        <v>0</v>
      </c>
      <c r="J36" s="569"/>
      <c r="K36" s="569"/>
      <c r="L36" s="569"/>
      <c r="M36" s="569"/>
      <c r="N36" s="569"/>
      <c r="O36" s="569"/>
      <c r="P36" s="569"/>
      <c r="Q36" s="569"/>
      <c r="R36" s="569" t="s">
        <v>4</v>
      </c>
    </row>
    <row r="37" spans="1:18" s="620" customFormat="1" ht="21.75" customHeight="1">
      <c r="A37" s="621" t="s">
        <v>421</v>
      </c>
      <c r="B37" s="613" t="s">
        <v>48</v>
      </c>
      <c r="C37" s="614" t="s">
        <v>422</v>
      </c>
      <c r="D37" s="616">
        <v>106015.3337400001</v>
      </c>
      <c r="E37" s="616"/>
      <c r="F37" s="618">
        <v>0</v>
      </c>
      <c r="G37" s="636">
        <v>0</v>
      </c>
      <c r="H37" s="635">
        <v>0</v>
      </c>
      <c r="I37" s="617">
        <v>0</v>
      </c>
      <c r="J37" s="569"/>
      <c r="K37" s="569"/>
      <c r="L37" s="569"/>
      <c r="M37" s="569"/>
      <c r="N37" s="569"/>
      <c r="O37" s="569"/>
      <c r="P37" s="569"/>
      <c r="Q37" s="569"/>
      <c r="R37" s="569" t="s">
        <v>4</v>
      </c>
    </row>
    <row r="38" spans="1:18" s="620" customFormat="1" ht="21.75" customHeight="1">
      <c r="A38" s="621" t="s">
        <v>423</v>
      </c>
      <c r="B38" s="613" t="s">
        <v>48</v>
      </c>
      <c r="C38" s="614" t="s">
        <v>424</v>
      </c>
      <c r="D38" s="616">
        <v>2238.8237500000005</v>
      </c>
      <c r="E38" s="616"/>
      <c r="F38" s="618">
        <v>0</v>
      </c>
      <c r="G38" s="618">
        <v>0</v>
      </c>
      <c r="H38" s="619">
        <v>0</v>
      </c>
      <c r="I38" s="617">
        <v>0</v>
      </c>
      <c r="J38" s="569"/>
      <c r="K38" s="569"/>
      <c r="L38" s="569"/>
      <c r="M38" s="569"/>
      <c r="N38" s="569"/>
      <c r="O38" s="569"/>
      <c r="P38" s="569"/>
      <c r="Q38" s="569"/>
      <c r="R38" s="569" t="s">
        <v>4</v>
      </c>
    </row>
    <row r="39" spans="1:18" s="620" customFormat="1" ht="21.75" customHeight="1">
      <c r="A39" s="621" t="s">
        <v>425</v>
      </c>
      <c r="B39" s="613" t="s">
        <v>48</v>
      </c>
      <c r="C39" s="614" t="s">
        <v>615</v>
      </c>
      <c r="D39" s="616">
        <v>3582.9882699999994</v>
      </c>
      <c r="E39" s="616"/>
      <c r="F39" s="618">
        <v>0</v>
      </c>
      <c r="G39" s="618">
        <v>0</v>
      </c>
      <c r="H39" s="619">
        <v>0</v>
      </c>
      <c r="I39" s="617">
        <v>0</v>
      </c>
      <c r="J39" s="569"/>
      <c r="K39" s="569" t="s">
        <v>589</v>
      </c>
      <c r="L39" s="569"/>
      <c r="M39" s="569"/>
      <c r="N39" s="569"/>
      <c r="O39" s="569"/>
      <c r="P39" s="569"/>
      <c r="Q39" s="569"/>
      <c r="R39" s="569" t="s">
        <v>4</v>
      </c>
    </row>
    <row r="40" spans="1:18" s="620" customFormat="1" ht="21.75" customHeight="1">
      <c r="A40" s="621" t="s">
        <v>428</v>
      </c>
      <c r="B40" s="613" t="s">
        <v>48</v>
      </c>
      <c r="C40" s="622" t="s">
        <v>616</v>
      </c>
      <c r="D40" s="616">
        <v>1133.6127300000001</v>
      </c>
      <c r="E40" s="616"/>
      <c r="F40" s="618">
        <v>0</v>
      </c>
      <c r="G40" s="618">
        <v>0</v>
      </c>
      <c r="H40" s="619">
        <v>0</v>
      </c>
      <c r="I40" s="617">
        <v>0</v>
      </c>
      <c r="J40" s="569"/>
      <c r="K40" s="569"/>
      <c r="L40" s="569"/>
      <c r="M40" s="569"/>
      <c r="N40" s="569"/>
      <c r="O40" s="569"/>
      <c r="P40" s="569"/>
      <c r="Q40" s="569"/>
      <c r="R40" s="569" t="s">
        <v>4</v>
      </c>
    </row>
    <row r="41" spans="1:18" s="620" customFormat="1" ht="21.75" customHeight="1">
      <c r="A41" s="637" t="s">
        <v>617</v>
      </c>
      <c r="B41" s="638"/>
      <c r="C41" s="638"/>
      <c r="D41" s="639">
        <v>388.18729000000002</v>
      </c>
      <c r="E41" s="640"/>
      <c r="F41" s="618">
        <v>0</v>
      </c>
      <c r="G41" s="618">
        <v>0</v>
      </c>
      <c r="H41" s="619">
        <v>0</v>
      </c>
      <c r="I41" s="617">
        <v>0</v>
      </c>
      <c r="J41" s="569"/>
      <c r="K41" s="569"/>
      <c r="L41" s="569"/>
      <c r="M41" s="569"/>
      <c r="N41" s="569"/>
      <c r="O41" s="569"/>
      <c r="P41" s="569"/>
      <c r="Q41" s="569"/>
      <c r="R41" s="569" t="s">
        <v>4</v>
      </c>
    </row>
    <row r="42" spans="1:18" s="620" customFormat="1" ht="21.75" customHeight="1">
      <c r="A42" s="621" t="s">
        <v>431</v>
      </c>
      <c r="B42" s="613" t="s">
        <v>48</v>
      </c>
      <c r="C42" s="614" t="s">
        <v>618</v>
      </c>
      <c r="D42" s="616">
        <v>12429.139180000006</v>
      </c>
      <c r="E42" s="616"/>
      <c r="F42" s="618">
        <v>1216.7565699999998</v>
      </c>
      <c r="G42" s="618">
        <v>0</v>
      </c>
      <c r="H42" s="619">
        <v>119.64824999999996</v>
      </c>
      <c r="I42" s="618">
        <v>1097.1083199999998</v>
      </c>
      <c r="J42" s="569"/>
      <c r="K42" s="569"/>
      <c r="L42" s="569"/>
      <c r="M42" s="569"/>
      <c r="N42" s="569"/>
      <c r="O42" s="569"/>
      <c r="P42" s="569"/>
      <c r="Q42" s="569"/>
      <c r="R42" s="569" t="s">
        <v>4</v>
      </c>
    </row>
    <row r="43" spans="1:18" s="620" customFormat="1" ht="21.75" customHeight="1">
      <c r="A43" s="621" t="s">
        <v>434</v>
      </c>
      <c r="B43" s="613" t="s">
        <v>48</v>
      </c>
      <c r="C43" s="614" t="s">
        <v>619</v>
      </c>
      <c r="D43" s="616">
        <v>1435.9027800000008</v>
      </c>
      <c r="E43" s="616"/>
      <c r="F43" s="618">
        <v>0</v>
      </c>
      <c r="G43" s="618">
        <v>0</v>
      </c>
      <c r="H43" s="619">
        <v>0</v>
      </c>
      <c r="I43" s="617">
        <v>0</v>
      </c>
      <c r="J43" s="569"/>
      <c r="K43" s="569"/>
      <c r="L43" s="569"/>
      <c r="M43" s="569"/>
      <c r="N43" s="569"/>
      <c r="O43" s="569"/>
      <c r="P43" s="569"/>
      <c r="Q43" s="569"/>
      <c r="R43" s="569" t="s">
        <v>4</v>
      </c>
    </row>
    <row r="44" spans="1:18" s="620" customFormat="1" ht="32.25" customHeight="1">
      <c r="A44" s="625" t="s">
        <v>437</v>
      </c>
      <c r="B44" s="626" t="s">
        <v>48</v>
      </c>
      <c r="C44" s="641" t="s">
        <v>620</v>
      </c>
      <c r="D44" s="628">
        <v>0</v>
      </c>
      <c r="E44" s="628"/>
      <c r="F44" s="629">
        <v>0</v>
      </c>
      <c r="G44" s="629">
        <v>0</v>
      </c>
      <c r="H44" s="630">
        <v>0</v>
      </c>
      <c r="I44" s="631">
        <v>0</v>
      </c>
      <c r="J44" s="569"/>
      <c r="K44" s="569"/>
      <c r="L44" s="569"/>
      <c r="M44" s="569"/>
      <c r="N44" s="569"/>
      <c r="O44" s="569"/>
      <c r="P44" s="569"/>
      <c r="Q44" s="569"/>
      <c r="R44" s="569"/>
    </row>
    <row r="45" spans="1:18" s="620" customFormat="1" ht="21.75" customHeight="1" thickBot="1">
      <c r="A45" s="621" t="s">
        <v>442</v>
      </c>
      <c r="B45" s="613" t="s">
        <v>48</v>
      </c>
      <c r="C45" s="614" t="s">
        <v>443</v>
      </c>
      <c r="D45" s="616">
        <v>3446.85329</v>
      </c>
      <c r="E45" s="616"/>
      <c r="F45" s="618">
        <v>0</v>
      </c>
      <c r="G45" s="618">
        <v>0</v>
      </c>
      <c r="H45" s="619">
        <v>0</v>
      </c>
      <c r="I45" s="617">
        <v>0</v>
      </c>
      <c r="J45" s="569"/>
      <c r="K45" s="569"/>
      <c r="L45" s="569"/>
      <c r="M45" s="569"/>
      <c r="N45" s="569"/>
      <c r="O45" s="569"/>
      <c r="P45" s="569"/>
      <c r="Q45" s="569"/>
      <c r="R45" s="569" t="s">
        <v>4</v>
      </c>
    </row>
    <row r="46" spans="1:18" s="620" customFormat="1" ht="24.75" customHeight="1" thickTop="1">
      <c r="A46" s="642" t="s">
        <v>621</v>
      </c>
      <c r="B46" s="643"/>
      <c r="C46" s="644"/>
      <c r="D46" s="645"/>
      <c r="E46" s="646"/>
      <c r="F46" s="647"/>
      <c r="G46" s="647"/>
      <c r="H46" s="648"/>
      <c r="I46" s="649"/>
      <c r="J46" s="569"/>
      <c r="K46" s="569"/>
      <c r="L46" s="569"/>
      <c r="M46" s="569"/>
      <c r="N46" s="569"/>
      <c r="O46" s="569"/>
      <c r="P46" s="569"/>
      <c r="Q46" s="569"/>
      <c r="R46" s="569" t="s">
        <v>4</v>
      </c>
    </row>
    <row r="47" spans="1:18" s="632" customFormat="1" ht="29.25" customHeight="1">
      <c r="A47" s="650" t="s">
        <v>415</v>
      </c>
      <c r="B47" s="651" t="s">
        <v>48</v>
      </c>
      <c r="C47" s="652" t="s">
        <v>416</v>
      </c>
      <c r="D47" s="653">
        <v>18648017.438669998</v>
      </c>
      <c r="E47" s="654" t="s">
        <v>217</v>
      </c>
      <c r="F47" s="655">
        <v>0</v>
      </c>
      <c r="G47" s="655">
        <v>0</v>
      </c>
      <c r="H47" s="656">
        <v>0</v>
      </c>
      <c r="I47" s="657">
        <v>0</v>
      </c>
      <c r="J47" s="569"/>
      <c r="K47" s="569"/>
      <c r="L47" s="569"/>
      <c r="M47" s="569"/>
      <c r="N47" s="569"/>
      <c r="O47" s="569"/>
      <c r="P47" s="569"/>
      <c r="Q47" s="569"/>
      <c r="R47" s="569" t="s">
        <v>4</v>
      </c>
    </row>
    <row r="48" spans="1:18" s="632" customFormat="1" ht="9.75" customHeight="1">
      <c r="J48" s="569"/>
      <c r="K48" s="569"/>
      <c r="L48" s="569"/>
      <c r="M48" s="569"/>
      <c r="N48" s="569"/>
      <c r="O48" s="569"/>
      <c r="P48" s="569"/>
      <c r="Q48" s="569"/>
      <c r="R48" s="569" t="s">
        <v>4</v>
      </c>
    </row>
    <row r="49" spans="1:17" s="632" customFormat="1" ht="15.75" customHeight="1">
      <c r="A49" s="557"/>
      <c r="B49" s="658" t="s">
        <v>217</v>
      </c>
      <c r="C49" s="659" t="s">
        <v>597</v>
      </c>
      <c r="D49" s="557"/>
      <c r="E49" s="557"/>
      <c r="F49" s="557"/>
      <c r="G49" s="557"/>
      <c r="H49" s="557"/>
      <c r="I49" s="557"/>
      <c r="J49" s="569"/>
      <c r="K49" s="569"/>
      <c r="L49" s="569"/>
      <c r="M49" s="569"/>
      <c r="N49" s="569"/>
      <c r="O49" s="569"/>
      <c r="P49" s="569"/>
      <c r="Q49" s="569"/>
    </row>
    <row r="50" spans="1:17" s="664" customFormat="1" ht="15.75">
      <c r="A50" s="660" t="s">
        <v>622</v>
      </c>
      <c r="B50" s="661"/>
      <c r="C50" s="661"/>
      <c r="D50" s="662"/>
      <c r="E50" s="662"/>
      <c r="F50" s="662"/>
      <c r="G50" s="662"/>
      <c r="H50" s="662"/>
      <c r="I50" s="662"/>
      <c r="J50" s="663"/>
    </row>
    <row r="51" spans="1:17" s="664" customFormat="1" ht="15.75">
      <c r="A51" s="660" t="s">
        <v>623</v>
      </c>
      <c r="B51" s="661"/>
      <c r="C51" s="661"/>
      <c r="D51" s="662"/>
      <c r="E51" s="662"/>
      <c r="F51" s="662"/>
      <c r="G51" s="662"/>
      <c r="H51" s="662"/>
      <c r="I51" s="662"/>
      <c r="J51" s="663"/>
    </row>
    <row r="52" spans="1:17" s="664" customFormat="1" ht="15.75">
      <c r="A52" s="660" t="s">
        <v>624</v>
      </c>
      <c r="B52" s="661"/>
      <c r="C52" s="661"/>
      <c r="D52" s="662"/>
      <c r="E52" s="662"/>
      <c r="F52" s="662"/>
      <c r="G52" s="662"/>
      <c r="H52" s="662"/>
      <c r="I52" s="662"/>
      <c r="J52" s="663"/>
    </row>
    <row r="53" spans="1:17">
      <c r="J53" s="569"/>
    </row>
    <row r="54" spans="1:17">
      <c r="J54" s="569"/>
    </row>
    <row r="55" spans="1:17">
      <c r="J55" s="569"/>
    </row>
    <row r="56" spans="1:17">
      <c r="J56" s="569"/>
    </row>
    <row r="57" spans="1:17">
      <c r="J57" s="569"/>
    </row>
    <row r="58" spans="1:17">
      <c r="J58" s="569"/>
    </row>
    <row r="59" spans="1:17">
      <c r="J59" s="569"/>
    </row>
    <row r="60" spans="1:17">
      <c r="J60" s="569"/>
    </row>
    <row r="61" spans="1:17">
      <c r="J61" s="569"/>
    </row>
    <row r="62" spans="1:17">
      <c r="J62" s="569"/>
    </row>
    <row r="63" spans="1:17">
      <c r="J63" s="569"/>
    </row>
    <row r="64" spans="1:17">
      <c r="J64" s="569"/>
    </row>
    <row r="65" spans="10:10">
      <c r="J65" s="569"/>
    </row>
    <row r="66" spans="10:10">
      <c r="J66" s="569"/>
    </row>
    <row r="67" spans="10:10">
      <c r="J67" s="569"/>
    </row>
    <row r="68" spans="10:10">
      <c r="J68" s="569"/>
    </row>
    <row r="69" spans="10:10">
      <c r="J69" s="569"/>
    </row>
    <row r="70" spans="10:10">
      <c r="J70" s="569"/>
    </row>
    <row r="71" spans="10:10">
      <c r="J71" s="569"/>
    </row>
    <row r="72" spans="10:10">
      <c r="J72" s="569"/>
    </row>
    <row r="73" spans="10:10">
      <c r="J73" s="569"/>
    </row>
    <row r="74" spans="10:10">
      <c r="J74" s="569"/>
    </row>
    <row r="75" spans="10:10">
      <c r="J75" s="569"/>
    </row>
    <row r="76" spans="10:10">
      <c r="J76" s="569"/>
    </row>
    <row r="77" spans="10:10">
      <c r="J77" s="569"/>
    </row>
    <row r="78" spans="10:10">
      <c r="J78" s="569" t="s">
        <v>4</v>
      </c>
    </row>
  </sheetData>
  <mergeCells count="6">
    <mergeCell ref="A13:C13"/>
    <mergeCell ref="A1:C1"/>
    <mergeCell ref="D5:G5"/>
    <mergeCell ref="H5:I5"/>
    <mergeCell ref="D6:G6"/>
    <mergeCell ref="H6:I6"/>
  </mergeCells>
  <printOptions horizontalCentered="1"/>
  <pageMargins left="0.31496062992125984" right="0.31496062992125984" top="0.62992125984251968" bottom="0.19685039370078741" header="0.47244094488188981" footer="0.31496062992125984"/>
  <pageSetup paperSize="9" scale="70" firstPageNumber="50" orientation="landscape" useFirstPageNumber="1" r:id="rId1"/>
  <headerFooter alignWithMargins="0">
    <oddHeader>&amp;C&amp;"Arial,Normalny"&amp;12- &amp;P -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BU142"/>
  <sheetViews>
    <sheetView showGridLines="0" zoomScale="75" zoomScaleNormal="75" workbookViewId="0"/>
  </sheetViews>
  <sheetFormatPr defaultColWidth="12.5703125" defaultRowHeight="15"/>
  <cols>
    <col min="1" max="1" width="67.7109375" style="668" customWidth="1"/>
    <col min="2" max="2" width="19.5703125" style="668" customWidth="1"/>
    <col min="3" max="3" width="2.5703125" style="668" customWidth="1"/>
    <col min="4" max="4" width="20.7109375" style="668" customWidth="1"/>
    <col min="5" max="5" width="21.5703125" style="668" customWidth="1"/>
    <col min="6" max="7" width="20.85546875" style="668" customWidth="1"/>
    <col min="8" max="8" width="4.7109375" style="668" customWidth="1"/>
    <col min="9" max="9" width="21.5703125" style="668" customWidth="1"/>
    <col min="10" max="10" width="19.5703125" style="668" customWidth="1"/>
    <col min="11" max="11" width="15" style="668" customWidth="1"/>
    <col min="12" max="12" width="25.42578125" style="668" customWidth="1"/>
    <col min="13" max="256" width="12.5703125" style="668"/>
    <col min="257" max="257" width="67.7109375" style="668" customWidth="1"/>
    <col min="258" max="258" width="19.5703125" style="668" customWidth="1"/>
    <col min="259" max="259" width="2.5703125" style="668" customWidth="1"/>
    <col min="260" max="260" width="20.7109375" style="668" customWidth="1"/>
    <col min="261" max="261" width="21.5703125" style="668" customWidth="1"/>
    <col min="262" max="263" width="20.85546875" style="668" customWidth="1"/>
    <col min="264" max="264" width="4.7109375" style="668" customWidth="1"/>
    <col min="265" max="265" width="21.5703125" style="668" customWidth="1"/>
    <col min="266" max="266" width="19.5703125" style="668" customWidth="1"/>
    <col min="267" max="267" width="15" style="668" customWidth="1"/>
    <col min="268" max="268" width="25.42578125" style="668" customWidth="1"/>
    <col min="269" max="512" width="12.5703125" style="668"/>
    <col min="513" max="513" width="67.7109375" style="668" customWidth="1"/>
    <col min="514" max="514" width="19.5703125" style="668" customWidth="1"/>
    <col min="515" max="515" width="2.5703125" style="668" customWidth="1"/>
    <col min="516" max="516" width="20.7109375" style="668" customWidth="1"/>
    <col min="517" max="517" width="21.5703125" style="668" customWidth="1"/>
    <col min="518" max="519" width="20.85546875" style="668" customWidth="1"/>
    <col min="520" max="520" width="4.7109375" style="668" customWidth="1"/>
    <col min="521" max="521" width="21.5703125" style="668" customWidth="1"/>
    <col min="522" max="522" width="19.5703125" style="668" customWidth="1"/>
    <col min="523" max="523" width="15" style="668" customWidth="1"/>
    <col min="524" max="524" width="25.42578125" style="668" customWidth="1"/>
    <col min="525" max="768" width="12.5703125" style="668"/>
    <col min="769" max="769" width="67.7109375" style="668" customWidth="1"/>
    <col min="770" max="770" width="19.5703125" style="668" customWidth="1"/>
    <col min="771" max="771" width="2.5703125" style="668" customWidth="1"/>
    <col min="772" max="772" width="20.7109375" style="668" customWidth="1"/>
    <col min="773" max="773" width="21.5703125" style="668" customWidth="1"/>
    <col min="774" max="775" width="20.85546875" style="668" customWidth="1"/>
    <col min="776" max="776" width="4.7109375" style="668" customWidth="1"/>
    <col min="777" max="777" width="21.5703125" style="668" customWidth="1"/>
    <col min="778" max="778" width="19.5703125" style="668" customWidth="1"/>
    <col min="779" max="779" width="15" style="668" customWidth="1"/>
    <col min="780" max="780" width="25.42578125" style="668" customWidth="1"/>
    <col min="781" max="1024" width="12.5703125" style="668"/>
    <col min="1025" max="1025" width="67.7109375" style="668" customWidth="1"/>
    <col min="1026" max="1026" width="19.5703125" style="668" customWidth="1"/>
    <col min="1027" max="1027" width="2.5703125" style="668" customWidth="1"/>
    <col min="1028" max="1028" width="20.7109375" style="668" customWidth="1"/>
    <col min="1029" max="1029" width="21.5703125" style="668" customWidth="1"/>
    <col min="1030" max="1031" width="20.85546875" style="668" customWidth="1"/>
    <col min="1032" max="1032" width="4.7109375" style="668" customWidth="1"/>
    <col min="1033" max="1033" width="21.5703125" style="668" customWidth="1"/>
    <col min="1034" max="1034" width="19.5703125" style="668" customWidth="1"/>
    <col min="1035" max="1035" width="15" style="668" customWidth="1"/>
    <col min="1036" max="1036" width="25.42578125" style="668" customWidth="1"/>
    <col min="1037" max="1280" width="12.5703125" style="668"/>
    <col min="1281" max="1281" width="67.7109375" style="668" customWidth="1"/>
    <col min="1282" max="1282" width="19.5703125" style="668" customWidth="1"/>
    <col min="1283" max="1283" width="2.5703125" style="668" customWidth="1"/>
    <col min="1284" max="1284" width="20.7109375" style="668" customWidth="1"/>
    <col min="1285" max="1285" width="21.5703125" style="668" customWidth="1"/>
    <col min="1286" max="1287" width="20.85546875" style="668" customWidth="1"/>
    <col min="1288" max="1288" width="4.7109375" style="668" customWidth="1"/>
    <col min="1289" max="1289" width="21.5703125" style="668" customWidth="1"/>
    <col min="1290" max="1290" width="19.5703125" style="668" customWidth="1"/>
    <col min="1291" max="1291" width="15" style="668" customWidth="1"/>
    <col min="1292" max="1292" width="25.42578125" style="668" customWidth="1"/>
    <col min="1293" max="1536" width="12.5703125" style="668"/>
    <col min="1537" max="1537" width="67.7109375" style="668" customWidth="1"/>
    <col min="1538" max="1538" width="19.5703125" style="668" customWidth="1"/>
    <col min="1539" max="1539" width="2.5703125" style="668" customWidth="1"/>
    <col min="1540" max="1540" width="20.7109375" style="668" customWidth="1"/>
    <col min="1541" max="1541" width="21.5703125" style="668" customWidth="1"/>
    <col min="1542" max="1543" width="20.85546875" style="668" customWidth="1"/>
    <col min="1544" max="1544" width="4.7109375" style="668" customWidth="1"/>
    <col min="1545" max="1545" width="21.5703125" style="668" customWidth="1"/>
    <col min="1546" max="1546" width="19.5703125" style="668" customWidth="1"/>
    <col min="1547" max="1547" width="15" style="668" customWidth="1"/>
    <col min="1548" max="1548" width="25.42578125" style="668" customWidth="1"/>
    <col min="1549" max="1792" width="12.5703125" style="668"/>
    <col min="1793" max="1793" width="67.7109375" style="668" customWidth="1"/>
    <col min="1794" max="1794" width="19.5703125" style="668" customWidth="1"/>
    <col min="1795" max="1795" width="2.5703125" style="668" customWidth="1"/>
    <col min="1796" max="1796" width="20.7109375" style="668" customWidth="1"/>
    <col min="1797" max="1797" width="21.5703125" style="668" customWidth="1"/>
    <col min="1798" max="1799" width="20.85546875" style="668" customWidth="1"/>
    <col min="1800" max="1800" width="4.7109375" style="668" customWidth="1"/>
    <col min="1801" max="1801" width="21.5703125" style="668" customWidth="1"/>
    <col min="1802" max="1802" width="19.5703125" style="668" customWidth="1"/>
    <col min="1803" max="1803" width="15" style="668" customWidth="1"/>
    <col min="1804" max="1804" width="25.42578125" style="668" customWidth="1"/>
    <col min="1805" max="2048" width="12.5703125" style="668"/>
    <col min="2049" max="2049" width="67.7109375" style="668" customWidth="1"/>
    <col min="2050" max="2050" width="19.5703125" style="668" customWidth="1"/>
    <col min="2051" max="2051" width="2.5703125" style="668" customWidth="1"/>
    <col min="2052" max="2052" width="20.7109375" style="668" customWidth="1"/>
    <col min="2053" max="2053" width="21.5703125" style="668" customWidth="1"/>
    <col min="2054" max="2055" width="20.85546875" style="668" customWidth="1"/>
    <col min="2056" max="2056" width="4.7109375" style="668" customWidth="1"/>
    <col min="2057" max="2057" width="21.5703125" style="668" customWidth="1"/>
    <col min="2058" max="2058" width="19.5703125" style="668" customWidth="1"/>
    <col min="2059" max="2059" width="15" style="668" customWidth="1"/>
    <col min="2060" max="2060" width="25.42578125" style="668" customWidth="1"/>
    <col min="2061" max="2304" width="12.5703125" style="668"/>
    <col min="2305" max="2305" width="67.7109375" style="668" customWidth="1"/>
    <col min="2306" max="2306" width="19.5703125" style="668" customWidth="1"/>
    <col min="2307" max="2307" width="2.5703125" style="668" customWidth="1"/>
    <col min="2308" max="2308" width="20.7109375" style="668" customWidth="1"/>
    <col min="2309" max="2309" width="21.5703125" style="668" customWidth="1"/>
    <col min="2310" max="2311" width="20.85546875" style="668" customWidth="1"/>
    <col min="2312" max="2312" width="4.7109375" style="668" customWidth="1"/>
    <col min="2313" max="2313" width="21.5703125" style="668" customWidth="1"/>
    <col min="2314" max="2314" width="19.5703125" style="668" customWidth="1"/>
    <col min="2315" max="2315" width="15" style="668" customWidth="1"/>
    <col min="2316" max="2316" width="25.42578125" style="668" customWidth="1"/>
    <col min="2317" max="2560" width="12.5703125" style="668"/>
    <col min="2561" max="2561" width="67.7109375" style="668" customWidth="1"/>
    <col min="2562" max="2562" width="19.5703125" style="668" customWidth="1"/>
    <col min="2563" max="2563" width="2.5703125" style="668" customWidth="1"/>
    <col min="2564" max="2564" width="20.7109375" style="668" customWidth="1"/>
    <col min="2565" max="2565" width="21.5703125" style="668" customWidth="1"/>
    <col min="2566" max="2567" width="20.85546875" style="668" customWidth="1"/>
    <col min="2568" max="2568" width="4.7109375" style="668" customWidth="1"/>
    <col min="2569" max="2569" width="21.5703125" style="668" customWidth="1"/>
    <col min="2570" max="2570" width="19.5703125" style="668" customWidth="1"/>
    <col min="2571" max="2571" width="15" style="668" customWidth="1"/>
    <col min="2572" max="2572" width="25.42578125" style="668" customWidth="1"/>
    <col min="2573" max="2816" width="12.5703125" style="668"/>
    <col min="2817" max="2817" width="67.7109375" style="668" customWidth="1"/>
    <col min="2818" max="2818" width="19.5703125" style="668" customWidth="1"/>
    <col min="2819" max="2819" width="2.5703125" style="668" customWidth="1"/>
    <col min="2820" max="2820" width="20.7109375" style="668" customWidth="1"/>
    <col min="2821" max="2821" width="21.5703125" style="668" customWidth="1"/>
    <col min="2822" max="2823" width="20.85546875" style="668" customWidth="1"/>
    <col min="2824" max="2824" width="4.7109375" style="668" customWidth="1"/>
    <col min="2825" max="2825" width="21.5703125" style="668" customWidth="1"/>
    <col min="2826" max="2826" width="19.5703125" style="668" customWidth="1"/>
    <col min="2827" max="2827" width="15" style="668" customWidth="1"/>
    <col min="2828" max="2828" width="25.42578125" style="668" customWidth="1"/>
    <col min="2829" max="3072" width="12.5703125" style="668"/>
    <col min="3073" max="3073" width="67.7109375" style="668" customWidth="1"/>
    <col min="3074" max="3074" width="19.5703125" style="668" customWidth="1"/>
    <col min="3075" max="3075" width="2.5703125" style="668" customWidth="1"/>
    <col min="3076" max="3076" width="20.7109375" style="668" customWidth="1"/>
    <col min="3077" max="3077" width="21.5703125" style="668" customWidth="1"/>
    <col min="3078" max="3079" width="20.85546875" style="668" customWidth="1"/>
    <col min="3080" max="3080" width="4.7109375" style="668" customWidth="1"/>
    <col min="3081" max="3081" width="21.5703125" style="668" customWidth="1"/>
    <col min="3082" max="3082" width="19.5703125" style="668" customWidth="1"/>
    <col min="3083" max="3083" width="15" style="668" customWidth="1"/>
    <col min="3084" max="3084" width="25.42578125" style="668" customWidth="1"/>
    <col min="3085" max="3328" width="12.5703125" style="668"/>
    <col min="3329" max="3329" width="67.7109375" style="668" customWidth="1"/>
    <col min="3330" max="3330" width="19.5703125" style="668" customWidth="1"/>
    <col min="3331" max="3331" width="2.5703125" style="668" customWidth="1"/>
    <col min="3332" max="3332" width="20.7109375" style="668" customWidth="1"/>
    <col min="3333" max="3333" width="21.5703125" style="668" customWidth="1"/>
    <col min="3334" max="3335" width="20.85546875" style="668" customWidth="1"/>
    <col min="3336" max="3336" width="4.7109375" style="668" customWidth="1"/>
    <col min="3337" max="3337" width="21.5703125" style="668" customWidth="1"/>
    <col min="3338" max="3338" width="19.5703125" style="668" customWidth="1"/>
    <col min="3339" max="3339" width="15" style="668" customWidth="1"/>
    <col min="3340" max="3340" width="25.42578125" style="668" customWidth="1"/>
    <col min="3341" max="3584" width="12.5703125" style="668"/>
    <col min="3585" max="3585" width="67.7109375" style="668" customWidth="1"/>
    <col min="3586" max="3586" width="19.5703125" style="668" customWidth="1"/>
    <col min="3587" max="3587" width="2.5703125" style="668" customWidth="1"/>
    <col min="3588" max="3588" width="20.7109375" style="668" customWidth="1"/>
    <col min="3589" max="3589" width="21.5703125" style="668" customWidth="1"/>
    <col min="3590" max="3591" width="20.85546875" style="668" customWidth="1"/>
    <col min="3592" max="3592" width="4.7109375" style="668" customWidth="1"/>
    <col min="3593" max="3593" width="21.5703125" style="668" customWidth="1"/>
    <col min="3594" max="3594" width="19.5703125" style="668" customWidth="1"/>
    <col min="3595" max="3595" width="15" style="668" customWidth="1"/>
    <col min="3596" max="3596" width="25.42578125" style="668" customWidth="1"/>
    <col min="3597" max="3840" width="12.5703125" style="668"/>
    <col min="3841" max="3841" width="67.7109375" style="668" customWidth="1"/>
    <col min="3842" max="3842" width="19.5703125" style="668" customWidth="1"/>
    <col min="3843" max="3843" width="2.5703125" style="668" customWidth="1"/>
    <col min="3844" max="3844" width="20.7109375" style="668" customWidth="1"/>
    <col min="3845" max="3845" width="21.5703125" style="668" customWidth="1"/>
    <col min="3846" max="3847" width="20.85546875" style="668" customWidth="1"/>
    <col min="3848" max="3848" width="4.7109375" style="668" customWidth="1"/>
    <col min="3849" max="3849" width="21.5703125" style="668" customWidth="1"/>
    <col min="3850" max="3850" width="19.5703125" style="668" customWidth="1"/>
    <col min="3851" max="3851" width="15" style="668" customWidth="1"/>
    <col min="3852" max="3852" width="25.42578125" style="668" customWidth="1"/>
    <col min="3853" max="4096" width="12.5703125" style="668"/>
    <col min="4097" max="4097" width="67.7109375" style="668" customWidth="1"/>
    <col min="4098" max="4098" width="19.5703125" style="668" customWidth="1"/>
    <col min="4099" max="4099" width="2.5703125" style="668" customWidth="1"/>
    <col min="4100" max="4100" width="20.7109375" style="668" customWidth="1"/>
    <col min="4101" max="4101" width="21.5703125" style="668" customWidth="1"/>
    <col min="4102" max="4103" width="20.85546875" style="668" customWidth="1"/>
    <col min="4104" max="4104" width="4.7109375" style="668" customWidth="1"/>
    <col min="4105" max="4105" width="21.5703125" style="668" customWidth="1"/>
    <col min="4106" max="4106" width="19.5703125" style="668" customWidth="1"/>
    <col min="4107" max="4107" width="15" style="668" customWidth="1"/>
    <col min="4108" max="4108" width="25.42578125" style="668" customWidth="1"/>
    <col min="4109" max="4352" width="12.5703125" style="668"/>
    <col min="4353" max="4353" width="67.7109375" style="668" customWidth="1"/>
    <col min="4354" max="4354" width="19.5703125" style="668" customWidth="1"/>
    <col min="4355" max="4355" width="2.5703125" style="668" customWidth="1"/>
    <col min="4356" max="4356" width="20.7109375" style="668" customWidth="1"/>
    <col min="4357" max="4357" width="21.5703125" style="668" customWidth="1"/>
    <col min="4358" max="4359" width="20.85546875" style="668" customWidth="1"/>
    <col min="4360" max="4360" width="4.7109375" style="668" customWidth="1"/>
    <col min="4361" max="4361" width="21.5703125" style="668" customWidth="1"/>
    <col min="4362" max="4362" width="19.5703125" style="668" customWidth="1"/>
    <col min="4363" max="4363" width="15" style="668" customWidth="1"/>
    <col min="4364" max="4364" width="25.42578125" style="668" customWidth="1"/>
    <col min="4365" max="4608" width="12.5703125" style="668"/>
    <col min="4609" max="4609" width="67.7109375" style="668" customWidth="1"/>
    <col min="4610" max="4610" width="19.5703125" style="668" customWidth="1"/>
    <col min="4611" max="4611" width="2.5703125" style="668" customWidth="1"/>
    <col min="4612" max="4612" width="20.7109375" style="668" customWidth="1"/>
    <col min="4613" max="4613" width="21.5703125" style="668" customWidth="1"/>
    <col min="4614" max="4615" width="20.85546875" style="668" customWidth="1"/>
    <col min="4616" max="4616" width="4.7109375" style="668" customWidth="1"/>
    <col min="4617" max="4617" width="21.5703125" style="668" customWidth="1"/>
    <col min="4618" max="4618" width="19.5703125" style="668" customWidth="1"/>
    <col min="4619" max="4619" width="15" style="668" customWidth="1"/>
    <col min="4620" max="4620" width="25.42578125" style="668" customWidth="1"/>
    <col min="4621" max="4864" width="12.5703125" style="668"/>
    <col min="4865" max="4865" width="67.7109375" style="668" customWidth="1"/>
    <col min="4866" max="4866" width="19.5703125" style="668" customWidth="1"/>
    <col min="4867" max="4867" width="2.5703125" style="668" customWidth="1"/>
    <col min="4868" max="4868" width="20.7109375" style="668" customWidth="1"/>
    <col min="4869" max="4869" width="21.5703125" style="668" customWidth="1"/>
    <col min="4870" max="4871" width="20.85546875" style="668" customWidth="1"/>
    <col min="4872" max="4872" width="4.7109375" style="668" customWidth="1"/>
    <col min="4873" max="4873" width="21.5703125" style="668" customWidth="1"/>
    <col min="4874" max="4874" width="19.5703125" style="668" customWidth="1"/>
    <col min="4875" max="4875" width="15" style="668" customWidth="1"/>
    <col min="4876" max="4876" width="25.42578125" style="668" customWidth="1"/>
    <col min="4877" max="5120" width="12.5703125" style="668"/>
    <col min="5121" max="5121" width="67.7109375" style="668" customWidth="1"/>
    <col min="5122" max="5122" width="19.5703125" style="668" customWidth="1"/>
    <col min="5123" max="5123" width="2.5703125" style="668" customWidth="1"/>
    <col min="5124" max="5124" width="20.7109375" style="668" customWidth="1"/>
    <col min="5125" max="5125" width="21.5703125" style="668" customWidth="1"/>
    <col min="5126" max="5127" width="20.85546875" style="668" customWidth="1"/>
    <col min="5128" max="5128" width="4.7109375" style="668" customWidth="1"/>
    <col min="5129" max="5129" width="21.5703125" style="668" customWidth="1"/>
    <col min="5130" max="5130" width="19.5703125" style="668" customWidth="1"/>
    <col min="5131" max="5131" width="15" style="668" customWidth="1"/>
    <col min="5132" max="5132" width="25.42578125" style="668" customWidth="1"/>
    <col min="5133" max="5376" width="12.5703125" style="668"/>
    <col min="5377" max="5377" width="67.7109375" style="668" customWidth="1"/>
    <col min="5378" max="5378" width="19.5703125" style="668" customWidth="1"/>
    <col min="5379" max="5379" width="2.5703125" style="668" customWidth="1"/>
    <col min="5380" max="5380" width="20.7109375" style="668" customWidth="1"/>
    <col min="5381" max="5381" width="21.5703125" style="668" customWidth="1"/>
    <col min="5382" max="5383" width="20.85546875" style="668" customWidth="1"/>
    <col min="5384" max="5384" width="4.7109375" style="668" customWidth="1"/>
    <col min="5385" max="5385" width="21.5703125" style="668" customWidth="1"/>
    <col min="5386" max="5386" width="19.5703125" style="668" customWidth="1"/>
    <col min="5387" max="5387" width="15" style="668" customWidth="1"/>
    <col min="5388" max="5388" width="25.42578125" style="668" customWidth="1"/>
    <col min="5389" max="5632" width="12.5703125" style="668"/>
    <col min="5633" max="5633" width="67.7109375" style="668" customWidth="1"/>
    <col min="5634" max="5634" width="19.5703125" style="668" customWidth="1"/>
    <col min="5635" max="5635" width="2.5703125" style="668" customWidth="1"/>
    <col min="5636" max="5636" width="20.7109375" style="668" customWidth="1"/>
    <col min="5637" max="5637" width="21.5703125" style="668" customWidth="1"/>
    <col min="5638" max="5639" width="20.85546875" style="668" customWidth="1"/>
    <col min="5640" max="5640" width="4.7109375" style="668" customWidth="1"/>
    <col min="5641" max="5641" width="21.5703125" style="668" customWidth="1"/>
    <col min="5642" max="5642" width="19.5703125" style="668" customWidth="1"/>
    <col min="5643" max="5643" width="15" style="668" customWidth="1"/>
    <col min="5644" max="5644" width="25.42578125" style="668" customWidth="1"/>
    <col min="5645" max="5888" width="12.5703125" style="668"/>
    <col min="5889" max="5889" width="67.7109375" style="668" customWidth="1"/>
    <col min="5890" max="5890" width="19.5703125" style="668" customWidth="1"/>
    <col min="5891" max="5891" width="2.5703125" style="668" customWidth="1"/>
    <col min="5892" max="5892" width="20.7109375" style="668" customWidth="1"/>
    <col min="5893" max="5893" width="21.5703125" style="668" customWidth="1"/>
    <col min="5894" max="5895" width="20.85546875" style="668" customWidth="1"/>
    <col min="5896" max="5896" width="4.7109375" style="668" customWidth="1"/>
    <col min="5897" max="5897" width="21.5703125" style="668" customWidth="1"/>
    <col min="5898" max="5898" width="19.5703125" style="668" customWidth="1"/>
    <col min="5899" max="5899" width="15" style="668" customWidth="1"/>
    <col min="5900" max="5900" width="25.42578125" style="668" customWidth="1"/>
    <col min="5901" max="6144" width="12.5703125" style="668"/>
    <col min="6145" max="6145" width="67.7109375" style="668" customWidth="1"/>
    <col min="6146" max="6146" width="19.5703125" style="668" customWidth="1"/>
    <col min="6147" max="6147" width="2.5703125" style="668" customWidth="1"/>
    <col min="6148" max="6148" width="20.7109375" style="668" customWidth="1"/>
    <col min="6149" max="6149" width="21.5703125" style="668" customWidth="1"/>
    <col min="6150" max="6151" width="20.85546875" style="668" customWidth="1"/>
    <col min="6152" max="6152" width="4.7109375" style="668" customWidth="1"/>
    <col min="6153" max="6153" width="21.5703125" style="668" customWidth="1"/>
    <col min="6154" max="6154" width="19.5703125" style="668" customWidth="1"/>
    <col min="6155" max="6155" width="15" style="668" customWidth="1"/>
    <col min="6156" max="6156" width="25.42578125" style="668" customWidth="1"/>
    <col min="6157" max="6400" width="12.5703125" style="668"/>
    <col min="6401" max="6401" width="67.7109375" style="668" customWidth="1"/>
    <col min="6402" max="6402" width="19.5703125" style="668" customWidth="1"/>
    <col min="6403" max="6403" width="2.5703125" style="668" customWidth="1"/>
    <col min="6404" max="6404" width="20.7109375" style="668" customWidth="1"/>
    <col min="6405" max="6405" width="21.5703125" style="668" customWidth="1"/>
    <col min="6406" max="6407" width="20.85546875" style="668" customWidth="1"/>
    <col min="6408" max="6408" width="4.7109375" style="668" customWidth="1"/>
    <col min="6409" max="6409" width="21.5703125" style="668" customWidth="1"/>
    <col min="6410" max="6410" width="19.5703125" style="668" customWidth="1"/>
    <col min="6411" max="6411" width="15" style="668" customWidth="1"/>
    <col min="6412" max="6412" width="25.42578125" style="668" customWidth="1"/>
    <col min="6413" max="6656" width="12.5703125" style="668"/>
    <col min="6657" max="6657" width="67.7109375" style="668" customWidth="1"/>
    <col min="6658" max="6658" width="19.5703125" style="668" customWidth="1"/>
    <col min="6659" max="6659" width="2.5703125" style="668" customWidth="1"/>
    <col min="6660" max="6660" width="20.7109375" style="668" customWidth="1"/>
    <col min="6661" max="6661" width="21.5703125" style="668" customWidth="1"/>
    <col min="6662" max="6663" width="20.85546875" style="668" customWidth="1"/>
    <col min="6664" max="6664" width="4.7109375" style="668" customWidth="1"/>
    <col min="6665" max="6665" width="21.5703125" style="668" customWidth="1"/>
    <col min="6666" max="6666" width="19.5703125" style="668" customWidth="1"/>
    <col min="6667" max="6667" width="15" style="668" customWidth="1"/>
    <col min="6668" max="6668" width="25.42578125" style="668" customWidth="1"/>
    <col min="6669" max="6912" width="12.5703125" style="668"/>
    <col min="6913" max="6913" width="67.7109375" style="668" customWidth="1"/>
    <col min="6914" max="6914" width="19.5703125" style="668" customWidth="1"/>
    <col min="6915" max="6915" width="2.5703125" style="668" customWidth="1"/>
    <col min="6916" max="6916" width="20.7109375" style="668" customWidth="1"/>
    <col min="6917" max="6917" width="21.5703125" style="668" customWidth="1"/>
    <col min="6918" max="6919" width="20.85546875" style="668" customWidth="1"/>
    <col min="6920" max="6920" width="4.7109375" style="668" customWidth="1"/>
    <col min="6921" max="6921" width="21.5703125" style="668" customWidth="1"/>
    <col min="6922" max="6922" width="19.5703125" style="668" customWidth="1"/>
    <col min="6923" max="6923" width="15" style="668" customWidth="1"/>
    <col min="6924" max="6924" width="25.42578125" style="668" customWidth="1"/>
    <col min="6925" max="7168" width="12.5703125" style="668"/>
    <col min="7169" max="7169" width="67.7109375" style="668" customWidth="1"/>
    <col min="7170" max="7170" width="19.5703125" style="668" customWidth="1"/>
    <col min="7171" max="7171" width="2.5703125" style="668" customWidth="1"/>
    <col min="7172" max="7172" width="20.7109375" style="668" customWidth="1"/>
    <col min="7173" max="7173" width="21.5703125" style="668" customWidth="1"/>
    <col min="7174" max="7175" width="20.85546875" style="668" customWidth="1"/>
    <col min="7176" max="7176" width="4.7109375" style="668" customWidth="1"/>
    <col min="7177" max="7177" width="21.5703125" style="668" customWidth="1"/>
    <col min="7178" max="7178" width="19.5703125" style="668" customWidth="1"/>
    <col min="7179" max="7179" width="15" style="668" customWidth="1"/>
    <col min="7180" max="7180" width="25.42578125" style="668" customWidth="1"/>
    <col min="7181" max="7424" width="12.5703125" style="668"/>
    <col min="7425" max="7425" width="67.7109375" style="668" customWidth="1"/>
    <col min="7426" max="7426" width="19.5703125" style="668" customWidth="1"/>
    <col min="7427" max="7427" width="2.5703125" style="668" customWidth="1"/>
    <col min="7428" max="7428" width="20.7109375" style="668" customWidth="1"/>
    <col min="7429" max="7429" width="21.5703125" style="668" customWidth="1"/>
    <col min="7430" max="7431" width="20.85546875" style="668" customWidth="1"/>
    <col min="7432" max="7432" width="4.7109375" style="668" customWidth="1"/>
    <col min="7433" max="7433" width="21.5703125" style="668" customWidth="1"/>
    <col min="7434" max="7434" width="19.5703125" style="668" customWidth="1"/>
    <col min="7435" max="7435" width="15" style="668" customWidth="1"/>
    <col min="7436" max="7436" width="25.42578125" style="668" customWidth="1"/>
    <col min="7437" max="7680" width="12.5703125" style="668"/>
    <col min="7681" max="7681" width="67.7109375" style="668" customWidth="1"/>
    <col min="7682" max="7682" width="19.5703125" style="668" customWidth="1"/>
    <col min="7683" max="7683" width="2.5703125" style="668" customWidth="1"/>
    <col min="7684" max="7684" width="20.7109375" style="668" customWidth="1"/>
    <col min="7685" max="7685" width="21.5703125" style="668" customWidth="1"/>
    <col min="7686" max="7687" width="20.85546875" style="668" customWidth="1"/>
    <col min="7688" max="7688" width="4.7109375" style="668" customWidth="1"/>
    <col min="7689" max="7689" width="21.5703125" style="668" customWidth="1"/>
    <col min="7690" max="7690" width="19.5703125" style="668" customWidth="1"/>
    <col min="7691" max="7691" width="15" style="668" customWidth="1"/>
    <col min="7692" max="7692" width="25.42578125" style="668" customWidth="1"/>
    <col min="7693" max="7936" width="12.5703125" style="668"/>
    <col min="7937" max="7937" width="67.7109375" style="668" customWidth="1"/>
    <col min="7938" max="7938" width="19.5703125" style="668" customWidth="1"/>
    <col min="7939" max="7939" width="2.5703125" style="668" customWidth="1"/>
    <col min="7940" max="7940" width="20.7109375" style="668" customWidth="1"/>
    <col min="7941" max="7941" width="21.5703125" style="668" customWidth="1"/>
    <col min="7942" max="7943" width="20.85546875" style="668" customWidth="1"/>
    <col min="7944" max="7944" width="4.7109375" style="668" customWidth="1"/>
    <col min="7945" max="7945" width="21.5703125" style="668" customWidth="1"/>
    <col min="7946" max="7946" width="19.5703125" style="668" customWidth="1"/>
    <col min="7947" max="7947" width="15" style="668" customWidth="1"/>
    <col min="7948" max="7948" width="25.42578125" style="668" customWidth="1"/>
    <col min="7949" max="8192" width="12.5703125" style="668"/>
    <col min="8193" max="8193" width="67.7109375" style="668" customWidth="1"/>
    <col min="8194" max="8194" width="19.5703125" style="668" customWidth="1"/>
    <col min="8195" max="8195" width="2.5703125" style="668" customWidth="1"/>
    <col min="8196" max="8196" width="20.7109375" style="668" customWidth="1"/>
    <col min="8197" max="8197" width="21.5703125" style="668" customWidth="1"/>
    <col min="8198" max="8199" width="20.85546875" style="668" customWidth="1"/>
    <col min="8200" max="8200" width="4.7109375" style="668" customWidth="1"/>
    <col min="8201" max="8201" width="21.5703125" style="668" customWidth="1"/>
    <col min="8202" max="8202" width="19.5703125" style="668" customWidth="1"/>
    <col min="8203" max="8203" width="15" style="668" customWidth="1"/>
    <col min="8204" max="8204" width="25.42578125" style="668" customWidth="1"/>
    <col min="8205" max="8448" width="12.5703125" style="668"/>
    <col min="8449" max="8449" width="67.7109375" style="668" customWidth="1"/>
    <col min="8450" max="8450" width="19.5703125" style="668" customWidth="1"/>
    <col min="8451" max="8451" width="2.5703125" style="668" customWidth="1"/>
    <col min="8452" max="8452" width="20.7109375" style="668" customWidth="1"/>
    <col min="8453" max="8453" width="21.5703125" style="668" customWidth="1"/>
    <col min="8454" max="8455" width="20.85546875" style="668" customWidth="1"/>
    <col min="8456" max="8456" width="4.7109375" style="668" customWidth="1"/>
    <col min="8457" max="8457" width="21.5703125" style="668" customWidth="1"/>
    <col min="8458" max="8458" width="19.5703125" style="668" customWidth="1"/>
    <col min="8459" max="8459" width="15" style="668" customWidth="1"/>
    <col min="8460" max="8460" width="25.42578125" style="668" customWidth="1"/>
    <col min="8461" max="8704" width="12.5703125" style="668"/>
    <col min="8705" max="8705" width="67.7109375" style="668" customWidth="1"/>
    <col min="8706" max="8706" width="19.5703125" style="668" customWidth="1"/>
    <col min="8707" max="8707" width="2.5703125" style="668" customWidth="1"/>
    <col min="8708" max="8708" width="20.7109375" style="668" customWidth="1"/>
    <col min="8709" max="8709" width="21.5703125" style="668" customWidth="1"/>
    <col min="8710" max="8711" width="20.85546875" style="668" customWidth="1"/>
    <col min="8712" max="8712" width="4.7109375" style="668" customWidth="1"/>
    <col min="8713" max="8713" width="21.5703125" style="668" customWidth="1"/>
    <col min="8714" max="8714" width="19.5703125" style="668" customWidth="1"/>
    <col min="8715" max="8715" width="15" style="668" customWidth="1"/>
    <col min="8716" max="8716" width="25.42578125" style="668" customWidth="1"/>
    <col min="8717" max="8960" width="12.5703125" style="668"/>
    <col min="8961" max="8961" width="67.7109375" style="668" customWidth="1"/>
    <col min="8962" max="8962" width="19.5703125" style="668" customWidth="1"/>
    <col min="8963" max="8963" width="2.5703125" style="668" customWidth="1"/>
    <col min="8964" max="8964" width="20.7109375" style="668" customWidth="1"/>
    <col min="8965" max="8965" width="21.5703125" style="668" customWidth="1"/>
    <col min="8966" max="8967" width="20.85546875" style="668" customWidth="1"/>
    <col min="8968" max="8968" width="4.7109375" style="668" customWidth="1"/>
    <col min="8969" max="8969" width="21.5703125" style="668" customWidth="1"/>
    <col min="8970" max="8970" width="19.5703125" style="668" customWidth="1"/>
    <col min="8971" max="8971" width="15" style="668" customWidth="1"/>
    <col min="8972" max="8972" width="25.42578125" style="668" customWidth="1"/>
    <col min="8973" max="9216" width="12.5703125" style="668"/>
    <col min="9217" max="9217" width="67.7109375" style="668" customWidth="1"/>
    <col min="9218" max="9218" width="19.5703125" style="668" customWidth="1"/>
    <col min="9219" max="9219" width="2.5703125" style="668" customWidth="1"/>
    <col min="9220" max="9220" width="20.7109375" style="668" customWidth="1"/>
    <col min="9221" max="9221" width="21.5703125" style="668" customWidth="1"/>
    <col min="9222" max="9223" width="20.85546875" style="668" customWidth="1"/>
    <col min="9224" max="9224" width="4.7109375" style="668" customWidth="1"/>
    <col min="9225" max="9225" width="21.5703125" style="668" customWidth="1"/>
    <col min="9226" max="9226" width="19.5703125" style="668" customWidth="1"/>
    <col min="9227" max="9227" width="15" style="668" customWidth="1"/>
    <col min="9228" max="9228" width="25.42578125" style="668" customWidth="1"/>
    <col min="9229" max="9472" width="12.5703125" style="668"/>
    <col min="9473" max="9473" width="67.7109375" style="668" customWidth="1"/>
    <col min="9474" max="9474" width="19.5703125" style="668" customWidth="1"/>
    <col min="9475" max="9475" width="2.5703125" style="668" customWidth="1"/>
    <col min="9476" max="9476" width="20.7109375" style="668" customWidth="1"/>
    <col min="9477" max="9477" width="21.5703125" style="668" customWidth="1"/>
    <col min="9478" max="9479" width="20.85546875" style="668" customWidth="1"/>
    <col min="9480" max="9480" width="4.7109375" style="668" customWidth="1"/>
    <col min="9481" max="9481" width="21.5703125" style="668" customWidth="1"/>
    <col min="9482" max="9482" width="19.5703125" style="668" customWidth="1"/>
    <col min="9483" max="9483" width="15" style="668" customWidth="1"/>
    <col min="9484" max="9484" width="25.42578125" style="668" customWidth="1"/>
    <col min="9485" max="9728" width="12.5703125" style="668"/>
    <col min="9729" max="9729" width="67.7109375" style="668" customWidth="1"/>
    <col min="9730" max="9730" width="19.5703125" style="668" customWidth="1"/>
    <col min="9731" max="9731" width="2.5703125" style="668" customWidth="1"/>
    <col min="9732" max="9732" width="20.7109375" style="668" customWidth="1"/>
    <col min="9733" max="9733" width="21.5703125" style="668" customWidth="1"/>
    <col min="9734" max="9735" width="20.85546875" style="668" customWidth="1"/>
    <col min="9736" max="9736" width="4.7109375" style="668" customWidth="1"/>
    <col min="9737" max="9737" width="21.5703125" style="668" customWidth="1"/>
    <col min="9738" max="9738" width="19.5703125" style="668" customWidth="1"/>
    <col min="9739" max="9739" width="15" style="668" customWidth="1"/>
    <col min="9740" max="9740" width="25.42578125" style="668" customWidth="1"/>
    <col min="9741" max="9984" width="12.5703125" style="668"/>
    <col min="9985" max="9985" width="67.7109375" style="668" customWidth="1"/>
    <col min="9986" max="9986" width="19.5703125" style="668" customWidth="1"/>
    <col min="9987" max="9987" width="2.5703125" style="668" customWidth="1"/>
    <col min="9988" max="9988" width="20.7109375" style="668" customWidth="1"/>
    <col min="9989" max="9989" width="21.5703125" style="668" customWidth="1"/>
    <col min="9990" max="9991" width="20.85546875" style="668" customWidth="1"/>
    <col min="9992" max="9992" width="4.7109375" style="668" customWidth="1"/>
    <col min="9993" max="9993" width="21.5703125" style="668" customWidth="1"/>
    <col min="9994" max="9994" width="19.5703125" style="668" customWidth="1"/>
    <col min="9995" max="9995" width="15" style="668" customWidth="1"/>
    <col min="9996" max="9996" width="25.42578125" style="668" customWidth="1"/>
    <col min="9997" max="10240" width="12.5703125" style="668"/>
    <col min="10241" max="10241" width="67.7109375" style="668" customWidth="1"/>
    <col min="10242" max="10242" width="19.5703125" style="668" customWidth="1"/>
    <col min="10243" max="10243" width="2.5703125" style="668" customWidth="1"/>
    <col min="10244" max="10244" width="20.7109375" style="668" customWidth="1"/>
    <col min="10245" max="10245" width="21.5703125" style="668" customWidth="1"/>
    <col min="10246" max="10247" width="20.85546875" style="668" customWidth="1"/>
    <col min="10248" max="10248" width="4.7109375" style="668" customWidth="1"/>
    <col min="10249" max="10249" width="21.5703125" style="668" customWidth="1"/>
    <col min="10250" max="10250" width="19.5703125" style="668" customWidth="1"/>
    <col min="10251" max="10251" width="15" style="668" customWidth="1"/>
    <col min="10252" max="10252" width="25.42578125" style="668" customWidth="1"/>
    <col min="10253" max="10496" width="12.5703125" style="668"/>
    <col min="10497" max="10497" width="67.7109375" style="668" customWidth="1"/>
    <col min="10498" max="10498" width="19.5703125" style="668" customWidth="1"/>
    <col min="10499" max="10499" width="2.5703125" style="668" customWidth="1"/>
    <col min="10500" max="10500" width="20.7109375" style="668" customWidth="1"/>
    <col min="10501" max="10501" width="21.5703125" style="668" customWidth="1"/>
    <col min="10502" max="10503" width="20.85546875" style="668" customWidth="1"/>
    <col min="10504" max="10504" width="4.7109375" style="668" customWidth="1"/>
    <col min="10505" max="10505" width="21.5703125" style="668" customWidth="1"/>
    <col min="10506" max="10506" width="19.5703125" style="668" customWidth="1"/>
    <col min="10507" max="10507" width="15" style="668" customWidth="1"/>
    <col min="10508" max="10508" width="25.42578125" style="668" customWidth="1"/>
    <col min="10509" max="10752" width="12.5703125" style="668"/>
    <col min="10753" max="10753" width="67.7109375" style="668" customWidth="1"/>
    <col min="10754" max="10754" width="19.5703125" style="668" customWidth="1"/>
    <col min="10755" max="10755" width="2.5703125" style="668" customWidth="1"/>
    <col min="10756" max="10756" width="20.7109375" style="668" customWidth="1"/>
    <col min="10757" max="10757" width="21.5703125" style="668" customWidth="1"/>
    <col min="10758" max="10759" width="20.85546875" style="668" customWidth="1"/>
    <col min="10760" max="10760" width="4.7109375" style="668" customWidth="1"/>
    <col min="10761" max="10761" width="21.5703125" style="668" customWidth="1"/>
    <col min="10762" max="10762" width="19.5703125" style="668" customWidth="1"/>
    <col min="10763" max="10763" width="15" style="668" customWidth="1"/>
    <col min="10764" max="10764" width="25.42578125" style="668" customWidth="1"/>
    <col min="10765" max="11008" width="12.5703125" style="668"/>
    <col min="11009" max="11009" width="67.7109375" style="668" customWidth="1"/>
    <col min="11010" max="11010" width="19.5703125" style="668" customWidth="1"/>
    <col min="11011" max="11011" width="2.5703125" style="668" customWidth="1"/>
    <col min="11012" max="11012" width="20.7109375" style="668" customWidth="1"/>
    <col min="11013" max="11013" width="21.5703125" style="668" customWidth="1"/>
    <col min="11014" max="11015" width="20.85546875" style="668" customWidth="1"/>
    <col min="11016" max="11016" width="4.7109375" style="668" customWidth="1"/>
    <col min="11017" max="11017" width="21.5703125" style="668" customWidth="1"/>
    <col min="11018" max="11018" width="19.5703125" style="668" customWidth="1"/>
    <col min="11019" max="11019" width="15" style="668" customWidth="1"/>
    <col min="11020" max="11020" width="25.42578125" style="668" customWidth="1"/>
    <col min="11021" max="11264" width="12.5703125" style="668"/>
    <col min="11265" max="11265" width="67.7109375" style="668" customWidth="1"/>
    <col min="11266" max="11266" width="19.5703125" style="668" customWidth="1"/>
    <col min="11267" max="11267" width="2.5703125" style="668" customWidth="1"/>
    <col min="11268" max="11268" width="20.7109375" style="668" customWidth="1"/>
    <col min="11269" max="11269" width="21.5703125" style="668" customWidth="1"/>
    <col min="11270" max="11271" width="20.85546875" style="668" customWidth="1"/>
    <col min="11272" max="11272" width="4.7109375" style="668" customWidth="1"/>
    <col min="11273" max="11273" width="21.5703125" style="668" customWidth="1"/>
    <col min="11274" max="11274" width="19.5703125" style="668" customWidth="1"/>
    <col min="11275" max="11275" width="15" style="668" customWidth="1"/>
    <col min="11276" max="11276" width="25.42578125" style="668" customWidth="1"/>
    <col min="11277" max="11520" width="12.5703125" style="668"/>
    <col min="11521" max="11521" width="67.7109375" style="668" customWidth="1"/>
    <col min="11522" max="11522" width="19.5703125" style="668" customWidth="1"/>
    <col min="11523" max="11523" width="2.5703125" style="668" customWidth="1"/>
    <col min="11524" max="11524" width="20.7109375" style="668" customWidth="1"/>
    <col min="11525" max="11525" width="21.5703125" style="668" customWidth="1"/>
    <col min="11526" max="11527" width="20.85546875" style="668" customWidth="1"/>
    <col min="11528" max="11528" width="4.7109375" style="668" customWidth="1"/>
    <col min="11529" max="11529" width="21.5703125" style="668" customWidth="1"/>
    <col min="11530" max="11530" width="19.5703125" style="668" customWidth="1"/>
    <col min="11531" max="11531" width="15" style="668" customWidth="1"/>
    <col min="11532" max="11532" width="25.42578125" style="668" customWidth="1"/>
    <col min="11533" max="11776" width="12.5703125" style="668"/>
    <col min="11777" max="11777" width="67.7109375" style="668" customWidth="1"/>
    <col min="11778" max="11778" width="19.5703125" style="668" customWidth="1"/>
    <col min="11779" max="11779" width="2.5703125" style="668" customWidth="1"/>
    <col min="11780" max="11780" width="20.7109375" style="668" customWidth="1"/>
    <col min="11781" max="11781" width="21.5703125" style="668" customWidth="1"/>
    <col min="11782" max="11783" width="20.85546875" style="668" customWidth="1"/>
    <col min="11784" max="11784" width="4.7109375" style="668" customWidth="1"/>
    <col min="11785" max="11785" width="21.5703125" style="668" customWidth="1"/>
    <col min="11786" max="11786" width="19.5703125" style="668" customWidth="1"/>
    <col min="11787" max="11787" width="15" style="668" customWidth="1"/>
    <col min="11788" max="11788" width="25.42578125" style="668" customWidth="1"/>
    <col min="11789" max="12032" width="12.5703125" style="668"/>
    <col min="12033" max="12033" width="67.7109375" style="668" customWidth="1"/>
    <col min="12034" max="12034" width="19.5703125" style="668" customWidth="1"/>
    <col min="12035" max="12035" width="2.5703125" style="668" customWidth="1"/>
    <col min="12036" max="12036" width="20.7109375" style="668" customWidth="1"/>
    <col min="12037" max="12037" width="21.5703125" style="668" customWidth="1"/>
    <col min="12038" max="12039" width="20.85546875" style="668" customWidth="1"/>
    <col min="12040" max="12040" width="4.7109375" style="668" customWidth="1"/>
    <col min="12041" max="12041" width="21.5703125" style="668" customWidth="1"/>
    <col min="12042" max="12042" width="19.5703125" style="668" customWidth="1"/>
    <col min="12043" max="12043" width="15" style="668" customWidth="1"/>
    <col min="12044" max="12044" width="25.42578125" style="668" customWidth="1"/>
    <col min="12045" max="12288" width="12.5703125" style="668"/>
    <col min="12289" max="12289" width="67.7109375" style="668" customWidth="1"/>
    <col min="12290" max="12290" width="19.5703125" style="668" customWidth="1"/>
    <col min="12291" max="12291" width="2.5703125" style="668" customWidth="1"/>
    <col min="12292" max="12292" width="20.7109375" style="668" customWidth="1"/>
    <col min="12293" max="12293" width="21.5703125" style="668" customWidth="1"/>
    <col min="12294" max="12295" width="20.85546875" style="668" customWidth="1"/>
    <col min="12296" max="12296" width="4.7109375" style="668" customWidth="1"/>
    <col min="12297" max="12297" width="21.5703125" style="668" customWidth="1"/>
    <col min="12298" max="12298" width="19.5703125" style="668" customWidth="1"/>
    <col min="12299" max="12299" width="15" style="668" customWidth="1"/>
    <col min="12300" max="12300" width="25.42578125" style="668" customWidth="1"/>
    <col min="12301" max="12544" width="12.5703125" style="668"/>
    <col min="12545" max="12545" width="67.7109375" style="668" customWidth="1"/>
    <col min="12546" max="12546" width="19.5703125" style="668" customWidth="1"/>
    <col min="12547" max="12547" width="2.5703125" style="668" customWidth="1"/>
    <col min="12548" max="12548" width="20.7109375" style="668" customWidth="1"/>
    <col min="12549" max="12549" width="21.5703125" style="668" customWidth="1"/>
    <col min="12550" max="12551" width="20.85546875" style="668" customWidth="1"/>
    <col min="12552" max="12552" width="4.7109375" style="668" customWidth="1"/>
    <col min="12553" max="12553" width="21.5703125" style="668" customWidth="1"/>
    <col min="12554" max="12554" width="19.5703125" style="668" customWidth="1"/>
    <col min="12555" max="12555" width="15" style="668" customWidth="1"/>
    <col min="12556" max="12556" width="25.42578125" style="668" customWidth="1"/>
    <col min="12557" max="12800" width="12.5703125" style="668"/>
    <col min="12801" max="12801" width="67.7109375" style="668" customWidth="1"/>
    <col min="12802" max="12802" width="19.5703125" style="668" customWidth="1"/>
    <col min="12803" max="12803" width="2.5703125" style="668" customWidth="1"/>
    <col min="12804" max="12804" width="20.7109375" style="668" customWidth="1"/>
    <col min="12805" max="12805" width="21.5703125" style="668" customWidth="1"/>
    <col min="12806" max="12807" width="20.85546875" style="668" customWidth="1"/>
    <col min="12808" max="12808" width="4.7109375" style="668" customWidth="1"/>
    <col min="12809" max="12809" width="21.5703125" style="668" customWidth="1"/>
    <col min="12810" max="12810" width="19.5703125" style="668" customWidth="1"/>
    <col min="12811" max="12811" width="15" style="668" customWidth="1"/>
    <col min="12812" max="12812" width="25.42578125" style="668" customWidth="1"/>
    <col min="12813" max="13056" width="12.5703125" style="668"/>
    <col min="13057" max="13057" width="67.7109375" style="668" customWidth="1"/>
    <col min="13058" max="13058" width="19.5703125" style="668" customWidth="1"/>
    <col min="13059" max="13059" width="2.5703125" style="668" customWidth="1"/>
    <col min="13060" max="13060" width="20.7109375" style="668" customWidth="1"/>
    <col min="13061" max="13061" width="21.5703125" style="668" customWidth="1"/>
    <col min="13062" max="13063" width="20.85546875" style="668" customWidth="1"/>
    <col min="13064" max="13064" width="4.7109375" style="668" customWidth="1"/>
    <col min="13065" max="13065" width="21.5703125" style="668" customWidth="1"/>
    <col min="13066" max="13066" width="19.5703125" style="668" customWidth="1"/>
    <col min="13067" max="13067" width="15" style="668" customWidth="1"/>
    <col min="13068" max="13068" width="25.42578125" style="668" customWidth="1"/>
    <col min="13069" max="13312" width="12.5703125" style="668"/>
    <col min="13313" max="13313" width="67.7109375" style="668" customWidth="1"/>
    <col min="13314" max="13314" width="19.5703125" style="668" customWidth="1"/>
    <col min="13315" max="13315" width="2.5703125" style="668" customWidth="1"/>
    <col min="13316" max="13316" width="20.7109375" style="668" customWidth="1"/>
    <col min="13317" max="13317" width="21.5703125" style="668" customWidth="1"/>
    <col min="13318" max="13319" width="20.85546875" style="668" customWidth="1"/>
    <col min="13320" max="13320" width="4.7109375" style="668" customWidth="1"/>
    <col min="13321" max="13321" width="21.5703125" style="668" customWidth="1"/>
    <col min="13322" max="13322" width="19.5703125" style="668" customWidth="1"/>
    <col min="13323" max="13323" width="15" style="668" customWidth="1"/>
    <col min="13324" max="13324" width="25.42578125" style="668" customWidth="1"/>
    <col min="13325" max="13568" width="12.5703125" style="668"/>
    <col min="13569" max="13569" width="67.7109375" style="668" customWidth="1"/>
    <col min="13570" max="13570" width="19.5703125" style="668" customWidth="1"/>
    <col min="13571" max="13571" width="2.5703125" style="668" customWidth="1"/>
    <col min="13572" max="13572" width="20.7109375" style="668" customWidth="1"/>
    <col min="13573" max="13573" width="21.5703125" style="668" customWidth="1"/>
    <col min="13574" max="13575" width="20.85546875" style="668" customWidth="1"/>
    <col min="13576" max="13576" width="4.7109375" style="668" customWidth="1"/>
    <col min="13577" max="13577" width="21.5703125" style="668" customWidth="1"/>
    <col min="13578" max="13578" width="19.5703125" style="668" customWidth="1"/>
    <col min="13579" max="13579" width="15" style="668" customWidth="1"/>
    <col min="13580" max="13580" width="25.42578125" style="668" customWidth="1"/>
    <col min="13581" max="13824" width="12.5703125" style="668"/>
    <col min="13825" max="13825" width="67.7109375" style="668" customWidth="1"/>
    <col min="13826" max="13826" width="19.5703125" style="668" customWidth="1"/>
    <col min="13827" max="13827" width="2.5703125" style="668" customWidth="1"/>
    <col min="13828" max="13828" width="20.7109375" style="668" customWidth="1"/>
    <col min="13829" max="13829" width="21.5703125" style="668" customWidth="1"/>
    <col min="13830" max="13831" width="20.85546875" style="668" customWidth="1"/>
    <col min="13832" max="13832" width="4.7109375" style="668" customWidth="1"/>
    <col min="13833" max="13833" width="21.5703125" style="668" customWidth="1"/>
    <col min="13834" max="13834" width="19.5703125" style="668" customWidth="1"/>
    <col min="13835" max="13835" width="15" style="668" customWidth="1"/>
    <col min="13836" max="13836" width="25.42578125" style="668" customWidth="1"/>
    <col min="13837" max="14080" width="12.5703125" style="668"/>
    <col min="14081" max="14081" width="67.7109375" style="668" customWidth="1"/>
    <col min="14082" max="14082" width="19.5703125" style="668" customWidth="1"/>
    <col min="14083" max="14083" width="2.5703125" style="668" customWidth="1"/>
    <col min="14084" max="14084" width="20.7109375" style="668" customWidth="1"/>
    <col min="14085" max="14085" width="21.5703125" style="668" customWidth="1"/>
    <col min="14086" max="14087" width="20.85546875" style="668" customWidth="1"/>
    <col min="14088" max="14088" width="4.7109375" style="668" customWidth="1"/>
    <col min="14089" max="14089" width="21.5703125" style="668" customWidth="1"/>
    <col min="14090" max="14090" width="19.5703125" style="668" customWidth="1"/>
    <col min="14091" max="14091" width="15" style="668" customWidth="1"/>
    <col min="14092" max="14092" width="25.42578125" style="668" customWidth="1"/>
    <col min="14093" max="14336" width="12.5703125" style="668"/>
    <col min="14337" max="14337" width="67.7109375" style="668" customWidth="1"/>
    <col min="14338" max="14338" width="19.5703125" style="668" customWidth="1"/>
    <col min="14339" max="14339" width="2.5703125" style="668" customWidth="1"/>
    <col min="14340" max="14340" width="20.7109375" style="668" customWidth="1"/>
    <col min="14341" max="14341" width="21.5703125" style="668" customWidth="1"/>
    <col min="14342" max="14343" width="20.85546875" style="668" customWidth="1"/>
    <col min="14344" max="14344" width="4.7109375" style="668" customWidth="1"/>
    <col min="14345" max="14345" width="21.5703125" style="668" customWidth="1"/>
    <col min="14346" max="14346" width="19.5703125" style="668" customWidth="1"/>
    <col min="14347" max="14347" width="15" style="668" customWidth="1"/>
    <col min="14348" max="14348" width="25.42578125" style="668" customWidth="1"/>
    <col min="14349" max="14592" width="12.5703125" style="668"/>
    <col min="14593" max="14593" width="67.7109375" style="668" customWidth="1"/>
    <col min="14594" max="14594" width="19.5703125" style="668" customWidth="1"/>
    <col min="14595" max="14595" width="2.5703125" style="668" customWidth="1"/>
    <col min="14596" max="14596" width="20.7109375" style="668" customWidth="1"/>
    <col min="14597" max="14597" width="21.5703125" style="668" customWidth="1"/>
    <col min="14598" max="14599" width="20.85546875" style="668" customWidth="1"/>
    <col min="14600" max="14600" width="4.7109375" style="668" customWidth="1"/>
    <col min="14601" max="14601" width="21.5703125" style="668" customWidth="1"/>
    <col min="14602" max="14602" width="19.5703125" style="668" customWidth="1"/>
    <col min="14603" max="14603" width="15" style="668" customWidth="1"/>
    <col min="14604" max="14604" width="25.42578125" style="668" customWidth="1"/>
    <col min="14605" max="14848" width="12.5703125" style="668"/>
    <col min="14849" max="14849" width="67.7109375" style="668" customWidth="1"/>
    <col min="14850" max="14850" width="19.5703125" style="668" customWidth="1"/>
    <col min="14851" max="14851" width="2.5703125" style="668" customWidth="1"/>
    <col min="14852" max="14852" width="20.7109375" style="668" customWidth="1"/>
    <col min="14853" max="14853" width="21.5703125" style="668" customWidth="1"/>
    <col min="14854" max="14855" width="20.85546875" style="668" customWidth="1"/>
    <col min="14856" max="14856" width="4.7109375" style="668" customWidth="1"/>
    <col min="14857" max="14857" width="21.5703125" style="668" customWidth="1"/>
    <col min="14858" max="14858" width="19.5703125" style="668" customWidth="1"/>
    <col min="14859" max="14859" width="15" style="668" customWidth="1"/>
    <col min="14860" max="14860" width="25.42578125" style="668" customWidth="1"/>
    <col min="14861" max="15104" width="12.5703125" style="668"/>
    <col min="15105" max="15105" width="67.7109375" style="668" customWidth="1"/>
    <col min="15106" max="15106" width="19.5703125" style="668" customWidth="1"/>
    <col min="15107" max="15107" width="2.5703125" style="668" customWidth="1"/>
    <col min="15108" max="15108" width="20.7109375" style="668" customWidth="1"/>
    <col min="15109" max="15109" width="21.5703125" style="668" customWidth="1"/>
    <col min="15110" max="15111" width="20.85546875" style="668" customWidth="1"/>
    <col min="15112" max="15112" width="4.7109375" style="668" customWidth="1"/>
    <col min="15113" max="15113" width="21.5703125" style="668" customWidth="1"/>
    <col min="15114" max="15114" width="19.5703125" style="668" customWidth="1"/>
    <col min="15115" max="15115" width="15" style="668" customWidth="1"/>
    <col min="15116" max="15116" width="25.42578125" style="668" customWidth="1"/>
    <col min="15117" max="15360" width="12.5703125" style="668"/>
    <col min="15361" max="15361" width="67.7109375" style="668" customWidth="1"/>
    <col min="15362" max="15362" width="19.5703125" style="668" customWidth="1"/>
    <col min="15363" max="15363" width="2.5703125" style="668" customWidth="1"/>
    <col min="15364" max="15364" width="20.7109375" style="668" customWidth="1"/>
    <col min="15365" max="15365" width="21.5703125" style="668" customWidth="1"/>
    <col min="15366" max="15367" width="20.85546875" style="668" customWidth="1"/>
    <col min="15368" max="15368" width="4.7109375" style="668" customWidth="1"/>
    <col min="15369" max="15369" width="21.5703125" style="668" customWidth="1"/>
    <col min="15370" max="15370" width="19.5703125" style="668" customWidth="1"/>
    <col min="15371" max="15371" width="15" style="668" customWidth="1"/>
    <col min="15372" max="15372" width="25.42578125" style="668" customWidth="1"/>
    <col min="15373" max="15616" width="12.5703125" style="668"/>
    <col min="15617" max="15617" width="67.7109375" style="668" customWidth="1"/>
    <col min="15618" max="15618" width="19.5703125" style="668" customWidth="1"/>
    <col min="15619" max="15619" width="2.5703125" style="668" customWidth="1"/>
    <col min="15620" max="15620" width="20.7109375" style="668" customWidth="1"/>
    <col min="15621" max="15621" width="21.5703125" style="668" customWidth="1"/>
    <col min="15622" max="15623" width="20.85546875" style="668" customWidth="1"/>
    <col min="15624" max="15624" width="4.7109375" style="668" customWidth="1"/>
    <col min="15625" max="15625" width="21.5703125" style="668" customWidth="1"/>
    <col min="15626" max="15626" width="19.5703125" style="668" customWidth="1"/>
    <col min="15627" max="15627" width="15" style="668" customWidth="1"/>
    <col min="15628" max="15628" width="25.42578125" style="668" customWidth="1"/>
    <col min="15629" max="15872" width="12.5703125" style="668"/>
    <col min="15873" max="15873" width="67.7109375" style="668" customWidth="1"/>
    <col min="15874" max="15874" width="19.5703125" style="668" customWidth="1"/>
    <col min="15875" max="15875" width="2.5703125" style="668" customWidth="1"/>
    <col min="15876" max="15876" width="20.7109375" style="668" customWidth="1"/>
    <col min="15877" max="15877" width="21.5703125" style="668" customWidth="1"/>
    <col min="15878" max="15879" width="20.85546875" style="668" customWidth="1"/>
    <col min="15880" max="15880" width="4.7109375" style="668" customWidth="1"/>
    <col min="15881" max="15881" width="21.5703125" style="668" customWidth="1"/>
    <col min="15882" max="15882" width="19.5703125" style="668" customWidth="1"/>
    <col min="15883" max="15883" width="15" style="668" customWidth="1"/>
    <col min="15884" max="15884" width="25.42578125" style="668" customWidth="1"/>
    <col min="15885" max="16128" width="12.5703125" style="668"/>
    <col min="16129" max="16129" width="67.7109375" style="668" customWidth="1"/>
    <col min="16130" max="16130" width="19.5703125" style="668" customWidth="1"/>
    <col min="16131" max="16131" width="2.5703125" style="668" customWidth="1"/>
    <col min="16132" max="16132" width="20.7109375" style="668" customWidth="1"/>
    <col min="16133" max="16133" width="21.5703125" style="668" customWidth="1"/>
    <col min="16134" max="16135" width="20.85546875" style="668" customWidth="1"/>
    <col min="16136" max="16136" width="4.7109375" style="668" customWidth="1"/>
    <col min="16137" max="16137" width="21.5703125" style="668" customWidth="1"/>
    <col min="16138" max="16138" width="19.5703125" style="668" customWidth="1"/>
    <col min="16139" max="16139" width="15" style="668" customWidth="1"/>
    <col min="16140" max="16140" width="25.42578125" style="668" customWidth="1"/>
    <col min="16141" max="16384" width="12.5703125" style="668"/>
  </cols>
  <sheetData>
    <row r="1" spans="1:66" ht="16.5" customHeight="1">
      <c r="A1" s="665" t="s">
        <v>625</v>
      </c>
      <c r="B1" s="666"/>
      <c r="C1" s="666"/>
      <c r="D1" s="666"/>
      <c r="E1" s="666"/>
      <c r="F1" s="667"/>
      <c r="G1" s="667"/>
    </row>
    <row r="2" spans="1:66" ht="25.5" customHeight="1">
      <c r="A2" s="669" t="s">
        <v>626</v>
      </c>
      <c r="B2" s="670"/>
      <c r="C2" s="670"/>
      <c r="D2" s="670"/>
      <c r="E2" s="670"/>
      <c r="F2" s="671"/>
      <c r="G2" s="671"/>
    </row>
    <row r="3" spans="1:66" ht="21" customHeight="1">
      <c r="A3" s="669"/>
      <c r="B3" s="670"/>
      <c r="C3" s="670"/>
      <c r="D3" s="670"/>
      <c r="E3" s="670"/>
      <c r="F3" s="671"/>
      <c r="G3" s="672" t="s">
        <v>2</v>
      </c>
    </row>
    <row r="4" spans="1:66" ht="16.5" customHeight="1">
      <c r="A4" s="673"/>
      <c r="B4" s="1556" t="s">
        <v>594</v>
      </c>
      <c r="C4" s="1557"/>
      <c r="D4" s="1557"/>
      <c r="E4" s="1558"/>
      <c r="F4" s="1559" t="s">
        <v>595</v>
      </c>
      <c r="G4" s="1560"/>
    </row>
    <row r="5" spans="1:66" ht="15" customHeight="1">
      <c r="A5" s="674"/>
      <c r="B5" s="1551" t="s">
        <v>596</v>
      </c>
      <c r="C5" s="1552"/>
      <c r="D5" s="1552"/>
      <c r="E5" s="1553"/>
      <c r="F5" s="1551" t="s">
        <v>596</v>
      </c>
      <c r="G5" s="1553"/>
      <c r="H5" s="675" t="s">
        <v>4</v>
      </c>
    </row>
    <row r="6" spans="1:66" ht="15.75">
      <c r="A6" s="676" t="s">
        <v>3</v>
      </c>
      <c r="B6" s="677"/>
      <c r="C6" s="678"/>
      <c r="D6" s="679" t="s">
        <v>597</v>
      </c>
      <c r="E6" s="680"/>
      <c r="F6" s="681" t="s">
        <v>4</v>
      </c>
      <c r="G6" s="682" t="s">
        <v>4</v>
      </c>
      <c r="H6" s="675"/>
    </row>
    <row r="7" spans="1:66" ht="14.25" customHeight="1">
      <c r="A7" s="683"/>
      <c r="B7" s="684"/>
      <c r="C7" s="685"/>
      <c r="D7" s="686"/>
      <c r="E7" s="687" t="s">
        <v>597</v>
      </c>
      <c r="F7" s="688" t="s">
        <v>598</v>
      </c>
      <c r="G7" s="682" t="s">
        <v>599</v>
      </c>
      <c r="H7" s="689"/>
    </row>
    <row r="8" spans="1:66" ht="14.25" customHeight="1">
      <c r="A8" s="690"/>
      <c r="B8" s="685" t="s">
        <v>600</v>
      </c>
      <c r="C8" s="685"/>
      <c r="D8" s="676" t="s">
        <v>601</v>
      </c>
      <c r="E8" s="691" t="s">
        <v>602</v>
      </c>
      <c r="F8" s="688" t="s">
        <v>603</v>
      </c>
      <c r="G8" s="682" t="s">
        <v>604</v>
      </c>
      <c r="H8" s="689"/>
    </row>
    <row r="9" spans="1:66" ht="14.25" customHeight="1">
      <c r="A9" s="692"/>
      <c r="B9" s="693"/>
      <c r="C9" s="694"/>
      <c r="D9" s="695"/>
      <c r="E9" s="691" t="s">
        <v>605</v>
      </c>
      <c r="F9" s="696" t="s">
        <v>606</v>
      </c>
      <c r="G9" s="697"/>
      <c r="H9" s="698" t="s">
        <v>4</v>
      </c>
    </row>
    <row r="10" spans="1:66" ht="9.9499999999999993" customHeight="1">
      <c r="A10" s="699" t="s">
        <v>464</v>
      </c>
      <c r="B10" s="700">
        <v>2</v>
      </c>
      <c r="C10" s="701"/>
      <c r="D10" s="702">
        <v>3</v>
      </c>
      <c r="E10" s="702">
        <v>4</v>
      </c>
      <c r="F10" s="703">
        <v>5</v>
      </c>
      <c r="G10" s="704">
        <v>6</v>
      </c>
      <c r="H10" s="698" t="s">
        <v>4</v>
      </c>
    </row>
    <row r="11" spans="1:66" ht="12.75" customHeight="1">
      <c r="A11" s="705" t="s">
        <v>4</v>
      </c>
      <c r="B11" s="706" t="s">
        <v>4</v>
      </c>
      <c r="C11" s="706"/>
      <c r="D11" s="707" t="s">
        <v>125</v>
      </c>
      <c r="E11" s="708"/>
      <c r="F11" s="709" t="s">
        <v>4</v>
      </c>
      <c r="G11" s="710" t="s">
        <v>125</v>
      </c>
      <c r="H11" s="698" t="s">
        <v>4</v>
      </c>
    </row>
    <row r="12" spans="1:66" ht="16.5" customHeight="1">
      <c r="A12" s="705" t="s">
        <v>627</v>
      </c>
      <c r="B12" s="711">
        <v>3092976.0072399992</v>
      </c>
      <c r="C12" s="711"/>
      <c r="D12" s="712">
        <v>778044.41211999976</v>
      </c>
      <c r="E12" s="712">
        <v>776111.09234999982</v>
      </c>
      <c r="F12" s="711">
        <v>672755.32574999984</v>
      </c>
      <c r="G12" s="713">
        <v>105289.08636999999</v>
      </c>
      <c r="H12" s="698" t="s">
        <v>4</v>
      </c>
    </row>
    <row r="13" spans="1:66" s="717" customFormat="1" ht="21.75" customHeight="1">
      <c r="A13" s="714" t="s">
        <v>244</v>
      </c>
      <c r="B13" s="616">
        <v>2155.2116599999999</v>
      </c>
      <c r="C13" s="616"/>
      <c r="D13" s="715">
        <v>0</v>
      </c>
      <c r="E13" s="715">
        <v>0</v>
      </c>
      <c r="F13" s="716">
        <v>0</v>
      </c>
      <c r="G13" s="617">
        <v>0</v>
      </c>
      <c r="H13" s="698" t="s">
        <v>4</v>
      </c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8"/>
      <c r="T13" s="668"/>
      <c r="U13" s="668"/>
      <c r="V13" s="668"/>
      <c r="W13" s="668"/>
      <c r="X13" s="668"/>
      <c r="Y13" s="668"/>
      <c r="Z13" s="668"/>
      <c r="AA13" s="668"/>
      <c r="AB13" s="668"/>
      <c r="AC13" s="668"/>
      <c r="AD13" s="668"/>
      <c r="AE13" s="668"/>
      <c r="AF13" s="668"/>
      <c r="AG13" s="668"/>
      <c r="AH13" s="668"/>
      <c r="AI13" s="668"/>
      <c r="AJ13" s="668"/>
      <c r="AK13" s="668"/>
      <c r="AL13" s="668"/>
      <c r="AM13" s="668"/>
      <c r="AN13" s="668"/>
      <c r="AO13" s="668"/>
      <c r="AP13" s="668"/>
      <c r="AQ13" s="668"/>
      <c r="AR13" s="668"/>
      <c r="AS13" s="668"/>
      <c r="AT13" s="668"/>
      <c r="AU13" s="668"/>
      <c r="AV13" s="668"/>
      <c r="AW13" s="668"/>
      <c r="AX13" s="668"/>
      <c r="AY13" s="668"/>
      <c r="AZ13" s="668"/>
      <c r="BA13" s="668"/>
      <c r="BB13" s="668"/>
      <c r="BC13" s="668"/>
      <c r="BD13" s="668"/>
      <c r="BE13" s="668"/>
      <c r="BF13" s="668"/>
      <c r="BG13" s="668"/>
      <c r="BH13" s="668"/>
      <c r="BI13" s="668"/>
      <c r="BJ13" s="668"/>
      <c r="BK13" s="668"/>
      <c r="BL13" s="668"/>
      <c r="BM13" s="668"/>
      <c r="BN13" s="668"/>
    </row>
    <row r="14" spans="1:66" s="717" customFormat="1" ht="21.75" customHeight="1">
      <c r="A14" s="714" t="s">
        <v>245</v>
      </c>
      <c r="B14" s="616">
        <v>9578.0458999999973</v>
      </c>
      <c r="C14" s="616"/>
      <c r="D14" s="718">
        <v>0</v>
      </c>
      <c r="E14" s="718">
        <v>0</v>
      </c>
      <c r="F14" s="716">
        <v>0</v>
      </c>
      <c r="G14" s="617">
        <v>0</v>
      </c>
      <c r="H14" s="698" t="s">
        <v>4</v>
      </c>
      <c r="I14" s="668"/>
      <c r="J14" s="668"/>
      <c r="K14" s="668"/>
      <c r="L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668"/>
      <c r="AS14" s="668"/>
      <c r="AT14" s="668"/>
      <c r="AU14" s="668"/>
      <c r="AV14" s="668"/>
      <c r="AW14" s="668"/>
      <c r="AX14" s="668"/>
      <c r="AY14" s="668"/>
      <c r="AZ14" s="668"/>
      <c r="BA14" s="668"/>
      <c r="BB14" s="668"/>
      <c r="BC14" s="668"/>
      <c r="BD14" s="668"/>
      <c r="BE14" s="668"/>
      <c r="BF14" s="668"/>
      <c r="BG14" s="668"/>
      <c r="BH14" s="668"/>
      <c r="BI14" s="668"/>
      <c r="BJ14" s="668"/>
      <c r="BK14" s="668"/>
      <c r="BL14" s="668"/>
      <c r="BM14" s="668"/>
      <c r="BN14" s="668"/>
    </row>
    <row r="15" spans="1:66" s="717" customFormat="1" ht="21.75" customHeight="1">
      <c r="A15" s="714" t="s">
        <v>246</v>
      </c>
      <c r="B15" s="616">
        <v>2806.0992599999995</v>
      </c>
      <c r="C15" s="616"/>
      <c r="D15" s="718">
        <v>0</v>
      </c>
      <c r="E15" s="719">
        <v>0</v>
      </c>
      <c r="F15" s="716">
        <v>0</v>
      </c>
      <c r="G15" s="617">
        <v>0</v>
      </c>
      <c r="H15" s="698" t="s">
        <v>4</v>
      </c>
      <c r="I15" s="668"/>
      <c r="J15" s="668"/>
      <c r="K15" s="668"/>
      <c r="L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668"/>
      <c r="AS15" s="668"/>
      <c r="AT15" s="668"/>
      <c r="AU15" s="668"/>
      <c r="AV15" s="668"/>
      <c r="AW15" s="668"/>
      <c r="AX15" s="668"/>
      <c r="AY15" s="668"/>
      <c r="AZ15" s="668"/>
      <c r="BA15" s="668"/>
      <c r="BB15" s="668"/>
      <c r="BC15" s="668"/>
      <c r="BD15" s="668"/>
      <c r="BE15" s="668"/>
      <c r="BF15" s="668"/>
      <c r="BG15" s="668"/>
      <c r="BH15" s="668"/>
      <c r="BI15" s="668"/>
      <c r="BJ15" s="668"/>
      <c r="BK15" s="668"/>
      <c r="BL15" s="668"/>
      <c r="BM15" s="668"/>
      <c r="BN15" s="668"/>
    </row>
    <row r="16" spans="1:66" s="717" customFormat="1" ht="21.75" customHeight="1">
      <c r="A16" s="714" t="s">
        <v>247</v>
      </c>
      <c r="B16" s="616">
        <v>2.5672299999999999</v>
      </c>
      <c r="C16" s="616"/>
      <c r="D16" s="718">
        <v>0</v>
      </c>
      <c r="E16" s="719">
        <v>0</v>
      </c>
      <c r="F16" s="716">
        <v>0</v>
      </c>
      <c r="G16" s="617">
        <v>0</v>
      </c>
      <c r="H16" s="698" t="s">
        <v>4</v>
      </c>
      <c r="I16" s="668"/>
      <c r="J16" s="668"/>
      <c r="K16" s="668"/>
      <c r="L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668"/>
      <c r="AS16" s="668"/>
      <c r="AT16" s="668"/>
      <c r="AU16" s="668"/>
      <c r="AV16" s="668"/>
      <c r="AW16" s="668"/>
      <c r="AX16" s="668"/>
      <c r="AY16" s="668"/>
      <c r="AZ16" s="668"/>
      <c r="BA16" s="668"/>
      <c r="BB16" s="668"/>
      <c r="BC16" s="668"/>
      <c r="BD16" s="668"/>
      <c r="BE16" s="668"/>
      <c r="BF16" s="668"/>
      <c r="BG16" s="668"/>
      <c r="BH16" s="668"/>
      <c r="BI16" s="668"/>
      <c r="BJ16" s="668"/>
      <c r="BK16" s="668"/>
      <c r="BL16" s="668"/>
      <c r="BM16" s="668"/>
      <c r="BN16" s="668"/>
    </row>
    <row r="17" spans="1:73" s="717" customFormat="1" ht="21.75" customHeight="1">
      <c r="A17" s="714" t="s">
        <v>248</v>
      </c>
      <c r="B17" s="616">
        <v>6715.6144700000004</v>
      </c>
      <c r="C17" s="616"/>
      <c r="D17" s="718">
        <v>0</v>
      </c>
      <c r="E17" s="719">
        <v>0</v>
      </c>
      <c r="F17" s="716">
        <v>0</v>
      </c>
      <c r="G17" s="617">
        <v>0</v>
      </c>
      <c r="H17" s="698" t="s">
        <v>4</v>
      </c>
      <c r="I17" s="668"/>
      <c r="J17" s="668"/>
      <c r="K17" s="668"/>
      <c r="L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668"/>
      <c r="AS17" s="668"/>
      <c r="AT17" s="668"/>
      <c r="AU17" s="668"/>
      <c r="AV17" s="668"/>
      <c r="AW17" s="668"/>
      <c r="AX17" s="668"/>
      <c r="AY17" s="668"/>
      <c r="AZ17" s="668"/>
      <c r="BA17" s="668"/>
      <c r="BB17" s="668"/>
      <c r="BC17" s="668"/>
      <c r="BD17" s="668"/>
      <c r="BE17" s="668"/>
      <c r="BF17" s="668"/>
      <c r="BG17" s="668"/>
      <c r="BH17" s="668"/>
      <c r="BI17" s="668"/>
      <c r="BJ17" s="668"/>
      <c r="BK17" s="668"/>
      <c r="BL17" s="668"/>
      <c r="BM17" s="668"/>
      <c r="BN17" s="668"/>
    </row>
    <row r="18" spans="1:73" s="717" customFormat="1" ht="21.75" customHeight="1">
      <c r="A18" s="714" t="s">
        <v>249</v>
      </c>
      <c r="B18" s="616">
        <v>45.958590000000001</v>
      </c>
      <c r="C18" s="616"/>
      <c r="D18" s="718">
        <v>0</v>
      </c>
      <c r="E18" s="719">
        <v>0</v>
      </c>
      <c r="F18" s="716">
        <v>0</v>
      </c>
      <c r="G18" s="617">
        <v>0</v>
      </c>
      <c r="H18" s="698" t="s">
        <v>4</v>
      </c>
      <c r="I18" s="668"/>
      <c r="J18" s="668"/>
      <c r="K18" s="668"/>
      <c r="L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668"/>
      <c r="AS18" s="668"/>
      <c r="AT18" s="668"/>
      <c r="AU18" s="668"/>
      <c r="AV18" s="668"/>
      <c r="AW18" s="668"/>
      <c r="AX18" s="668"/>
      <c r="AY18" s="668"/>
      <c r="AZ18" s="668"/>
      <c r="BA18" s="668"/>
      <c r="BB18" s="668"/>
      <c r="BC18" s="668"/>
      <c r="BD18" s="668"/>
      <c r="BE18" s="668"/>
      <c r="BF18" s="668"/>
      <c r="BG18" s="668"/>
      <c r="BH18" s="668"/>
      <c r="BI18" s="668"/>
      <c r="BJ18" s="668"/>
      <c r="BK18" s="668"/>
      <c r="BL18" s="668"/>
      <c r="BM18" s="668"/>
      <c r="BN18" s="668"/>
    </row>
    <row r="19" spans="1:73" s="717" customFormat="1" ht="21.75" customHeight="1">
      <c r="A19" s="714" t="s">
        <v>250</v>
      </c>
      <c r="B19" s="616">
        <v>596.80669999999998</v>
      </c>
      <c r="C19" s="616"/>
      <c r="D19" s="718">
        <v>0</v>
      </c>
      <c r="E19" s="719">
        <v>0</v>
      </c>
      <c r="F19" s="716">
        <v>0</v>
      </c>
      <c r="G19" s="617">
        <v>0</v>
      </c>
      <c r="H19" s="698" t="s">
        <v>4</v>
      </c>
      <c r="I19" s="668"/>
      <c r="J19" s="668"/>
      <c r="K19" s="668"/>
      <c r="L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668"/>
      <c r="AS19" s="668"/>
      <c r="AT19" s="668"/>
      <c r="AU19" s="668"/>
      <c r="AV19" s="668"/>
      <c r="AW19" s="668"/>
      <c r="AX19" s="668"/>
      <c r="AY19" s="668"/>
      <c r="AZ19" s="668"/>
      <c r="BA19" s="668"/>
      <c r="BB19" s="668"/>
      <c r="BC19" s="668"/>
      <c r="BD19" s="668"/>
      <c r="BE19" s="668"/>
      <c r="BF19" s="668"/>
      <c r="BG19" s="668"/>
      <c r="BH19" s="668"/>
      <c r="BI19" s="668"/>
      <c r="BJ19" s="668"/>
      <c r="BK19" s="668"/>
      <c r="BL19" s="668"/>
      <c r="BM19" s="668"/>
      <c r="BN19" s="668"/>
    </row>
    <row r="20" spans="1:73" s="717" customFormat="1" ht="21.75" customHeight="1">
      <c r="A20" s="714" t="s">
        <v>251</v>
      </c>
      <c r="B20" s="616">
        <v>877.68483000000003</v>
      </c>
      <c r="C20" s="616"/>
      <c r="D20" s="718">
        <v>0</v>
      </c>
      <c r="E20" s="719">
        <v>0</v>
      </c>
      <c r="F20" s="716">
        <v>0</v>
      </c>
      <c r="G20" s="617">
        <v>0</v>
      </c>
      <c r="H20" s="698" t="s">
        <v>4</v>
      </c>
      <c r="I20" s="668"/>
      <c r="J20" s="668"/>
      <c r="K20" s="668"/>
      <c r="L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668"/>
      <c r="AS20" s="668"/>
      <c r="AT20" s="668"/>
      <c r="AU20" s="668"/>
      <c r="AV20" s="668"/>
      <c r="AW20" s="668"/>
      <c r="AX20" s="668"/>
      <c r="AY20" s="668"/>
      <c r="AZ20" s="668"/>
      <c r="BA20" s="668"/>
      <c r="BB20" s="668"/>
      <c r="BC20" s="668"/>
      <c r="BD20" s="668"/>
      <c r="BE20" s="668"/>
      <c r="BF20" s="668"/>
      <c r="BG20" s="668"/>
      <c r="BH20" s="668"/>
      <c r="BI20" s="668"/>
      <c r="BJ20" s="668"/>
      <c r="BK20" s="668"/>
      <c r="BL20" s="668"/>
      <c r="BM20" s="668"/>
      <c r="BN20" s="668"/>
    </row>
    <row r="21" spans="1:73" s="717" customFormat="1" ht="21.75" customHeight="1">
      <c r="A21" s="714" t="s">
        <v>628</v>
      </c>
      <c r="B21" s="616">
        <v>31.338509999999996</v>
      </c>
      <c r="C21" s="616"/>
      <c r="D21" s="718">
        <v>0</v>
      </c>
      <c r="E21" s="719">
        <v>0</v>
      </c>
      <c r="F21" s="716">
        <v>0</v>
      </c>
      <c r="G21" s="617">
        <v>0</v>
      </c>
      <c r="H21" s="698" t="s">
        <v>4</v>
      </c>
      <c r="I21" s="668"/>
      <c r="J21" s="668"/>
      <c r="K21" s="668"/>
      <c r="L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668"/>
      <c r="AS21" s="668"/>
      <c r="AT21" s="668"/>
      <c r="AU21" s="668"/>
      <c r="AV21" s="668"/>
      <c r="AW21" s="668"/>
      <c r="AX21" s="668"/>
      <c r="AY21" s="668"/>
      <c r="AZ21" s="668"/>
      <c r="BA21" s="668"/>
      <c r="BB21" s="668"/>
      <c r="BC21" s="668"/>
      <c r="BD21" s="668"/>
      <c r="BE21" s="668"/>
      <c r="BF21" s="668"/>
      <c r="BG21" s="668"/>
      <c r="BH21" s="668"/>
      <c r="BI21" s="668"/>
      <c r="BJ21" s="668"/>
      <c r="BK21" s="668"/>
      <c r="BL21" s="668"/>
      <c r="BM21" s="668"/>
      <c r="BN21" s="668"/>
    </row>
    <row r="22" spans="1:73" s="717" customFormat="1" ht="21.75" customHeight="1">
      <c r="A22" s="714" t="s">
        <v>923</v>
      </c>
      <c r="B22" s="616">
        <v>78.651079999999993</v>
      </c>
      <c r="C22" s="616"/>
      <c r="D22" s="718">
        <v>0</v>
      </c>
      <c r="E22" s="719">
        <v>0</v>
      </c>
      <c r="F22" s="716">
        <v>0</v>
      </c>
      <c r="G22" s="617">
        <v>0</v>
      </c>
      <c r="H22" s="698" t="s">
        <v>4</v>
      </c>
      <c r="I22" s="668"/>
      <c r="J22" s="668"/>
      <c r="K22" s="668"/>
      <c r="L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668"/>
      <c r="AS22" s="668"/>
      <c r="AT22" s="668"/>
      <c r="AU22" s="668"/>
      <c r="AV22" s="668"/>
      <c r="AW22" s="668"/>
      <c r="AX22" s="668"/>
      <c r="AY22" s="668"/>
      <c r="AZ22" s="668"/>
      <c r="BA22" s="668"/>
      <c r="BB22" s="668"/>
      <c r="BC22" s="668"/>
      <c r="BD22" s="668"/>
      <c r="BE22" s="668"/>
      <c r="BF22" s="668"/>
      <c r="BG22" s="668"/>
      <c r="BH22" s="668"/>
      <c r="BI22" s="668"/>
      <c r="BJ22" s="668"/>
      <c r="BK22" s="668"/>
      <c r="BL22" s="668"/>
      <c r="BM22" s="668"/>
      <c r="BN22" s="668"/>
    </row>
    <row r="23" spans="1:73" ht="21.75" customHeight="1">
      <c r="A23" s="714" t="s">
        <v>253</v>
      </c>
      <c r="B23" s="616">
        <v>1073.01441</v>
      </c>
      <c r="C23" s="616"/>
      <c r="D23" s="718">
        <v>0</v>
      </c>
      <c r="E23" s="719">
        <v>0</v>
      </c>
      <c r="F23" s="716">
        <v>0</v>
      </c>
      <c r="G23" s="617">
        <v>0</v>
      </c>
      <c r="H23" s="698" t="s">
        <v>4</v>
      </c>
    </row>
    <row r="24" spans="1:73" s="717" customFormat="1" ht="21.75" customHeight="1">
      <c r="A24" s="714" t="s">
        <v>254</v>
      </c>
      <c r="B24" s="616">
        <v>852.84599999999989</v>
      </c>
      <c r="C24" s="616"/>
      <c r="D24" s="718">
        <v>0</v>
      </c>
      <c r="E24" s="719">
        <v>0</v>
      </c>
      <c r="F24" s="716">
        <v>0</v>
      </c>
      <c r="G24" s="617">
        <v>0</v>
      </c>
      <c r="H24" s="698" t="s">
        <v>4</v>
      </c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668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  <c r="BG24" s="668"/>
      <c r="BH24" s="668"/>
      <c r="BI24" s="668"/>
      <c r="BJ24" s="668"/>
      <c r="BK24" s="668"/>
      <c r="BL24" s="668"/>
      <c r="BM24" s="668"/>
      <c r="BN24" s="668"/>
    </row>
    <row r="25" spans="1:73" s="724" customFormat="1" ht="31.5" customHeight="1">
      <c r="A25" s="720" t="s">
        <v>629</v>
      </c>
      <c r="B25" s="628">
        <v>4536.5200799999993</v>
      </c>
      <c r="C25" s="628"/>
      <c r="D25" s="721">
        <v>0</v>
      </c>
      <c r="E25" s="722">
        <v>0</v>
      </c>
      <c r="F25" s="723">
        <v>0</v>
      </c>
      <c r="G25" s="631">
        <v>0</v>
      </c>
      <c r="H25" s="698" t="s">
        <v>4</v>
      </c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668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  <c r="BG25" s="668"/>
      <c r="BH25" s="668"/>
      <c r="BI25" s="668"/>
      <c r="BJ25" s="668"/>
      <c r="BK25" s="668"/>
      <c r="BL25" s="668"/>
      <c r="BM25" s="668"/>
      <c r="BN25" s="668"/>
    </row>
    <row r="26" spans="1:73" s="725" customFormat="1" ht="19.5" customHeight="1">
      <c r="A26" s="714" t="s">
        <v>256</v>
      </c>
      <c r="B26" s="616">
        <v>104.68747999999999</v>
      </c>
      <c r="C26" s="616"/>
      <c r="D26" s="715">
        <v>0</v>
      </c>
      <c r="E26" s="719">
        <v>0</v>
      </c>
      <c r="F26" s="716">
        <v>0</v>
      </c>
      <c r="G26" s="617">
        <v>0</v>
      </c>
      <c r="H26" s="698" t="s">
        <v>4</v>
      </c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668"/>
      <c r="AS26" s="668"/>
      <c r="AT26" s="668"/>
      <c r="AU26" s="668"/>
      <c r="AV26" s="668"/>
      <c r="AW26" s="668"/>
      <c r="AX26" s="668"/>
      <c r="AY26" s="668"/>
      <c r="AZ26" s="668"/>
      <c r="BA26" s="668"/>
      <c r="BB26" s="668"/>
      <c r="BC26" s="668"/>
      <c r="BD26" s="668"/>
      <c r="BE26" s="668"/>
      <c r="BF26" s="668"/>
      <c r="BG26" s="668"/>
      <c r="BH26" s="668"/>
      <c r="BI26" s="668"/>
      <c r="BJ26" s="668"/>
      <c r="BK26" s="668"/>
      <c r="BL26" s="668"/>
      <c r="BM26" s="668"/>
      <c r="BN26" s="668"/>
    </row>
    <row r="27" spans="1:73" s="725" customFormat="1" ht="21.75" customHeight="1">
      <c r="A27" s="714" t="s">
        <v>257</v>
      </c>
      <c r="B27" s="616">
        <v>111484.70841999997</v>
      </c>
      <c r="C27" s="616"/>
      <c r="D27" s="715">
        <v>203.45490999999998</v>
      </c>
      <c r="E27" s="719">
        <v>0</v>
      </c>
      <c r="F27" s="716">
        <v>202.57298999999998</v>
      </c>
      <c r="G27" s="617">
        <v>0.88191999999999993</v>
      </c>
      <c r="H27" s="698" t="s">
        <v>4</v>
      </c>
      <c r="I27" s="726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668"/>
      <c r="AS27" s="668"/>
      <c r="AT27" s="668"/>
      <c r="AU27" s="668"/>
      <c r="AV27" s="668"/>
      <c r="AW27" s="668"/>
      <c r="AX27" s="668"/>
      <c r="AY27" s="668"/>
      <c r="AZ27" s="668"/>
      <c r="BA27" s="668"/>
      <c r="BB27" s="668"/>
      <c r="BC27" s="668"/>
      <c r="BD27" s="668"/>
      <c r="BE27" s="668"/>
      <c r="BF27" s="668"/>
      <c r="BG27" s="668"/>
      <c r="BH27" s="668"/>
      <c r="BI27" s="668"/>
      <c r="BJ27" s="668"/>
      <c r="BK27" s="668"/>
      <c r="BL27" s="668"/>
      <c r="BM27" s="668"/>
      <c r="BN27" s="668"/>
      <c r="BO27" s="668"/>
      <c r="BP27" s="668"/>
      <c r="BQ27" s="668"/>
      <c r="BR27" s="668"/>
      <c r="BS27" s="668"/>
      <c r="BT27" s="668"/>
      <c r="BU27" s="668"/>
    </row>
    <row r="28" spans="1:73" s="725" customFormat="1" ht="21.75" customHeight="1">
      <c r="A28" s="714" t="s">
        <v>630</v>
      </c>
      <c r="B28" s="616">
        <v>2387.0584299999996</v>
      </c>
      <c r="C28" s="616"/>
      <c r="D28" s="715">
        <v>0</v>
      </c>
      <c r="E28" s="719">
        <v>0</v>
      </c>
      <c r="F28" s="716">
        <v>0</v>
      </c>
      <c r="G28" s="617">
        <v>0</v>
      </c>
      <c r="H28" s="698" t="s">
        <v>4</v>
      </c>
      <c r="I28" s="726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668"/>
      <c r="AS28" s="668"/>
      <c r="AT28" s="668"/>
      <c r="AU28" s="668"/>
      <c r="AV28" s="668"/>
      <c r="AW28" s="668"/>
      <c r="AX28" s="668"/>
      <c r="AY28" s="668"/>
      <c r="AZ28" s="668"/>
      <c r="BA28" s="668"/>
      <c r="BB28" s="668"/>
      <c r="BC28" s="668"/>
      <c r="BD28" s="668"/>
      <c r="BE28" s="668"/>
      <c r="BF28" s="668"/>
      <c r="BG28" s="668"/>
      <c r="BH28" s="668"/>
      <c r="BI28" s="668"/>
      <c r="BJ28" s="668"/>
      <c r="BK28" s="668"/>
      <c r="BL28" s="668"/>
      <c r="BM28" s="668"/>
      <c r="BN28" s="668"/>
      <c r="BO28" s="668"/>
      <c r="BP28" s="668"/>
      <c r="BQ28" s="668"/>
      <c r="BR28" s="668"/>
      <c r="BS28" s="668"/>
      <c r="BT28" s="668"/>
      <c r="BU28" s="668"/>
    </row>
    <row r="29" spans="1:73" s="725" customFormat="1" ht="21" customHeight="1">
      <c r="A29" s="714" t="s">
        <v>259</v>
      </c>
      <c r="B29" s="616">
        <v>582.24388000000022</v>
      </c>
      <c r="C29" s="616"/>
      <c r="D29" s="715">
        <v>0</v>
      </c>
      <c r="E29" s="719">
        <v>0</v>
      </c>
      <c r="F29" s="716">
        <v>0</v>
      </c>
      <c r="G29" s="617">
        <v>0</v>
      </c>
      <c r="H29" s="698" t="s">
        <v>4</v>
      </c>
      <c r="I29" s="726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668"/>
      <c r="AS29" s="668"/>
      <c r="AT29" s="668"/>
      <c r="AU29" s="668"/>
      <c r="AV29" s="668"/>
      <c r="AW29" s="668"/>
      <c r="AX29" s="668"/>
      <c r="AY29" s="668"/>
      <c r="AZ29" s="668"/>
      <c r="BA29" s="668"/>
      <c r="BB29" s="668"/>
      <c r="BC29" s="668"/>
      <c r="BD29" s="668"/>
      <c r="BE29" s="668"/>
      <c r="BF29" s="668"/>
      <c r="BG29" s="668"/>
      <c r="BH29" s="668"/>
      <c r="BI29" s="668"/>
      <c r="BJ29" s="668"/>
      <c r="BK29" s="668"/>
      <c r="BL29" s="668"/>
      <c r="BM29" s="668"/>
      <c r="BN29" s="668"/>
      <c r="BO29" s="668"/>
      <c r="BP29" s="668"/>
      <c r="BQ29" s="668"/>
      <c r="BR29" s="668"/>
      <c r="BS29" s="668"/>
      <c r="BT29" s="668"/>
      <c r="BU29" s="668"/>
    </row>
    <row r="30" spans="1:73" s="717" customFormat="1" ht="31.5" customHeight="1">
      <c r="A30" s="720" t="s">
        <v>631</v>
      </c>
      <c r="B30" s="727">
        <v>2286.2176199999994</v>
      </c>
      <c r="C30" s="628"/>
      <c r="D30" s="728">
        <v>0</v>
      </c>
      <c r="E30" s="729">
        <v>0</v>
      </c>
      <c r="F30" s="716">
        <v>0</v>
      </c>
      <c r="G30" s="617">
        <v>0</v>
      </c>
      <c r="H30" s="698" t="s">
        <v>4</v>
      </c>
      <c r="I30" s="726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668"/>
      <c r="AS30" s="668"/>
      <c r="AT30" s="668"/>
      <c r="AU30" s="668"/>
      <c r="AV30" s="668"/>
      <c r="AW30" s="668"/>
      <c r="AX30" s="668"/>
      <c r="AY30" s="668"/>
      <c r="AZ30" s="668"/>
      <c r="BA30" s="668"/>
      <c r="BB30" s="668"/>
      <c r="BC30" s="668"/>
      <c r="BD30" s="668"/>
      <c r="BE30" s="668"/>
      <c r="BF30" s="668"/>
      <c r="BG30" s="668"/>
      <c r="BH30" s="668"/>
      <c r="BI30" s="668"/>
      <c r="BJ30" s="668"/>
      <c r="BK30" s="668"/>
      <c r="BL30" s="668"/>
      <c r="BM30" s="668"/>
      <c r="BN30" s="668"/>
      <c r="BO30" s="668"/>
      <c r="BP30" s="668"/>
      <c r="BQ30" s="668"/>
      <c r="BR30" s="668"/>
      <c r="BS30" s="668"/>
      <c r="BT30" s="668"/>
      <c r="BU30" s="668"/>
    </row>
    <row r="31" spans="1:73" s="717" customFormat="1" ht="21" customHeight="1">
      <c r="A31" s="714" t="s">
        <v>261</v>
      </c>
      <c r="B31" s="616">
        <v>963015.55988000007</v>
      </c>
      <c r="C31" s="616"/>
      <c r="D31" s="718">
        <v>773328.57568999985</v>
      </c>
      <c r="E31" s="719">
        <v>772997.80528999993</v>
      </c>
      <c r="F31" s="716">
        <v>669137.47955999989</v>
      </c>
      <c r="G31" s="617">
        <v>104191.09612999999</v>
      </c>
      <c r="H31" s="698" t="s">
        <v>4</v>
      </c>
      <c r="I31" s="726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668"/>
      <c r="AS31" s="668"/>
      <c r="AT31" s="668"/>
      <c r="AU31" s="668"/>
      <c r="AV31" s="668"/>
      <c r="AW31" s="668"/>
      <c r="AX31" s="668"/>
      <c r="AY31" s="668"/>
      <c r="AZ31" s="668"/>
      <c r="BA31" s="668"/>
      <c r="BB31" s="668"/>
      <c r="BC31" s="668"/>
      <c r="BD31" s="668"/>
      <c r="BE31" s="668"/>
      <c r="BF31" s="668"/>
      <c r="BG31" s="668"/>
      <c r="BH31" s="668"/>
      <c r="BI31" s="668"/>
      <c r="BJ31" s="668"/>
      <c r="BK31" s="668"/>
      <c r="BL31" s="668"/>
      <c r="BM31" s="668"/>
      <c r="BN31" s="668"/>
      <c r="BO31" s="668"/>
      <c r="BP31" s="668"/>
      <c r="BQ31" s="668"/>
      <c r="BR31" s="668"/>
      <c r="BS31" s="668"/>
      <c r="BT31" s="668"/>
      <c r="BU31" s="668"/>
    </row>
    <row r="32" spans="1:73" s="717" customFormat="1" ht="23.25" customHeight="1">
      <c r="A32" s="714" t="s">
        <v>262</v>
      </c>
      <c r="B32" s="616">
        <v>2486.7548600000014</v>
      </c>
      <c r="C32" s="616"/>
      <c r="D32" s="715">
        <v>0.28029000000000004</v>
      </c>
      <c r="E32" s="715">
        <v>0.25274999999999997</v>
      </c>
      <c r="F32" s="716">
        <v>0.28029000000000004</v>
      </c>
      <c r="G32" s="617">
        <v>0</v>
      </c>
      <c r="H32" s="698" t="s">
        <v>4</v>
      </c>
      <c r="I32" s="726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668"/>
      <c r="AS32" s="668"/>
      <c r="AT32" s="668"/>
      <c r="AU32" s="668"/>
      <c r="AV32" s="668"/>
      <c r="AW32" s="668"/>
      <c r="AX32" s="668"/>
      <c r="AY32" s="668"/>
      <c r="AZ32" s="668"/>
      <c r="BA32" s="668"/>
      <c r="BB32" s="668"/>
      <c r="BC32" s="668"/>
      <c r="BD32" s="668"/>
      <c r="BE32" s="668"/>
      <c r="BF32" s="668"/>
      <c r="BG32" s="668"/>
      <c r="BH32" s="668"/>
      <c r="BI32" s="668"/>
      <c r="BJ32" s="668"/>
      <c r="BK32" s="668"/>
      <c r="BL32" s="668"/>
      <c r="BM32" s="668"/>
      <c r="BN32" s="668"/>
      <c r="BO32" s="668"/>
      <c r="BP32" s="668"/>
      <c r="BQ32" s="668"/>
      <c r="BR32" s="668"/>
      <c r="BS32" s="668"/>
      <c r="BT32" s="668"/>
      <c r="BU32" s="668"/>
    </row>
    <row r="33" spans="1:73" s="717" customFormat="1" ht="21.75" customHeight="1">
      <c r="A33" s="714" t="s">
        <v>263</v>
      </c>
      <c r="B33" s="616">
        <v>12291.778739999998</v>
      </c>
      <c r="C33" s="616"/>
      <c r="D33" s="715">
        <v>3096.21711</v>
      </c>
      <c r="E33" s="715">
        <v>3096.21711</v>
      </c>
      <c r="F33" s="716">
        <v>3096.21711</v>
      </c>
      <c r="G33" s="617">
        <v>0</v>
      </c>
      <c r="H33" s="698" t="s">
        <v>4</v>
      </c>
      <c r="I33" s="726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668"/>
      <c r="AS33" s="668"/>
      <c r="AT33" s="668"/>
      <c r="AU33" s="668"/>
      <c r="AV33" s="668"/>
      <c r="AW33" s="668"/>
      <c r="AX33" s="668"/>
      <c r="AY33" s="668"/>
      <c r="AZ33" s="668"/>
      <c r="BA33" s="668"/>
      <c r="BB33" s="668"/>
      <c r="BC33" s="668"/>
      <c r="BD33" s="668"/>
      <c r="BE33" s="668"/>
      <c r="BF33" s="668"/>
      <c r="BG33" s="668"/>
      <c r="BH33" s="668"/>
      <c r="BI33" s="668"/>
      <c r="BJ33" s="668"/>
      <c r="BK33" s="668"/>
      <c r="BL33" s="668"/>
      <c r="BM33" s="668"/>
      <c r="BN33" s="668"/>
      <c r="BO33" s="668"/>
      <c r="BP33" s="668"/>
      <c r="BQ33" s="668"/>
      <c r="BR33" s="668"/>
      <c r="BS33" s="668"/>
      <c r="BT33" s="668"/>
      <c r="BU33" s="668"/>
    </row>
    <row r="34" spans="1:73" s="717" customFormat="1" ht="21.95" customHeight="1">
      <c r="A34" s="714" t="s">
        <v>264</v>
      </c>
      <c r="B34" s="616">
        <v>217.14954</v>
      </c>
      <c r="C34" s="616"/>
      <c r="D34" s="715">
        <v>0</v>
      </c>
      <c r="E34" s="718">
        <v>0</v>
      </c>
      <c r="F34" s="716">
        <v>0</v>
      </c>
      <c r="G34" s="617">
        <v>0</v>
      </c>
      <c r="H34" s="698" t="s">
        <v>4</v>
      </c>
      <c r="I34" s="726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668"/>
      <c r="AS34" s="668"/>
      <c r="AT34" s="668"/>
      <c r="AU34" s="668"/>
      <c r="AV34" s="668"/>
      <c r="AW34" s="668"/>
      <c r="AX34" s="668"/>
      <c r="AY34" s="668"/>
      <c r="AZ34" s="668"/>
      <c r="BA34" s="668"/>
      <c r="BB34" s="668"/>
      <c r="BC34" s="668"/>
      <c r="BD34" s="668"/>
      <c r="BE34" s="668"/>
      <c r="BF34" s="668"/>
      <c r="BG34" s="668"/>
      <c r="BH34" s="668"/>
      <c r="BI34" s="668"/>
      <c r="BJ34" s="668"/>
      <c r="BK34" s="668"/>
      <c r="BL34" s="668"/>
      <c r="BM34" s="668"/>
      <c r="BN34" s="668"/>
      <c r="BO34" s="668"/>
      <c r="BP34" s="668"/>
      <c r="BQ34" s="668"/>
      <c r="BR34" s="668"/>
      <c r="BS34" s="668"/>
      <c r="BT34" s="668"/>
      <c r="BU34" s="668"/>
    </row>
    <row r="35" spans="1:73" s="717" customFormat="1" ht="21.95" customHeight="1">
      <c r="A35" s="730" t="s">
        <v>265</v>
      </c>
      <c r="B35" s="616">
        <v>63.364590000000007</v>
      </c>
      <c r="C35" s="616"/>
      <c r="D35" s="715">
        <v>0</v>
      </c>
      <c r="E35" s="718">
        <v>0</v>
      </c>
      <c r="F35" s="716">
        <v>0</v>
      </c>
      <c r="G35" s="617">
        <v>0</v>
      </c>
      <c r="H35" s="698" t="s">
        <v>4</v>
      </c>
      <c r="I35" s="726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668"/>
      <c r="AS35" s="668"/>
      <c r="AT35" s="668"/>
      <c r="AU35" s="668"/>
      <c r="AV35" s="668"/>
      <c r="AW35" s="668"/>
      <c r="AX35" s="668"/>
      <c r="AY35" s="668"/>
      <c r="AZ35" s="668"/>
      <c r="BA35" s="668"/>
      <c r="BB35" s="668"/>
      <c r="BC35" s="668"/>
      <c r="BD35" s="668"/>
      <c r="BE35" s="668"/>
      <c r="BF35" s="668"/>
      <c r="BG35" s="668"/>
      <c r="BH35" s="668"/>
      <c r="BI35" s="668"/>
      <c r="BJ35" s="668"/>
      <c r="BK35" s="668"/>
      <c r="BL35" s="668"/>
      <c r="BM35" s="668"/>
      <c r="BN35" s="668"/>
      <c r="BO35" s="668"/>
      <c r="BP35" s="668"/>
      <c r="BQ35" s="668"/>
      <c r="BR35" s="668"/>
      <c r="BS35" s="668"/>
      <c r="BT35" s="668"/>
      <c r="BU35" s="668"/>
    </row>
    <row r="36" spans="1:73" s="717" customFormat="1" ht="21.95" customHeight="1">
      <c r="A36" s="714" t="s">
        <v>266</v>
      </c>
      <c r="B36" s="616">
        <v>18034.514879999992</v>
      </c>
      <c r="C36" s="616"/>
      <c r="D36" s="715">
        <v>0</v>
      </c>
      <c r="E36" s="718">
        <v>0</v>
      </c>
      <c r="F36" s="716">
        <v>0</v>
      </c>
      <c r="G36" s="617">
        <v>0</v>
      </c>
      <c r="H36" s="698" t="s">
        <v>4</v>
      </c>
      <c r="I36" s="726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668"/>
      <c r="AS36" s="668"/>
      <c r="AT36" s="668"/>
      <c r="AU36" s="668"/>
      <c r="AV36" s="668"/>
      <c r="AW36" s="668"/>
      <c r="AX36" s="668"/>
      <c r="AY36" s="668"/>
      <c r="AZ36" s="668"/>
      <c r="BA36" s="668"/>
      <c r="BB36" s="668"/>
      <c r="BC36" s="668"/>
      <c r="BD36" s="668"/>
      <c r="BE36" s="668"/>
      <c r="BF36" s="668"/>
      <c r="BG36" s="668"/>
      <c r="BH36" s="668"/>
      <c r="BI36" s="668"/>
      <c r="BJ36" s="668"/>
      <c r="BK36" s="668"/>
      <c r="BL36" s="668"/>
      <c r="BM36" s="668"/>
      <c r="BN36" s="668"/>
      <c r="BO36" s="668"/>
      <c r="BP36" s="668"/>
      <c r="BQ36" s="668"/>
      <c r="BR36" s="668"/>
      <c r="BS36" s="668"/>
      <c r="BT36" s="668"/>
      <c r="BU36" s="668"/>
    </row>
    <row r="37" spans="1:73" s="717" customFormat="1" ht="21.95" customHeight="1">
      <c r="A37" s="714" t="s">
        <v>267</v>
      </c>
      <c r="B37" s="616">
        <v>4081.1294599999997</v>
      </c>
      <c r="C37" s="616"/>
      <c r="D37" s="731">
        <v>0</v>
      </c>
      <c r="E37" s="718">
        <v>0</v>
      </c>
      <c r="F37" s="716">
        <v>0</v>
      </c>
      <c r="G37" s="617">
        <v>0</v>
      </c>
      <c r="H37" s="698" t="s">
        <v>4</v>
      </c>
      <c r="I37" s="726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668"/>
      <c r="AS37" s="668"/>
      <c r="AT37" s="668"/>
      <c r="AU37" s="668"/>
      <c r="AV37" s="668"/>
      <c r="AW37" s="668"/>
      <c r="AX37" s="668"/>
      <c r="AY37" s="668"/>
      <c r="AZ37" s="668"/>
      <c r="BA37" s="668"/>
      <c r="BB37" s="668"/>
      <c r="BC37" s="668"/>
      <c r="BD37" s="668"/>
      <c r="BE37" s="668"/>
      <c r="BF37" s="668"/>
      <c r="BG37" s="668"/>
      <c r="BH37" s="668"/>
      <c r="BI37" s="668"/>
      <c r="BJ37" s="668"/>
      <c r="BK37" s="668"/>
      <c r="BL37" s="668"/>
      <c r="BM37" s="668"/>
      <c r="BN37" s="668"/>
      <c r="BO37" s="668"/>
      <c r="BP37" s="668"/>
      <c r="BQ37" s="668"/>
      <c r="BR37" s="668"/>
      <c r="BS37" s="668"/>
      <c r="BT37" s="668"/>
      <c r="BU37" s="668"/>
    </row>
    <row r="38" spans="1:73" s="717" customFormat="1" ht="21.95" customHeight="1">
      <c r="A38" s="714" t="s">
        <v>268</v>
      </c>
      <c r="B38" s="616">
        <v>118.83187000000001</v>
      </c>
      <c r="C38" s="616"/>
      <c r="D38" s="731">
        <v>0</v>
      </c>
      <c r="E38" s="718">
        <v>0</v>
      </c>
      <c r="F38" s="716">
        <v>0</v>
      </c>
      <c r="G38" s="617">
        <v>0</v>
      </c>
      <c r="H38" s="698" t="s">
        <v>4</v>
      </c>
      <c r="I38" s="726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668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  <c r="BG38" s="668"/>
      <c r="BH38" s="668"/>
      <c r="BI38" s="668"/>
      <c r="BJ38" s="668"/>
      <c r="BK38" s="668"/>
      <c r="BL38" s="668"/>
      <c r="BM38" s="668"/>
      <c r="BN38" s="668"/>
      <c r="BO38" s="668"/>
      <c r="BP38" s="668"/>
      <c r="BQ38" s="668"/>
      <c r="BR38" s="668"/>
      <c r="BS38" s="668"/>
      <c r="BT38" s="668"/>
      <c r="BU38" s="668"/>
    </row>
    <row r="39" spans="1:73" s="717" customFormat="1" ht="21.95" customHeight="1">
      <c r="A39" s="714" t="s">
        <v>269</v>
      </c>
      <c r="B39" s="616">
        <v>5282.2479300000014</v>
      </c>
      <c r="C39" s="616"/>
      <c r="D39" s="731">
        <v>0</v>
      </c>
      <c r="E39" s="718">
        <v>0</v>
      </c>
      <c r="F39" s="716">
        <v>0</v>
      </c>
      <c r="G39" s="617">
        <v>0</v>
      </c>
      <c r="H39" s="698" t="s">
        <v>4</v>
      </c>
      <c r="I39" s="726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668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  <c r="BG39" s="668"/>
      <c r="BH39" s="668"/>
      <c r="BI39" s="668"/>
      <c r="BJ39" s="668"/>
      <c r="BK39" s="668"/>
      <c r="BL39" s="668"/>
      <c r="BM39" s="668"/>
      <c r="BN39" s="668"/>
      <c r="BO39" s="668"/>
      <c r="BP39" s="668"/>
      <c r="BQ39" s="668"/>
      <c r="BR39" s="668"/>
      <c r="BS39" s="668"/>
      <c r="BT39" s="668"/>
      <c r="BU39" s="668"/>
    </row>
    <row r="40" spans="1:73" s="717" customFormat="1" ht="21.95" customHeight="1">
      <c r="A40" s="714" t="s">
        <v>270</v>
      </c>
      <c r="B40" s="616">
        <v>79.514980000000008</v>
      </c>
      <c r="C40" s="616"/>
      <c r="D40" s="731">
        <v>0</v>
      </c>
      <c r="E40" s="718">
        <v>0</v>
      </c>
      <c r="F40" s="716">
        <v>0</v>
      </c>
      <c r="G40" s="617">
        <v>0</v>
      </c>
      <c r="H40" s="698" t="s">
        <v>4</v>
      </c>
      <c r="I40" s="726"/>
      <c r="J40" s="668"/>
      <c r="K40" s="668"/>
      <c r="L40" s="668"/>
      <c r="M40" s="668"/>
      <c r="N40" s="668"/>
      <c r="O40" s="668"/>
      <c r="P40" s="668"/>
      <c r="Q40" s="668"/>
      <c r="R40" s="668"/>
      <c r="S40" s="668"/>
      <c r="T40" s="668"/>
      <c r="U40" s="668"/>
      <c r="V40" s="668"/>
      <c r="W40" s="668"/>
      <c r="X40" s="668"/>
      <c r="Y40" s="668"/>
      <c r="Z40" s="668"/>
      <c r="AA40" s="668"/>
      <c r="AB40" s="668"/>
      <c r="AC40" s="668"/>
      <c r="AD40" s="668"/>
      <c r="AE40" s="668"/>
      <c r="AF40" s="668"/>
      <c r="AG40" s="668"/>
      <c r="AH40" s="668"/>
      <c r="AI40" s="668"/>
      <c r="AJ40" s="668"/>
      <c r="AK40" s="668"/>
      <c r="AL40" s="668"/>
      <c r="AM40" s="668"/>
      <c r="AN40" s="668"/>
      <c r="AO40" s="668"/>
      <c r="AP40" s="668"/>
      <c r="AQ40" s="668"/>
      <c r="AR40" s="668"/>
      <c r="AS40" s="668"/>
      <c r="AT40" s="668"/>
      <c r="AU40" s="668"/>
      <c r="AV40" s="668"/>
      <c r="AW40" s="668"/>
      <c r="AX40" s="668"/>
      <c r="AY40" s="668"/>
      <c r="AZ40" s="668"/>
      <c r="BA40" s="668"/>
      <c r="BB40" s="668"/>
      <c r="BC40" s="668"/>
      <c r="BD40" s="668"/>
      <c r="BE40" s="668"/>
      <c r="BF40" s="668"/>
      <c r="BG40" s="668"/>
      <c r="BH40" s="668"/>
      <c r="BI40" s="668"/>
      <c r="BJ40" s="668"/>
      <c r="BK40" s="668"/>
      <c r="BL40" s="668"/>
      <c r="BM40" s="668"/>
      <c r="BN40" s="668"/>
      <c r="BO40" s="668"/>
      <c r="BP40" s="668"/>
      <c r="BQ40" s="668"/>
      <c r="BR40" s="668"/>
      <c r="BS40" s="668"/>
      <c r="BT40" s="668"/>
      <c r="BU40" s="668"/>
    </row>
    <row r="41" spans="1:73" s="717" customFormat="1" ht="21.95" customHeight="1">
      <c r="A41" s="714" t="s">
        <v>271</v>
      </c>
      <c r="B41" s="616">
        <v>975360.85833999957</v>
      </c>
      <c r="C41" s="616"/>
      <c r="D41" s="731">
        <v>0</v>
      </c>
      <c r="E41" s="718">
        <v>0</v>
      </c>
      <c r="F41" s="716">
        <v>0</v>
      </c>
      <c r="G41" s="617">
        <v>0</v>
      </c>
      <c r="H41" s="698" t="s">
        <v>4</v>
      </c>
      <c r="I41" s="726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668"/>
      <c r="AS41" s="668"/>
      <c r="AT41" s="668"/>
      <c r="AU41" s="668"/>
      <c r="AV41" s="668"/>
      <c r="AW41" s="668"/>
      <c r="AX41" s="668"/>
      <c r="AY41" s="668"/>
      <c r="AZ41" s="668"/>
      <c r="BA41" s="668"/>
      <c r="BB41" s="668"/>
      <c r="BC41" s="668"/>
      <c r="BD41" s="668"/>
      <c r="BE41" s="668"/>
      <c r="BF41" s="668"/>
      <c r="BG41" s="668"/>
      <c r="BH41" s="668"/>
      <c r="BI41" s="668"/>
      <c r="BJ41" s="668"/>
      <c r="BK41" s="668"/>
      <c r="BL41" s="668"/>
      <c r="BM41" s="668"/>
      <c r="BN41" s="668"/>
      <c r="BO41" s="668"/>
      <c r="BP41" s="668"/>
      <c r="BQ41" s="668"/>
      <c r="BR41" s="668"/>
      <c r="BS41" s="668"/>
      <c r="BT41" s="668"/>
      <c r="BU41" s="668"/>
    </row>
    <row r="42" spans="1:73" s="717" customFormat="1" ht="21.95" customHeight="1">
      <c r="A42" s="714" t="s">
        <v>272</v>
      </c>
      <c r="B42" s="616">
        <v>18069.04739</v>
      </c>
      <c r="C42" s="616"/>
      <c r="D42" s="731">
        <v>0</v>
      </c>
      <c r="E42" s="718">
        <v>0</v>
      </c>
      <c r="F42" s="716">
        <v>0</v>
      </c>
      <c r="G42" s="617">
        <v>0</v>
      </c>
      <c r="H42" s="698" t="s">
        <v>4</v>
      </c>
      <c r="I42" s="726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668"/>
      <c r="AS42" s="668"/>
      <c r="AT42" s="668"/>
      <c r="AU42" s="668"/>
      <c r="AV42" s="668"/>
      <c r="AW42" s="668"/>
      <c r="AX42" s="668"/>
      <c r="AY42" s="668"/>
      <c r="AZ42" s="668"/>
      <c r="BA42" s="668"/>
      <c r="BB42" s="668"/>
      <c r="BC42" s="668"/>
      <c r="BD42" s="668"/>
      <c r="BE42" s="668"/>
      <c r="BF42" s="668"/>
      <c r="BG42" s="668"/>
      <c r="BH42" s="668"/>
      <c r="BI42" s="668"/>
      <c r="BJ42" s="668"/>
      <c r="BK42" s="668"/>
      <c r="BL42" s="668"/>
      <c r="BM42" s="668"/>
      <c r="BN42" s="668"/>
      <c r="BO42" s="668"/>
      <c r="BP42" s="668"/>
      <c r="BQ42" s="668"/>
      <c r="BR42" s="668"/>
      <c r="BS42" s="668"/>
      <c r="BT42" s="668"/>
      <c r="BU42" s="668"/>
    </row>
    <row r="43" spans="1:73" s="717" customFormat="1" ht="21.95" customHeight="1">
      <c r="A43" s="714" t="s">
        <v>273</v>
      </c>
      <c r="B43" s="616">
        <v>4762.8247400000009</v>
      </c>
      <c r="C43" s="616"/>
      <c r="D43" s="731">
        <v>0</v>
      </c>
      <c r="E43" s="718">
        <v>0</v>
      </c>
      <c r="F43" s="716">
        <v>0</v>
      </c>
      <c r="G43" s="617">
        <v>0</v>
      </c>
      <c r="H43" s="698" t="s">
        <v>4</v>
      </c>
      <c r="I43" s="726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668"/>
      <c r="AS43" s="668"/>
      <c r="AT43" s="668"/>
      <c r="AU43" s="668"/>
      <c r="AV43" s="668"/>
      <c r="AW43" s="668"/>
      <c r="AX43" s="668"/>
      <c r="AY43" s="668"/>
      <c r="AZ43" s="668"/>
      <c r="BA43" s="668"/>
      <c r="BB43" s="668"/>
      <c r="BC43" s="668"/>
      <c r="BD43" s="668"/>
      <c r="BE43" s="668"/>
      <c r="BF43" s="668"/>
      <c r="BG43" s="668"/>
      <c r="BH43" s="668"/>
      <c r="BI43" s="668"/>
      <c r="BJ43" s="668"/>
      <c r="BK43" s="668"/>
      <c r="BL43" s="668"/>
      <c r="BM43" s="668"/>
      <c r="BN43" s="668"/>
      <c r="BO43" s="668"/>
      <c r="BP43" s="668"/>
      <c r="BQ43" s="668"/>
      <c r="BR43" s="668"/>
      <c r="BS43" s="668"/>
      <c r="BT43" s="668"/>
      <c r="BU43" s="668"/>
    </row>
    <row r="44" spans="1:73" s="717" customFormat="1" ht="21.95" customHeight="1">
      <c r="A44" s="714" t="s">
        <v>274</v>
      </c>
      <c r="B44" s="616">
        <v>8782.7332200000001</v>
      </c>
      <c r="C44" s="616"/>
      <c r="D44" s="731">
        <v>0</v>
      </c>
      <c r="E44" s="718">
        <v>0</v>
      </c>
      <c r="F44" s="716">
        <v>0</v>
      </c>
      <c r="G44" s="617">
        <v>0</v>
      </c>
      <c r="H44" s="698" t="s">
        <v>4</v>
      </c>
      <c r="I44" s="726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668"/>
      <c r="AS44" s="668"/>
      <c r="AT44" s="668"/>
      <c r="AU44" s="668"/>
      <c r="AV44" s="668"/>
      <c r="AW44" s="668"/>
      <c r="AX44" s="668"/>
      <c r="AY44" s="668"/>
      <c r="AZ44" s="668"/>
      <c r="BA44" s="668"/>
      <c r="BB44" s="668"/>
      <c r="BC44" s="668"/>
      <c r="BD44" s="668"/>
      <c r="BE44" s="668"/>
      <c r="BF44" s="668"/>
      <c r="BG44" s="668"/>
      <c r="BH44" s="668"/>
      <c r="BI44" s="668"/>
      <c r="BJ44" s="668"/>
      <c r="BK44" s="668"/>
      <c r="BL44" s="668"/>
      <c r="BM44" s="668"/>
      <c r="BN44" s="668"/>
      <c r="BO44" s="668"/>
      <c r="BP44" s="668"/>
      <c r="BQ44" s="668"/>
      <c r="BR44" s="668"/>
      <c r="BS44" s="668"/>
      <c r="BT44" s="668"/>
      <c r="BU44" s="668"/>
    </row>
    <row r="45" spans="1:73" s="717" customFormat="1" ht="21.95" customHeight="1">
      <c r="A45" s="714" t="s">
        <v>275</v>
      </c>
      <c r="B45" s="616">
        <v>472.21883000000003</v>
      </c>
      <c r="C45" s="616"/>
      <c r="D45" s="731">
        <v>0</v>
      </c>
      <c r="E45" s="718">
        <v>0</v>
      </c>
      <c r="F45" s="716">
        <v>0</v>
      </c>
      <c r="G45" s="617">
        <v>0</v>
      </c>
      <c r="H45" s="698" t="s">
        <v>4</v>
      </c>
      <c r="I45" s="726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668"/>
      <c r="AS45" s="668"/>
      <c r="AT45" s="668"/>
      <c r="AU45" s="668"/>
      <c r="AV45" s="668"/>
      <c r="AW45" s="668"/>
      <c r="AX45" s="668"/>
      <c r="AY45" s="668"/>
      <c r="AZ45" s="668"/>
      <c r="BA45" s="668"/>
      <c r="BB45" s="668"/>
      <c r="BC45" s="668"/>
      <c r="BD45" s="668"/>
      <c r="BE45" s="668"/>
      <c r="BF45" s="668"/>
      <c r="BG45" s="668"/>
      <c r="BH45" s="668"/>
      <c r="BI45" s="668"/>
      <c r="BJ45" s="668"/>
      <c r="BK45" s="668"/>
      <c r="BL45" s="668"/>
      <c r="BM45" s="668"/>
      <c r="BN45" s="668"/>
      <c r="BO45" s="668"/>
      <c r="BP45" s="668"/>
      <c r="BQ45" s="668"/>
      <c r="BR45" s="668"/>
      <c r="BS45" s="668"/>
      <c r="BT45" s="668"/>
      <c r="BU45" s="668"/>
    </row>
    <row r="46" spans="1:73" s="717" customFormat="1" ht="21.95" customHeight="1">
      <c r="A46" s="714" t="s">
        <v>276</v>
      </c>
      <c r="B46" s="616">
        <v>5474.286729999998</v>
      </c>
      <c r="C46" s="616"/>
      <c r="D46" s="731">
        <v>0</v>
      </c>
      <c r="E46" s="718">
        <v>0</v>
      </c>
      <c r="F46" s="716">
        <v>0</v>
      </c>
      <c r="G46" s="617">
        <v>0</v>
      </c>
      <c r="H46" s="698" t="s">
        <v>4</v>
      </c>
      <c r="I46" s="726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668"/>
      <c r="AS46" s="668"/>
      <c r="AT46" s="668"/>
      <c r="AU46" s="668"/>
      <c r="AV46" s="668"/>
      <c r="AW46" s="668"/>
      <c r="AX46" s="668"/>
      <c r="AY46" s="668"/>
      <c r="AZ46" s="668"/>
      <c r="BA46" s="668"/>
      <c r="BB46" s="668"/>
      <c r="BC46" s="668"/>
      <c r="BD46" s="668"/>
      <c r="BE46" s="668"/>
      <c r="BF46" s="668"/>
      <c r="BG46" s="668"/>
      <c r="BH46" s="668"/>
      <c r="BI46" s="668"/>
      <c r="BJ46" s="668"/>
      <c r="BK46" s="668"/>
      <c r="BL46" s="668"/>
      <c r="BM46" s="668"/>
      <c r="BN46" s="668"/>
      <c r="BO46" s="668"/>
      <c r="BP46" s="668"/>
      <c r="BQ46" s="668"/>
      <c r="BR46" s="668"/>
      <c r="BS46" s="668"/>
      <c r="BT46" s="668"/>
      <c r="BU46" s="668"/>
    </row>
    <row r="47" spans="1:73" s="717" customFormat="1" ht="21.95" customHeight="1">
      <c r="A47" s="714" t="s">
        <v>277</v>
      </c>
      <c r="B47" s="616">
        <v>999.31376</v>
      </c>
      <c r="C47" s="616"/>
      <c r="D47" s="731">
        <v>0</v>
      </c>
      <c r="E47" s="718">
        <v>0</v>
      </c>
      <c r="F47" s="716">
        <v>0</v>
      </c>
      <c r="G47" s="617">
        <v>0</v>
      </c>
      <c r="H47" s="698" t="s">
        <v>4</v>
      </c>
      <c r="I47" s="726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668"/>
      <c r="AS47" s="668"/>
      <c r="AT47" s="668"/>
      <c r="AU47" s="668"/>
      <c r="AV47" s="668"/>
      <c r="AW47" s="668"/>
      <c r="AX47" s="668"/>
      <c r="AY47" s="668"/>
      <c r="AZ47" s="668"/>
      <c r="BA47" s="668"/>
      <c r="BB47" s="668"/>
      <c r="BC47" s="668"/>
      <c r="BD47" s="668"/>
      <c r="BE47" s="668"/>
      <c r="BF47" s="668"/>
      <c r="BG47" s="668"/>
      <c r="BH47" s="668"/>
      <c r="BI47" s="668"/>
      <c r="BJ47" s="668"/>
      <c r="BK47" s="668"/>
      <c r="BL47" s="668"/>
      <c r="BM47" s="668"/>
      <c r="BN47" s="668"/>
      <c r="BO47" s="668"/>
      <c r="BP47" s="668"/>
      <c r="BQ47" s="668"/>
      <c r="BR47" s="668"/>
      <c r="BS47" s="668"/>
      <c r="BT47" s="668"/>
      <c r="BU47" s="668"/>
    </row>
    <row r="48" spans="1:73" s="717" customFormat="1" ht="21.95" customHeight="1">
      <c r="A48" s="714" t="s">
        <v>278</v>
      </c>
      <c r="B48" s="616">
        <v>86871.491059999957</v>
      </c>
      <c r="C48" s="616"/>
      <c r="D48" s="731">
        <v>2.1932</v>
      </c>
      <c r="E48" s="718">
        <v>2.1932</v>
      </c>
      <c r="F48" s="716">
        <v>2.1932</v>
      </c>
      <c r="G48" s="617">
        <v>0</v>
      </c>
      <c r="H48" s="698" t="s">
        <v>4</v>
      </c>
      <c r="I48" s="726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668"/>
      <c r="AS48" s="668"/>
      <c r="AT48" s="668"/>
      <c r="AU48" s="668"/>
      <c r="AV48" s="668"/>
      <c r="AW48" s="668"/>
      <c r="AX48" s="668"/>
      <c r="AY48" s="668"/>
      <c r="AZ48" s="668"/>
      <c r="BA48" s="668"/>
      <c r="BB48" s="668"/>
      <c r="BC48" s="668"/>
      <c r="BD48" s="668"/>
      <c r="BE48" s="668"/>
      <c r="BF48" s="668"/>
      <c r="BG48" s="668"/>
      <c r="BH48" s="668"/>
      <c r="BI48" s="668"/>
      <c r="BJ48" s="668"/>
      <c r="BK48" s="668"/>
      <c r="BL48" s="668"/>
      <c r="BM48" s="668"/>
      <c r="BN48" s="668"/>
      <c r="BO48" s="668"/>
      <c r="BP48" s="668"/>
      <c r="BQ48" s="668"/>
      <c r="BR48" s="668"/>
      <c r="BS48" s="668"/>
      <c r="BT48" s="668"/>
      <c r="BU48" s="668"/>
    </row>
    <row r="49" spans="1:73" s="717" customFormat="1" ht="21.95" customHeight="1">
      <c r="A49" s="714" t="s">
        <v>279</v>
      </c>
      <c r="B49" s="616">
        <v>366.98993000000002</v>
      </c>
      <c r="C49" s="616"/>
      <c r="D49" s="731">
        <v>0</v>
      </c>
      <c r="E49" s="718">
        <v>0</v>
      </c>
      <c r="F49" s="716">
        <v>0</v>
      </c>
      <c r="G49" s="617">
        <v>0</v>
      </c>
      <c r="H49" s="698" t="s">
        <v>4</v>
      </c>
      <c r="I49" s="726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668"/>
      <c r="AS49" s="668"/>
      <c r="AT49" s="668"/>
      <c r="AU49" s="668"/>
      <c r="AV49" s="668"/>
      <c r="AW49" s="668"/>
      <c r="AX49" s="668"/>
      <c r="AY49" s="668"/>
      <c r="AZ49" s="668"/>
      <c r="BA49" s="668"/>
      <c r="BB49" s="668"/>
      <c r="BC49" s="668"/>
      <c r="BD49" s="668"/>
      <c r="BE49" s="668"/>
      <c r="BF49" s="668"/>
      <c r="BG49" s="668"/>
      <c r="BH49" s="668"/>
      <c r="BI49" s="668"/>
      <c r="BJ49" s="668"/>
      <c r="BK49" s="668"/>
      <c r="BL49" s="668"/>
      <c r="BM49" s="668"/>
      <c r="BN49" s="668"/>
      <c r="BO49" s="668"/>
      <c r="BP49" s="668"/>
      <c r="BQ49" s="668"/>
      <c r="BR49" s="668"/>
      <c r="BS49" s="668"/>
      <c r="BT49" s="668"/>
      <c r="BU49" s="668"/>
    </row>
    <row r="50" spans="1:73" s="717" customFormat="1" ht="21.95" customHeight="1">
      <c r="A50" s="714" t="s">
        <v>280</v>
      </c>
      <c r="B50" s="616">
        <v>158242.89662999992</v>
      </c>
      <c r="C50" s="616"/>
      <c r="D50" s="731">
        <v>32.173000000000002</v>
      </c>
      <c r="E50" s="718">
        <v>13.622999999999999</v>
      </c>
      <c r="F50" s="716">
        <v>32.173000000000002</v>
      </c>
      <c r="G50" s="617">
        <v>0</v>
      </c>
      <c r="H50" s="698" t="s">
        <v>4</v>
      </c>
      <c r="I50" s="726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668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  <c r="BG50" s="668"/>
      <c r="BH50" s="668"/>
      <c r="BI50" s="668"/>
      <c r="BJ50" s="668"/>
      <c r="BK50" s="668"/>
      <c r="BL50" s="668"/>
      <c r="BM50" s="668"/>
      <c r="BN50" s="668"/>
      <c r="BO50" s="668"/>
      <c r="BP50" s="668"/>
      <c r="BQ50" s="668"/>
      <c r="BR50" s="668"/>
      <c r="BS50" s="668"/>
      <c r="BT50" s="668"/>
      <c r="BU50" s="668"/>
    </row>
    <row r="51" spans="1:73" s="717" customFormat="1" ht="21.95" customHeight="1">
      <c r="A51" s="714" t="s">
        <v>281</v>
      </c>
      <c r="B51" s="616">
        <v>116.73484999999999</v>
      </c>
      <c r="C51" s="616"/>
      <c r="D51" s="731">
        <v>0</v>
      </c>
      <c r="E51" s="718">
        <v>0</v>
      </c>
      <c r="F51" s="716">
        <v>0</v>
      </c>
      <c r="G51" s="617">
        <v>0</v>
      </c>
      <c r="H51" s="698" t="s">
        <v>4</v>
      </c>
      <c r="I51" s="726"/>
      <c r="J51" s="668"/>
      <c r="K51" s="668"/>
      <c r="L51" s="668"/>
      <c r="M51" s="668"/>
      <c r="N51" s="668"/>
      <c r="O51" s="668"/>
      <c r="P51" s="668"/>
      <c r="Q51" s="668"/>
      <c r="R51" s="668"/>
      <c r="S51" s="668"/>
      <c r="T51" s="668"/>
      <c r="U51" s="668"/>
      <c r="V51" s="668"/>
      <c r="W51" s="668"/>
      <c r="X51" s="668"/>
      <c r="Y51" s="668"/>
      <c r="Z51" s="668"/>
      <c r="AA51" s="668"/>
      <c r="AB51" s="668"/>
      <c r="AC51" s="668"/>
      <c r="AD51" s="668"/>
      <c r="AE51" s="668"/>
      <c r="AF51" s="668"/>
      <c r="AG51" s="668"/>
      <c r="AH51" s="668"/>
      <c r="AI51" s="668"/>
      <c r="AJ51" s="668"/>
      <c r="AK51" s="668"/>
      <c r="AL51" s="668"/>
      <c r="AM51" s="668"/>
      <c r="AN51" s="668"/>
      <c r="AO51" s="668"/>
      <c r="AP51" s="668"/>
      <c r="AQ51" s="668"/>
      <c r="AR51" s="668"/>
      <c r="AS51" s="668"/>
      <c r="AT51" s="668"/>
      <c r="AU51" s="668"/>
      <c r="AV51" s="668"/>
      <c r="AW51" s="668"/>
      <c r="AX51" s="668"/>
      <c r="AY51" s="668"/>
      <c r="AZ51" s="668"/>
      <c r="BA51" s="668"/>
      <c r="BB51" s="668"/>
      <c r="BC51" s="668"/>
      <c r="BD51" s="668"/>
      <c r="BE51" s="668"/>
      <c r="BF51" s="668"/>
      <c r="BG51" s="668"/>
      <c r="BH51" s="668"/>
      <c r="BI51" s="668"/>
      <c r="BJ51" s="668"/>
      <c r="BK51" s="668"/>
      <c r="BL51" s="668"/>
      <c r="BM51" s="668"/>
      <c r="BN51" s="668"/>
      <c r="BO51" s="668"/>
      <c r="BP51" s="668"/>
      <c r="BQ51" s="668"/>
      <c r="BR51" s="668"/>
      <c r="BS51" s="668"/>
      <c r="BT51" s="668"/>
      <c r="BU51" s="668"/>
    </row>
    <row r="52" spans="1:73" s="717" customFormat="1" ht="21.95" customHeight="1">
      <c r="A52" s="714" t="s">
        <v>282</v>
      </c>
      <c r="B52" s="616">
        <v>9712.5480499999994</v>
      </c>
      <c r="C52" s="616"/>
      <c r="D52" s="731">
        <v>1216.7565699999998</v>
      </c>
      <c r="E52" s="718">
        <v>0</v>
      </c>
      <c r="F52" s="716">
        <v>119.64824999999996</v>
      </c>
      <c r="G52" s="617">
        <v>1097.1083199999998</v>
      </c>
      <c r="H52" s="698" t="s">
        <v>4</v>
      </c>
      <c r="I52" s="726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668"/>
      <c r="AS52" s="668"/>
      <c r="AT52" s="668"/>
      <c r="AU52" s="668"/>
      <c r="AV52" s="668"/>
      <c r="AW52" s="668"/>
      <c r="AX52" s="668"/>
      <c r="AY52" s="668"/>
      <c r="AZ52" s="668"/>
      <c r="BA52" s="668"/>
      <c r="BB52" s="668"/>
      <c r="BC52" s="668"/>
      <c r="BD52" s="668"/>
      <c r="BE52" s="668"/>
      <c r="BF52" s="668"/>
      <c r="BG52" s="668"/>
      <c r="BH52" s="668"/>
      <c r="BI52" s="668"/>
      <c r="BJ52" s="668"/>
      <c r="BK52" s="668"/>
      <c r="BL52" s="668"/>
      <c r="BM52" s="668"/>
      <c r="BN52" s="668"/>
      <c r="BO52" s="668"/>
      <c r="BP52" s="668"/>
      <c r="BQ52" s="668"/>
      <c r="BR52" s="668"/>
      <c r="BS52" s="668"/>
      <c r="BT52" s="668"/>
      <c r="BU52" s="668"/>
    </row>
    <row r="53" spans="1:73" s="717" customFormat="1" ht="21.95" customHeight="1">
      <c r="A53" s="714" t="s">
        <v>283</v>
      </c>
      <c r="B53" s="616">
        <v>324271.91415000014</v>
      </c>
      <c r="C53" s="616"/>
      <c r="D53" s="731">
        <v>0</v>
      </c>
      <c r="E53" s="718">
        <v>0</v>
      </c>
      <c r="F53" s="716">
        <v>0</v>
      </c>
      <c r="G53" s="617">
        <v>0</v>
      </c>
      <c r="H53" s="698" t="s">
        <v>4</v>
      </c>
      <c r="I53" s="726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668"/>
      <c r="AS53" s="668"/>
      <c r="AT53" s="668"/>
      <c r="AU53" s="668"/>
      <c r="AV53" s="668"/>
      <c r="AW53" s="668"/>
      <c r="AX53" s="668"/>
      <c r="AY53" s="668"/>
      <c r="AZ53" s="668"/>
      <c r="BA53" s="668"/>
      <c r="BB53" s="668"/>
      <c r="BC53" s="668"/>
      <c r="BD53" s="668"/>
      <c r="BE53" s="668"/>
      <c r="BF53" s="668"/>
      <c r="BG53" s="668"/>
      <c r="BH53" s="668"/>
      <c r="BI53" s="668"/>
      <c r="BJ53" s="668"/>
      <c r="BK53" s="668"/>
      <c r="BL53" s="668"/>
      <c r="BM53" s="668"/>
      <c r="BN53" s="668"/>
      <c r="BO53" s="668"/>
      <c r="BP53" s="668"/>
      <c r="BQ53" s="668"/>
      <c r="BR53" s="668"/>
      <c r="BS53" s="668"/>
      <c r="BT53" s="668"/>
      <c r="BU53" s="668"/>
    </row>
    <row r="54" spans="1:73" s="717" customFormat="1" ht="21.95" customHeight="1">
      <c r="A54" s="714" t="s">
        <v>632</v>
      </c>
      <c r="B54" s="616">
        <v>244.11756999999994</v>
      </c>
      <c r="C54" s="616"/>
      <c r="D54" s="731">
        <v>0</v>
      </c>
      <c r="E54" s="718">
        <v>0</v>
      </c>
      <c r="F54" s="716">
        <v>0</v>
      </c>
      <c r="G54" s="617">
        <v>0</v>
      </c>
      <c r="H54" s="698" t="s">
        <v>4</v>
      </c>
      <c r="I54" s="726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668"/>
      <c r="AS54" s="668"/>
      <c r="AT54" s="668"/>
      <c r="AU54" s="668"/>
      <c r="AV54" s="668"/>
      <c r="AW54" s="668"/>
      <c r="AX54" s="668"/>
      <c r="AY54" s="668"/>
      <c r="AZ54" s="668"/>
      <c r="BA54" s="668"/>
      <c r="BB54" s="668"/>
      <c r="BC54" s="668"/>
      <c r="BD54" s="668"/>
      <c r="BE54" s="668"/>
      <c r="BF54" s="668"/>
      <c r="BG54" s="668"/>
      <c r="BH54" s="668"/>
      <c r="BI54" s="668"/>
      <c r="BJ54" s="668"/>
      <c r="BK54" s="668"/>
      <c r="BL54" s="668"/>
      <c r="BM54" s="668"/>
      <c r="BN54" s="668"/>
      <c r="BO54" s="668"/>
      <c r="BP54" s="668"/>
      <c r="BQ54" s="668"/>
      <c r="BR54" s="668"/>
      <c r="BS54" s="668"/>
      <c r="BT54" s="668"/>
      <c r="BU54" s="668"/>
    </row>
    <row r="55" spans="1:73" s="717" customFormat="1" ht="21.95" customHeight="1">
      <c r="A55" s="714" t="s">
        <v>285</v>
      </c>
      <c r="B55" s="616">
        <v>1401.7593100000001</v>
      </c>
      <c r="C55" s="616"/>
      <c r="D55" s="715">
        <v>0</v>
      </c>
      <c r="E55" s="719">
        <v>0</v>
      </c>
      <c r="F55" s="716">
        <v>0</v>
      </c>
      <c r="G55" s="617">
        <v>0</v>
      </c>
      <c r="H55" s="698" t="s">
        <v>4</v>
      </c>
      <c r="I55" s="726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668"/>
      <c r="AS55" s="668"/>
      <c r="AT55" s="668"/>
      <c r="AU55" s="668"/>
      <c r="AV55" s="668"/>
      <c r="AW55" s="668"/>
      <c r="AX55" s="668"/>
      <c r="AY55" s="668"/>
      <c r="AZ55" s="668"/>
      <c r="BA55" s="668"/>
      <c r="BB55" s="668"/>
      <c r="BC55" s="668"/>
      <c r="BD55" s="668"/>
      <c r="BE55" s="668"/>
      <c r="BF55" s="668"/>
      <c r="BG55" s="668"/>
      <c r="BH55" s="668"/>
      <c r="BI55" s="668"/>
      <c r="BJ55" s="668"/>
      <c r="BK55" s="668"/>
      <c r="BL55" s="668"/>
      <c r="BM55" s="668"/>
      <c r="BN55" s="668"/>
      <c r="BO55" s="668"/>
      <c r="BP55" s="668"/>
      <c r="BQ55" s="668"/>
      <c r="BR55" s="668"/>
      <c r="BS55" s="668"/>
      <c r="BT55" s="668"/>
      <c r="BU55" s="668"/>
    </row>
    <row r="56" spans="1:73" s="717" customFormat="1" ht="21.75" customHeight="1">
      <c r="A56" s="732" t="s">
        <v>286</v>
      </c>
      <c r="B56" s="616">
        <v>5331.9776700000011</v>
      </c>
      <c r="C56" s="616"/>
      <c r="D56" s="715">
        <v>0</v>
      </c>
      <c r="E56" s="733">
        <v>0</v>
      </c>
      <c r="F56" s="716">
        <v>0</v>
      </c>
      <c r="G56" s="617">
        <v>0</v>
      </c>
      <c r="H56" s="698" t="s">
        <v>4</v>
      </c>
      <c r="I56" s="726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668"/>
      <c r="AS56" s="668"/>
      <c r="AT56" s="668"/>
      <c r="AU56" s="668"/>
      <c r="AV56" s="668"/>
      <c r="AW56" s="668"/>
      <c r="AX56" s="668"/>
      <c r="AY56" s="668"/>
      <c r="AZ56" s="668"/>
      <c r="BA56" s="668"/>
      <c r="BB56" s="668"/>
      <c r="BC56" s="668"/>
      <c r="BD56" s="668"/>
      <c r="BE56" s="668"/>
      <c r="BF56" s="668"/>
      <c r="BG56" s="668"/>
      <c r="BH56" s="668"/>
      <c r="BI56" s="668"/>
      <c r="BJ56" s="668"/>
      <c r="BK56" s="668"/>
      <c r="BL56" s="668"/>
      <c r="BM56" s="668"/>
      <c r="BN56" s="668"/>
      <c r="BO56" s="668"/>
      <c r="BP56" s="668"/>
      <c r="BQ56" s="668"/>
      <c r="BR56" s="668"/>
      <c r="BS56" s="668"/>
      <c r="BT56" s="668"/>
      <c r="BU56" s="668"/>
    </row>
    <row r="57" spans="1:73" s="717" customFormat="1" ht="21.75" customHeight="1">
      <c r="A57" s="714" t="s">
        <v>287</v>
      </c>
      <c r="B57" s="616">
        <v>93625.566330000001</v>
      </c>
      <c r="C57" s="616"/>
      <c r="D57" s="715">
        <v>0</v>
      </c>
      <c r="E57" s="719">
        <v>0</v>
      </c>
      <c r="F57" s="716">
        <v>0</v>
      </c>
      <c r="G57" s="617">
        <v>0</v>
      </c>
      <c r="H57" s="698" t="s">
        <v>4</v>
      </c>
      <c r="I57" s="726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668"/>
      <c r="AS57" s="668"/>
      <c r="AT57" s="668"/>
      <c r="AU57" s="668"/>
      <c r="AV57" s="668"/>
      <c r="AW57" s="668"/>
      <c r="AX57" s="668"/>
      <c r="AY57" s="668"/>
      <c r="AZ57" s="668"/>
      <c r="BA57" s="668"/>
      <c r="BB57" s="668"/>
      <c r="BC57" s="668"/>
      <c r="BD57" s="668"/>
      <c r="BE57" s="668"/>
      <c r="BF57" s="668"/>
      <c r="BG57" s="668"/>
      <c r="BH57" s="668"/>
      <c r="BI57" s="668"/>
      <c r="BJ57" s="668"/>
      <c r="BK57" s="668"/>
      <c r="BL57" s="668"/>
      <c r="BM57" s="668"/>
      <c r="BN57" s="668"/>
      <c r="BO57" s="668"/>
      <c r="BP57" s="668"/>
      <c r="BQ57" s="668"/>
      <c r="BR57" s="668"/>
      <c r="BS57" s="668"/>
      <c r="BT57" s="668"/>
      <c r="BU57" s="668"/>
    </row>
    <row r="58" spans="1:73" s="717" customFormat="1" ht="21.75" customHeight="1">
      <c r="A58" s="714" t="s">
        <v>288</v>
      </c>
      <c r="B58" s="616">
        <v>50079.798969999982</v>
      </c>
      <c r="C58" s="616"/>
      <c r="D58" s="715">
        <v>0</v>
      </c>
      <c r="E58" s="719">
        <v>0</v>
      </c>
      <c r="F58" s="716">
        <v>0</v>
      </c>
      <c r="G58" s="617">
        <v>0</v>
      </c>
      <c r="H58" s="698" t="s">
        <v>4</v>
      </c>
      <c r="I58" s="726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668"/>
      <c r="AS58" s="668"/>
      <c r="AT58" s="668"/>
      <c r="AU58" s="668"/>
      <c r="AV58" s="668"/>
      <c r="AW58" s="668"/>
      <c r="AX58" s="668"/>
      <c r="AY58" s="668"/>
      <c r="AZ58" s="668"/>
      <c r="BA58" s="668"/>
      <c r="BB58" s="668"/>
      <c r="BC58" s="668"/>
      <c r="BD58" s="668"/>
      <c r="BE58" s="668"/>
      <c r="BF58" s="668"/>
      <c r="BG58" s="668"/>
      <c r="BH58" s="668"/>
      <c r="BI58" s="668"/>
      <c r="BJ58" s="668"/>
      <c r="BK58" s="668"/>
      <c r="BL58" s="668"/>
      <c r="BM58" s="668"/>
      <c r="BN58" s="668"/>
      <c r="BO58" s="668"/>
      <c r="BP58" s="668"/>
      <c r="BQ58" s="668"/>
      <c r="BR58" s="668"/>
      <c r="BS58" s="668"/>
      <c r="BT58" s="668"/>
      <c r="BU58" s="668"/>
    </row>
    <row r="59" spans="1:73" s="717" customFormat="1" ht="21.75" customHeight="1">
      <c r="A59" s="730" t="s">
        <v>289</v>
      </c>
      <c r="B59" s="616">
        <v>58244.56792999999</v>
      </c>
      <c r="C59" s="616"/>
      <c r="D59" s="715">
        <v>0</v>
      </c>
      <c r="E59" s="719">
        <v>0</v>
      </c>
      <c r="F59" s="716">
        <v>0</v>
      </c>
      <c r="G59" s="617">
        <v>0</v>
      </c>
      <c r="H59" s="698" t="s">
        <v>4</v>
      </c>
      <c r="I59" s="726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668"/>
      <c r="AS59" s="668"/>
      <c r="AT59" s="668"/>
      <c r="AU59" s="668"/>
      <c r="AV59" s="668"/>
      <c r="AW59" s="668"/>
      <c r="AX59" s="668"/>
      <c r="AY59" s="668"/>
      <c r="AZ59" s="668"/>
      <c r="BA59" s="668"/>
      <c r="BB59" s="668"/>
      <c r="BC59" s="668"/>
      <c r="BD59" s="668"/>
      <c r="BE59" s="668"/>
      <c r="BF59" s="668"/>
      <c r="BG59" s="668"/>
      <c r="BH59" s="668"/>
      <c r="BI59" s="668"/>
      <c r="BJ59" s="668"/>
      <c r="BK59" s="668"/>
      <c r="BL59" s="668"/>
      <c r="BM59" s="668"/>
      <c r="BN59" s="668"/>
      <c r="BO59" s="668"/>
      <c r="BP59" s="668"/>
      <c r="BQ59" s="668"/>
      <c r="BR59" s="668"/>
      <c r="BS59" s="668"/>
      <c r="BT59" s="668"/>
      <c r="BU59" s="668"/>
    </row>
    <row r="60" spans="1:73" s="717" customFormat="1" ht="21.75" customHeight="1">
      <c r="A60" s="714" t="s">
        <v>290</v>
      </c>
      <c r="B60" s="616">
        <v>17.434620000000002</v>
      </c>
      <c r="C60" s="616"/>
      <c r="D60" s="715">
        <v>0</v>
      </c>
      <c r="E60" s="719">
        <v>0</v>
      </c>
      <c r="F60" s="716">
        <v>0</v>
      </c>
      <c r="G60" s="617">
        <v>0</v>
      </c>
      <c r="H60" s="698" t="s">
        <v>4</v>
      </c>
      <c r="I60" s="726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668"/>
      <c r="AS60" s="668"/>
      <c r="AT60" s="668"/>
      <c r="AU60" s="668"/>
      <c r="AV60" s="668"/>
      <c r="AW60" s="668"/>
      <c r="AX60" s="668"/>
      <c r="AY60" s="668"/>
      <c r="AZ60" s="668"/>
      <c r="BA60" s="668"/>
      <c r="BB60" s="668"/>
      <c r="BC60" s="668"/>
      <c r="BD60" s="668"/>
      <c r="BE60" s="668"/>
      <c r="BF60" s="668"/>
      <c r="BG60" s="668"/>
      <c r="BH60" s="668"/>
      <c r="BI60" s="668"/>
      <c r="BJ60" s="668"/>
      <c r="BK60" s="668"/>
      <c r="BL60" s="668"/>
      <c r="BM60" s="668"/>
      <c r="BN60" s="668"/>
      <c r="BO60" s="668"/>
      <c r="BP60" s="668"/>
      <c r="BQ60" s="668"/>
      <c r="BR60" s="668"/>
      <c r="BS60" s="668"/>
      <c r="BT60" s="668"/>
      <c r="BU60" s="668"/>
    </row>
    <row r="61" spans="1:73" s="717" customFormat="1" ht="21.75" customHeight="1">
      <c r="A61" s="714" t="s">
        <v>291</v>
      </c>
      <c r="B61" s="616">
        <v>943.11568</v>
      </c>
      <c r="C61" s="616"/>
      <c r="D61" s="715">
        <v>0</v>
      </c>
      <c r="E61" s="719">
        <v>0</v>
      </c>
      <c r="F61" s="716">
        <v>0</v>
      </c>
      <c r="G61" s="617">
        <v>0</v>
      </c>
      <c r="H61" s="698"/>
      <c r="I61" s="726"/>
      <c r="J61" s="668"/>
      <c r="K61" s="668"/>
      <c r="L61" s="668"/>
      <c r="M61" s="668"/>
      <c r="N61" s="668"/>
      <c r="O61" s="668"/>
      <c r="P61" s="668"/>
      <c r="Q61" s="668"/>
      <c r="R61" s="668"/>
      <c r="S61" s="668"/>
      <c r="T61" s="668"/>
      <c r="U61" s="668"/>
      <c r="V61" s="668"/>
      <c r="W61" s="668"/>
      <c r="X61" s="668"/>
      <c r="Y61" s="668"/>
      <c r="Z61" s="668"/>
      <c r="AA61" s="668"/>
      <c r="AB61" s="668"/>
      <c r="AC61" s="668"/>
      <c r="AD61" s="668"/>
      <c r="AE61" s="668"/>
      <c r="AF61" s="668"/>
      <c r="AG61" s="668"/>
      <c r="AH61" s="668"/>
      <c r="AI61" s="668"/>
      <c r="AJ61" s="668"/>
      <c r="AK61" s="668"/>
      <c r="AL61" s="668"/>
      <c r="AM61" s="668"/>
      <c r="AN61" s="668"/>
      <c r="AO61" s="668"/>
      <c r="AP61" s="668"/>
      <c r="AQ61" s="668"/>
      <c r="AR61" s="668"/>
      <c r="AS61" s="668"/>
      <c r="AT61" s="668"/>
      <c r="AU61" s="668"/>
      <c r="AV61" s="668"/>
      <c r="AW61" s="668"/>
      <c r="AX61" s="668"/>
      <c r="AY61" s="668"/>
      <c r="AZ61" s="668"/>
      <c r="BA61" s="668"/>
      <c r="BB61" s="668"/>
      <c r="BC61" s="668"/>
      <c r="BD61" s="668"/>
      <c r="BE61" s="668"/>
      <c r="BF61" s="668"/>
      <c r="BG61" s="668"/>
      <c r="BH61" s="668"/>
      <c r="BI61" s="668"/>
      <c r="BJ61" s="668"/>
      <c r="BK61" s="668"/>
      <c r="BL61" s="668"/>
      <c r="BM61" s="668"/>
      <c r="BN61" s="668"/>
      <c r="BO61" s="668"/>
      <c r="BP61" s="668"/>
      <c r="BQ61" s="668"/>
      <c r="BR61" s="668"/>
      <c r="BS61" s="668"/>
      <c r="BT61" s="668"/>
      <c r="BU61" s="668"/>
    </row>
    <row r="62" spans="1:73" s="717" customFormat="1" ht="21.75" customHeight="1">
      <c r="A62" s="714" t="s">
        <v>292</v>
      </c>
      <c r="B62" s="616">
        <v>116.28476000000001</v>
      </c>
      <c r="C62" s="616"/>
      <c r="D62" s="715">
        <v>0</v>
      </c>
      <c r="E62" s="719">
        <v>0</v>
      </c>
      <c r="F62" s="716">
        <v>0</v>
      </c>
      <c r="G62" s="617">
        <v>0</v>
      </c>
      <c r="H62" s="698" t="s">
        <v>4</v>
      </c>
      <c r="I62" s="726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668"/>
      <c r="AS62" s="668"/>
      <c r="AT62" s="668"/>
      <c r="AU62" s="668"/>
      <c r="AV62" s="668"/>
      <c r="AW62" s="668"/>
      <c r="AX62" s="668"/>
      <c r="AY62" s="668"/>
      <c r="AZ62" s="668"/>
      <c r="BA62" s="668"/>
      <c r="BB62" s="668"/>
      <c r="BC62" s="668"/>
      <c r="BD62" s="668"/>
      <c r="BE62" s="668"/>
      <c r="BF62" s="668"/>
      <c r="BG62" s="668"/>
      <c r="BH62" s="668"/>
      <c r="BI62" s="668"/>
      <c r="BJ62" s="668"/>
      <c r="BK62" s="668"/>
      <c r="BL62" s="668"/>
      <c r="BM62" s="668"/>
      <c r="BN62" s="668"/>
      <c r="BO62" s="668"/>
      <c r="BP62" s="668"/>
      <c r="BQ62" s="668"/>
      <c r="BR62" s="668"/>
      <c r="BS62" s="668"/>
      <c r="BT62" s="668"/>
      <c r="BU62" s="668"/>
    </row>
    <row r="63" spans="1:73" s="717" customFormat="1" ht="21.75" customHeight="1">
      <c r="A63" s="714" t="s">
        <v>633</v>
      </c>
      <c r="B63" s="616">
        <v>324.07541000000003</v>
      </c>
      <c r="C63" s="616"/>
      <c r="D63" s="715">
        <v>0</v>
      </c>
      <c r="E63" s="719">
        <v>0</v>
      </c>
      <c r="F63" s="716">
        <v>0</v>
      </c>
      <c r="G63" s="617">
        <v>0</v>
      </c>
      <c r="H63" s="698" t="s">
        <v>4</v>
      </c>
      <c r="I63" s="726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668"/>
      <c r="AS63" s="668"/>
      <c r="AT63" s="668"/>
      <c r="AU63" s="668"/>
      <c r="AV63" s="668"/>
      <c r="AW63" s="668"/>
      <c r="AX63" s="668"/>
      <c r="AY63" s="668"/>
      <c r="AZ63" s="668"/>
      <c r="BA63" s="668"/>
      <c r="BB63" s="668"/>
      <c r="BC63" s="668"/>
      <c r="BD63" s="668"/>
      <c r="BE63" s="668"/>
      <c r="BF63" s="668"/>
      <c r="BG63" s="668"/>
      <c r="BH63" s="668"/>
      <c r="BI63" s="668"/>
      <c r="BJ63" s="668"/>
      <c r="BK63" s="668"/>
      <c r="BL63" s="668"/>
      <c r="BM63" s="668"/>
      <c r="BN63" s="668"/>
      <c r="BO63" s="668"/>
      <c r="BP63" s="668"/>
      <c r="BQ63" s="668"/>
      <c r="BR63" s="668"/>
      <c r="BS63" s="668"/>
      <c r="BT63" s="668"/>
      <c r="BU63" s="668"/>
    </row>
    <row r="64" spans="1:73" s="717" customFormat="1" ht="21.75" customHeight="1">
      <c r="A64" s="714" t="s">
        <v>294</v>
      </c>
      <c r="B64" s="616">
        <v>22.898130000000002</v>
      </c>
      <c r="C64" s="616"/>
      <c r="D64" s="715">
        <v>0</v>
      </c>
      <c r="E64" s="719">
        <v>0</v>
      </c>
      <c r="F64" s="716">
        <v>0</v>
      </c>
      <c r="G64" s="617">
        <v>0</v>
      </c>
      <c r="H64" s="698" t="s">
        <v>4</v>
      </c>
      <c r="I64" s="726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668"/>
      <c r="AS64" s="668"/>
      <c r="AT64" s="668"/>
      <c r="AU64" s="668"/>
      <c r="AV64" s="668"/>
      <c r="AW64" s="668"/>
      <c r="AX64" s="668"/>
      <c r="AY64" s="668"/>
      <c r="AZ64" s="668"/>
      <c r="BA64" s="668"/>
      <c r="BB64" s="668"/>
      <c r="BC64" s="668"/>
      <c r="BD64" s="668"/>
      <c r="BE64" s="668"/>
      <c r="BF64" s="668"/>
      <c r="BG64" s="668"/>
      <c r="BH64" s="668"/>
      <c r="BI64" s="668"/>
      <c r="BJ64" s="668"/>
      <c r="BK64" s="668"/>
      <c r="BL64" s="668"/>
      <c r="BM64" s="668"/>
      <c r="BN64" s="668"/>
      <c r="BO64" s="668"/>
      <c r="BP64" s="668"/>
      <c r="BQ64" s="668"/>
      <c r="BR64" s="668"/>
      <c r="BS64" s="668"/>
      <c r="BT64" s="668"/>
      <c r="BU64" s="668"/>
    </row>
    <row r="65" spans="1:73" s="717" customFormat="1" ht="21.95" customHeight="1">
      <c r="A65" s="714" t="s">
        <v>295</v>
      </c>
      <c r="B65" s="616">
        <v>3065.4355999999998</v>
      </c>
      <c r="C65" s="616"/>
      <c r="D65" s="715">
        <v>0</v>
      </c>
      <c r="E65" s="719">
        <v>0</v>
      </c>
      <c r="F65" s="716">
        <v>0</v>
      </c>
      <c r="G65" s="617">
        <v>0</v>
      </c>
      <c r="H65" s="698" t="s">
        <v>4</v>
      </c>
      <c r="I65" s="726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668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  <c r="BG65" s="668"/>
      <c r="BH65" s="668"/>
      <c r="BI65" s="668"/>
      <c r="BJ65" s="668"/>
      <c r="BK65" s="668"/>
      <c r="BL65" s="668"/>
      <c r="BM65" s="668"/>
      <c r="BN65" s="668"/>
      <c r="BO65" s="668"/>
      <c r="BP65" s="668"/>
      <c r="BQ65" s="668"/>
      <c r="BR65" s="668"/>
      <c r="BS65" s="668"/>
      <c r="BT65" s="668"/>
      <c r="BU65" s="668"/>
    </row>
    <row r="66" spans="1:73" s="717" customFormat="1" ht="21.95" customHeight="1">
      <c r="A66" s="714" t="s">
        <v>296</v>
      </c>
      <c r="B66" s="616">
        <v>7064.7481900000002</v>
      </c>
      <c r="C66" s="616"/>
      <c r="D66" s="715">
        <v>0</v>
      </c>
      <c r="E66" s="719">
        <v>0</v>
      </c>
      <c r="F66" s="716">
        <v>0</v>
      </c>
      <c r="G66" s="617">
        <v>0</v>
      </c>
      <c r="H66" s="698" t="s">
        <v>4</v>
      </c>
      <c r="I66" s="726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668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  <c r="BG66" s="668"/>
      <c r="BH66" s="668"/>
      <c r="BI66" s="668"/>
      <c r="BJ66" s="668"/>
      <c r="BK66" s="668"/>
      <c r="BL66" s="668"/>
      <c r="BM66" s="668"/>
      <c r="BN66" s="668"/>
      <c r="BO66" s="668"/>
      <c r="BP66" s="668"/>
      <c r="BQ66" s="668"/>
      <c r="BR66" s="668"/>
      <c r="BS66" s="668"/>
      <c r="BT66" s="668"/>
      <c r="BU66" s="668"/>
    </row>
    <row r="67" spans="1:73" s="717" customFormat="1" ht="21.95" customHeight="1">
      <c r="A67" s="714" t="s">
        <v>297</v>
      </c>
      <c r="B67" s="616">
        <v>1148.8985800000003</v>
      </c>
      <c r="C67" s="616"/>
      <c r="D67" s="715">
        <v>0</v>
      </c>
      <c r="E67" s="719">
        <v>0</v>
      </c>
      <c r="F67" s="716">
        <v>0</v>
      </c>
      <c r="G67" s="617">
        <v>0</v>
      </c>
      <c r="H67" s="698" t="s">
        <v>4</v>
      </c>
      <c r="I67" s="726"/>
      <c r="J67" s="668"/>
      <c r="K67" s="668"/>
      <c r="L67" s="668"/>
      <c r="M67" s="668"/>
      <c r="N67" s="668"/>
      <c r="O67" s="668"/>
      <c r="P67" s="668"/>
      <c r="Q67" s="668"/>
      <c r="R67" s="668"/>
      <c r="S67" s="668"/>
      <c r="T67" s="668"/>
      <c r="U67" s="668"/>
      <c r="V67" s="668"/>
      <c r="W67" s="668"/>
      <c r="X67" s="668"/>
      <c r="Y67" s="668"/>
      <c r="Z67" s="668"/>
      <c r="AA67" s="668"/>
      <c r="AB67" s="668"/>
      <c r="AC67" s="668"/>
      <c r="AD67" s="668"/>
      <c r="AE67" s="668"/>
      <c r="AF67" s="668"/>
      <c r="AG67" s="668"/>
      <c r="AH67" s="668"/>
      <c r="AI67" s="668"/>
      <c r="AJ67" s="668"/>
      <c r="AK67" s="668"/>
      <c r="AL67" s="668"/>
      <c r="AM67" s="668"/>
      <c r="AN67" s="668"/>
      <c r="AO67" s="668"/>
      <c r="AP67" s="668"/>
      <c r="AQ67" s="668"/>
      <c r="AR67" s="668"/>
      <c r="AS67" s="668"/>
      <c r="AT67" s="668"/>
      <c r="AU67" s="668"/>
      <c r="AV67" s="668"/>
      <c r="AW67" s="668"/>
      <c r="AX67" s="668"/>
      <c r="AY67" s="668"/>
      <c r="AZ67" s="668"/>
      <c r="BA67" s="668"/>
      <c r="BB67" s="668"/>
      <c r="BC67" s="668"/>
      <c r="BD67" s="668"/>
      <c r="BE67" s="668"/>
      <c r="BF67" s="668"/>
      <c r="BG67" s="668"/>
      <c r="BH67" s="668"/>
      <c r="BI67" s="668"/>
      <c r="BJ67" s="668"/>
      <c r="BK67" s="668"/>
      <c r="BL67" s="668"/>
      <c r="BM67" s="668"/>
      <c r="BN67" s="668"/>
      <c r="BO67" s="668"/>
      <c r="BP67" s="668"/>
      <c r="BQ67" s="668"/>
      <c r="BR67" s="668"/>
      <c r="BS67" s="668"/>
      <c r="BT67" s="668"/>
      <c r="BU67" s="668"/>
    </row>
    <row r="68" spans="1:73" s="717" customFormat="1" ht="21.95" customHeight="1">
      <c r="A68" s="714" t="s">
        <v>298</v>
      </c>
      <c r="B68" s="616">
        <v>204.48464999999999</v>
      </c>
      <c r="C68" s="616"/>
      <c r="D68" s="715">
        <v>0</v>
      </c>
      <c r="E68" s="719">
        <v>0</v>
      </c>
      <c r="F68" s="716">
        <v>0</v>
      </c>
      <c r="G68" s="617">
        <v>0</v>
      </c>
      <c r="H68" s="698" t="s">
        <v>4</v>
      </c>
      <c r="I68" s="726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668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  <c r="BG68" s="668"/>
      <c r="BH68" s="668"/>
      <c r="BI68" s="668"/>
      <c r="BJ68" s="668"/>
      <c r="BK68" s="668"/>
      <c r="BL68" s="668"/>
      <c r="BM68" s="668"/>
      <c r="BN68" s="668"/>
      <c r="BO68" s="668"/>
      <c r="BP68" s="668"/>
      <c r="BQ68" s="668"/>
      <c r="BR68" s="668"/>
      <c r="BS68" s="668"/>
      <c r="BT68" s="668"/>
      <c r="BU68" s="668"/>
    </row>
    <row r="69" spans="1:73" s="717" customFormat="1" ht="21.95" customHeight="1">
      <c r="A69" s="714" t="s">
        <v>299</v>
      </c>
      <c r="B69" s="616">
        <v>260.38565</v>
      </c>
      <c r="C69" s="616"/>
      <c r="D69" s="715">
        <v>0</v>
      </c>
      <c r="E69" s="719">
        <v>0</v>
      </c>
      <c r="F69" s="716">
        <v>0</v>
      </c>
      <c r="G69" s="617">
        <v>0</v>
      </c>
      <c r="H69" s="698" t="s">
        <v>4</v>
      </c>
      <c r="I69" s="726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668"/>
      <c r="AS69" s="668"/>
      <c r="AT69" s="668"/>
      <c r="AU69" s="668"/>
      <c r="AV69" s="668"/>
      <c r="AW69" s="668"/>
      <c r="AX69" s="668"/>
      <c r="AY69" s="668"/>
      <c r="AZ69" s="668"/>
      <c r="BA69" s="668"/>
      <c r="BB69" s="668"/>
      <c r="BC69" s="668"/>
      <c r="BD69" s="668"/>
      <c r="BE69" s="668"/>
      <c r="BF69" s="668"/>
      <c r="BG69" s="668"/>
      <c r="BH69" s="668"/>
      <c r="BI69" s="668"/>
      <c r="BJ69" s="668"/>
      <c r="BK69" s="668"/>
      <c r="BL69" s="668"/>
      <c r="BM69" s="668"/>
      <c r="BN69" s="668"/>
      <c r="BO69" s="668"/>
      <c r="BP69" s="668"/>
      <c r="BQ69" s="668"/>
      <c r="BR69" s="668"/>
      <c r="BS69" s="668"/>
      <c r="BT69" s="668"/>
      <c r="BU69" s="668"/>
    </row>
    <row r="70" spans="1:73" s="717" customFormat="1" ht="21.95" customHeight="1">
      <c r="A70" s="714" t="s">
        <v>300</v>
      </c>
      <c r="B70" s="616">
        <v>405.40895000000006</v>
      </c>
      <c r="C70" s="616"/>
      <c r="D70" s="715">
        <v>0</v>
      </c>
      <c r="E70" s="719">
        <v>0</v>
      </c>
      <c r="F70" s="716">
        <v>0</v>
      </c>
      <c r="G70" s="617">
        <v>0</v>
      </c>
      <c r="H70" s="698" t="s">
        <v>4</v>
      </c>
      <c r="I70" s="726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668"/>
      <c r="AS70" s="668"/>
      <c r="AT70" s="668"/>
      <c r="AU70" s="668"/>
      <c r="AV70" s="668"/>
      <c r="AW70" s="668"/>
      <c r="AX70" s="668"/>
      <c r="AY70" s="668"/>
      <c r="AZ70" s="668"/>
      <c r="BA70" s="668"/>
      <c r="BB70" s="668"/>
      <c r="BC70" s="668"/>
      <c r="BD70" s="668"/>
      <c r="BE70" s="668"/>
      <c r="BF70" s="668"/>
      <c r="BG70" s="668"/>
      <c r="BH70" s="668"/>
      <c r="BI70" s="668"/>
      <c r="BJ70" s="668"/>
      <c r="BK70" s="668"/>
      <c r="BL70" s="668"/>
      <c r="BM70" s="668"/>
      <c r="BN70" s="668"/>
      <c r="BO70" s="668"/>
      <c r="BP70" s="668"/>
      <c r="BQ70" s="668"/>
      <c r="BR70" s="668"/>
      <c r="BS70" s="668"/>
      <c r="BT70" s="668"/>
      <c r="BU70" s="668"/>
    </row>
    <row r="71" spans="1:73" s="717" customFormat="1" ht="21.95" customHeight="1">
      <c r="A71" s="714" t="s">
        <v>301</v>
      </c>
      <c r="B71" s="616">
        <v>818.34757999999999</v>
      </c>
      <c r="C71" s="616"/>
      <c r="D71" s="715">
        <v>0</v>
      </c>
      <c r="E71" s="719">
        <v>0</v>
      </c>
      <c r="F71" s="716">
        <v>0</v>
      </c>
      <c r="G71" s="617">
        <v>0</v>
      </c>
      <c r="H71" s="698" t="s">
        <v>4</v>
      </c>
      <c r="I71" s="726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668"/>
      <c r="AS71" s="668"/>
      <c r="AT71" s="668"/>
      <c r="AU71" s="668"/>
      <c r="AV71" s="668"/>
      <c r="AW71" s="668"/>
      <c r="AX71" s="668"/>
      <c r="AY71" s="668"/>
      <c r="AZ71" s="668"/>
      <c r="BA71" s="668"/>
      <c r="BB71" s="668"/>
      <c r="BC71" s="668"/>
      <c r="BD71" s="668"/>
      <c r="BE71" s="668"/>
      <c r="BF71" s="668"/>
      <c r="BG71" s="668"/>
      <c r="BH71" s="668"/>
      <c r="BI71" s="668"/>
      <c r="BJ71" s="668"/>
      <c r="BK71" s="668"/>
      <c r="BL71" s="668"/>
      <c r="BM71" s="668"/>
      <c r="BN71" s="668"/>
      <c r="BO71" s="668"/>
      <c r="BP71" s="668"/>
      <c r="BQ71" s="668"/>
      <c r="BR71" s="668"/>
      <c r="BS71" s="668"/>
      <c r="BT71" s="668"/>
      <c r="BU71" s="668"/>
    </row>
    <row r="72" spans="1:73" s="717" customFormat="1" ht="21.95" customHeight="1">
      <c r="A72" s="714" t="s">
        <v>302</v>
      </c>
      <c r="B72" s="616">
        <v>454.95633999999995</v>
      </c>
      <c r="C72" s="616"/>
      <c r="D72" s="715">
        <v>0</v>
      </c>
      <c r="E72" s="719">
        <v>0</v>
      </c>
      <c r="F72" s="716">
        <v>0</v>
      </c>
      <c r="G72" s="617">
        <v>0</v>
      </c>
      <c r="H72" s="698" t="s">
        <v>4</v>
      </c>
      <c r="I72" s="726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668"/>
      <c r="AS72" s="668"/>
      <c r="AT72" s="668"/>
      <c r="AU72" s="668"/>
      <c r="AV72" s="668"/>
      <c r="AW72" s="668"/>
      <c r="AX72" s="668"/>
      <c r="AY72" s="668"/>
      <c r="AZ72" s="668"/>
      <c r="BA72" s="668"/>
      <c r="BB72" s="668"/>
      <c r="BC72" s="668"/>
      <c r="BD72" s="668"/>
      <c r="BE72" s="668"/>
      <c r="BF72" s="668"/>
      <c r="BG72" s="668"/>
      <c r="BH72" s="668"/>
      <c r="BI72" s="668"/>
      <c r="BJ72" s="668"/>
      <c r="BK72" s="668"/>
      <c r="BL72" s="668"/>
      <c r="BM72" s="668"/>
      <c r="BN72" s="668"/>
      <c r="BO72" s="668"/>
      <c r="BP72" s="668"/>
      <c r="BQ72" s="668"/>
      <c r="BR72" s="668"/>
      <c r="BS72" s="668"/>
      <c r="BT72" s="668"/>
      <c r="BU72" s="668"/>
    </row>
    <row r="73" spans="1:73" s="717" customFormat="1" ht="21.95" customHeight="1">
      <c r="A73" s="714" t="s">
        <v>303</v>
      </c>
      <c r="B73" s="616">
        <v>337.91318000000007</v>
      </c>
      <c r="C73" s="616"/>
      <c r="D73" s="715">
        <v>0</v>
      </c>
      <c r="E73" s="719">
        <v>0</v>
      </c>
      <c r="F73" s="716">
        <v>0</v>
      </c>
      <c r="G73" s="617">
        <v>0</v>
      </c>
      <c r="H73" s="698" t="s">
        <v>4</v>
      </c>
      <c r="I73" s="726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668"/>
      <c r="AS73" s="668"/>
      <c r="AT73" s="668"/>
      <c r="AU73" s="668"/>
      <c r="AV73" s="668"/>
      <c r="AW73" s="668"/>
      <c r="AX73" s="668"/>
      <c r="AY73" s="668"/>
      <c r="AZ73" s="668"/>
      <c r="BA73" s="668"/>
      <c r="BB73" s="668"/>
      <c r="BC73" s="668"/>
      <c r="BD73" s="668"/>
      <c r="BE73" s="668"/>
      <c r="BF73" s="668"/>
      <c r="BG73" s="668"/>
      <c r="BH73" s="668"/>
      <c r="BI73" s="668"/>
      <c r="BJ73" s="668"/>
      <c r="BK73" s="668"/>
      <c r="BL73" s="668"/>
      <c r="BM73" s="668"/>
      <c r="BN73" s="668"/>
      <c r="BO73" s="668"/>
      <c r="BP73" s="668"/>
      <c r="BQ73" s="668"/>
      <c r="BR73" s="668"/>
      <c r="BS73" s="668"/>
      <c r="BT73" s="668"/>
      <c r="BU73" s="668"/>
    </row>
    <row r="74" spans="1:73" s="717" customFormat="1" ht="21.95" customHeight="1">
      <c r="A74" s="714" t="s">
        <v>304</v>
      </c>
      <c r="B74" s="616">
        <v>1703.7697700000001</v>
      </c>
      <c r="C74" s="616"/>
      <c r="D74" s="715">
        <v>0</v>
      </c>
      <c r="E74" s="719">
        <v>0</v>
      </c>
      <c r="F74" s="716">
        <v>0</v>
      </c>
      <c r="G74" s="617">
        <v>0</v>
      </c>
      <c r="H74" s="698" t="s">
        <v>4</v>
      </c>
      <c r="I74" s="726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668"/>
      <c r="AS74" s="668"/>
      <c r="AT74" s="668"/>
      <c r="AU74" s="668"/>
      <c r="AV74" s="668"/>
      <c r="AW74" s="668"/>
      <c r="AX74" s="668"/>
      <c r="AY74" s="668"/>
      <c r="AZ74" s="668"/>
      <c r="BA74" s="668"/>
      <c r="BB74" s="668"/>
      <c r="BC74" s="668"/>
      <c r="BD74" s="668"/>
      <c r="BE74" s="668"/>
      <c r="BF74" s="668"/>
      <c r="BG74" s="668"/>
      <c r="BH74" s="668"/>
      <c r="BI74" s="668"/>
      <c r="BJ74" s="668"/>
      <c r="BK74" s="668"/>
      <c r="BL74" s="668"/>
      <c r="BM74" s="668"/>
      <c r="BN74" s="668"/>
      <c r="BO74" s="668"/>
      <c r="BP74" s="668"/>
      <c r="BQ74" s="668"/>
      <c r="BR74" s="668"/>
      <c r="BS74" s="668"/>
      <c r="BT74" s="668"/>
      <c r="BU74" s="668"/>
    </row>
    <row r="75" spans="1:73" s="717" customFormat="1" ht="21.95" customHeight="1">
      <c r="A75" s="714" t="s">
        <v>305</v>
      </c>
      <c r="B75" s="616">
        <v>19.71808</v>
      </c>
      <c r="C75" s="616"/>
      <c r="D75" s="715">
        <v>0</v>
      </c>
      <c r="E75" s="719">
        <v>0</v>
      </c>
      <c r="F75" s="716">
        <v>0</v>
      </c>
      <c r="G75" s="617">
        <v>0</v>
      </c>
      <c r="H75" s="698"/>
      <c r="I75" s="726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668"/>
      <c r="AS75" s="668"/>
      <c r="AT75" s="668"/>
      <c r="AU75" s="668"/>
      <c r="AV75" s="668"/>
      <c r="AW75" s="668"/>
      <c r="AX75" s="668"/>
      <c r="AY75" s="668"/>
      <c r="AZ75" s="668"/>
      <c r="BA75" s="668"/>
      <c r="BB75" s="668"/>
      <c r="BC75" s="668"/>
      <c r="BD75" s="668"/>
      <c r="BE75" s="668"/>
      <c r="BF75" s="668"/>
      <c r="BG75" s="668"/>
      <c r="BH75" s="668"/>
      <c r="BI75" s="668"/>
      <c r="BJ75" s="668"/>
      <c r="BK75" s="668"/>
      <c r="BL75" s="668"/>
      <c r="BM75" s="668"/>
      <c r="BN75" s="668"/>
      <c r="BO75" s="668"/>
      <c r="BP75" s="668"/>
      <c r="BQ75" s="668"/>
      <c r="BR75" s="668"/>
      <c r="BS75" s="668"/>
      <c r="BT75" s="668"/>
      <c r="BU75" s="668"/>
    </row>
    <row r="76" spans="1:73" s="717" customFormat="1" ht="21.95" customHeight="1">
      <c r="A76" s="714" t="s">
        <v>306</v>
      </c>
      <c r="B76" s="616">
        <v>0</v>
      </c>
      <c r="C76" s="616"/>
      <c r="D76" s="715">
        <v>0</v>
      </c>
      <c r="E76" s="719">
        <v>0</v>
      </c>
      <c r="F76" s="716">
        <v>0</v>
      </c>
      <c r="G76" s="617">
        <v>0</v>
      </c>
      <c r="H76" s="698" t="s">
        <v>4</v>
      </c>
      <c r="I76" s="726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668"/>
      <c r="AS76" s="668"/>
      <c r="AT76" s="668"/>
      <c r="AU76" s="668"/>
      <c r="AV76" s="668"/>
      <c r="AW76" s="668"/>
      <c r="AX76" s="668"/>
      <c r="AY76" s="668"/>
      <c r="AZ76" s="668"/>
      <c r="BA76" s="668"/>
      <c r="BB76" s="668"/>
      <c r="BC76" s="668"/>
      <c r="BD76" s="668"/>
      <c r="BE76" s="668"/>
      <c r="BF76" s="668"/>
      <c r="BG76" s="668"/>
      <c r="BH76" s="668"/>
      <c r="BI76" s="668"/>
      <c r="BJ76" s="668"/>
      <c r="BK76" s="668"/>
      <c r="BL76" s="668"/>
      <c r="BM76" s="668"/>
      <c r="BN76" s="668"/>
      <c r="BO76" s="668"/>
      <c r="BP76" s="668"/>
      <c r="BQ76" s="668"/>
      <c r="BR76" s="668"/>
      <c r="BS76" s="668"/>
      <c r="BT76" s="668"/>
      <c r="BU76" s="668"/>
    </row>
    <row r="77" spans="1:73" s="717" customFormat="1" ht="21.95" customHeight="1">
      <c r="A77" s="714" t="s">
        <v>307</v>
      </c>
      <c r="B77" s="616">
        <v>490.11743000000001</v>
      </c>
      <c r="C77" s="616"/>
      <c r="D77" s="715">
        <v>0</v>
      </c>
      <c r="E77" s="719">
        <v>0</v>
      </c>
      <c r="F77" s="716">
        <v>0</v>
      </c>
      <c r="G77" s="617">
        <v>0</v>
      </c>
      <c r="H77" s="698" t="s">
        <v>4</v>
      </c>
      <c r="I77" s="726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668"/>
      <c r="AS77" s="668"/>
      <c r="AT77" s="668"/>
      <c r="AU77" s="668"/>
      <c r="AV77" s="668"/>
      <c r="AW77" s="668"/>
      <c r="AX77" s="668"/>
      <c r="AY77" s="668"/>
      <c r="AZ77" s="668"/>
      <c r="BA77" s="668"/>
      <c r="BB77" s="668"/>
      <c r="BC77" s="668"/>
      <c r="BD77" s="668"/>
      <c r="BE77" s="668"/>
      <c r="BF77" s="668"/>
      <c r="BG77" s="668"/>
      <c r="BH77" s="668"/>
      <c r="BI77" s="668"/>
      <c r="BJ77" s="668"/>
      <c r="BK77" s="668"/>
      <c r="BL77" s="668"/>
      <c r="BM77" s="668"/>
      <c r="BN77" s="668"/>
      <c r="BO77" s="668"/>
      <c r="BP77" s="668"/>
      <c r="BQ77" s="668"/>
      <c r="BR77" s="668"/>
      <c r="BS77" s="668"/>
      <c r="BT77" s="668"/>
      <c r="BU77" s="668"/>
    </row>
    <row r="78" spans="1:73" s="717" customFormat="1" ht="21.95" customHeight="1">
      <c r="A78" s="730" t="s">
        <v>308</v>
      </c>
      <c r="B78" s="616">
        <v>494.99250000000001</v>
      </c>
      <c r="C78" s="616"/>
      <c r="D78" s="715">
        <v>0</v>
      </c>
      <c r="E78" s="719">
        <v>0</v>
      </c>
      <c r="F78" s="716">
        <v>0</v>
      </c>
      <c r="G78" s="617">
        <v>0</v>
      </c>
      <c r="H78" s="698"/>
      <c r="I78" s="726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668"/>
      <c r="X78" s="668"/>
      <c r="Y78" s="668"/>
      <c r="Z78" s="668"/>
      <c r="AA78" s="668"/>
      <c r="AB78" s="668"/>
      <c r="AC78" s="668"/>
      <c r="AD78" s="668"/>
      <c r="AE78" s="668"/>
      <c r="AF78" s="668"/>
      <c r="AG78" s="668"/>
      <c r="AH78" s="668"/>
      <c r="AI78" s="668"/>
      <c r="AJ78" s="668"/>
      <c r="AK78" s="668"/>
      <c r="AL78" s="668"/>
      <c r="AM78" s="668"/>
      <c r="AN78" s="668"/>
      <c r="AO78" s="668"/>
      <c r="AP78" s="668"/>
      <c r="AQ78" s="668"/>
      <c r="AR78" s="668"/>
      <c r="AS78" s="668"/>
      <c r="AT78" s="668"/>
      <c r="AU78" s="668"/>
      <c r="AV78" s="668"/>
      <c r="AW78" s="668"/>
      <c r="AX78" s="668"/>
      <c r="AY78" s="668"/>
      <c r="AZ78" s="668"/>
      <c r="BA78" s="668"/>
      <c r="BB78" s="668"/>
      <c r="BC78" s="668"/>
      <c r="BD78" s="668"/>
      <c r="BE78" s="668"/>
      <c r="BF78" s="668"/>
      <c r="BG78" s="668"/>
      <c r="BH78" s="668"/>
      <c r="BI78" s="668"/>
      <c r="BJ78" s="668"/>
      <c r="BK78" s="668"/>
      <c r="BL78" s="668"/>
      <c r="BM78" s="668"/>
      <c r="BN78" s="668"/>
      <c r="BO78" s="668"/>
      <c r="BP78" s="668"/>
      <c r="BQ78" s="668"/>
      <c r="BR78" s="668"/>
      <c r="BS78" s="668"/>
      <c r="BT78" s="668"/>
      <c r="BU78" s="668"/>
    </row>
    <row r="79" spans="1:73" s="717" customFormat="1" ht="21.95" customHeight="1">
      <c r="A79" s="714" t="s">
        <v>309</v>
      </c>
      <c r="B79" s="616">
        <v>4338.2909500000005</v>
      </c>
      <c r="C79" s="616"/>
      <c r="D79" s="715">
        <v>0</v>
      </c>
      <c r="E79" s="715">
        <v>0</v>
      </c>
      <c r="F79" s="716">
        <v>0</v>
      </c>
      <c r="G79" s="617">
        <v>0</v>
      </c>
      <c r="H79" s="698" t="s">
        <v>4</v>
      </c>
      <c r="I79" s="726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668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  <c r="BG79" s="668"/>
      <c r="BH79" s="668"/>
      <c r="BI79" s="668"/>
      <c r="BJ79" s="668"/>
      <c r="BK79" s="668"/>
      <c r="BL79" s="668"/>
      <c r="BM79" s="668"/>
      <c r="BN79" s="668"/>
      <c r="BO79" s="668"/>
      <c r="BP79" s="668"/>
      <c r="BQ79" s="668"/>
      <c r="BR79" s="668"/>
      <c r="BS79" s="668"/>
      <c r="BT79" s="668"/>
      <c r="BU79" s="668"/>
    </row>
    <row r="80" spans="1:73" s="717" customFormat="1" ht="21.95" customHeight="1">
      <c r="A80" s="714" t="s">
        <v>310</v>
      </c>
      <c r="B80" s="616">
        <v>22.382669999999997</v>
      </c>
      <c r="C80" s="616"/>
      <c r="D80" s="715">
        <v>0</v>
      </c>
      <c r="E80" s="719">
        <v>0</v>
      </c>
      <c r="F80" s="716">
        <v>0</v>
      </c>
      <c r="G80" s="617">
        <v>0</v>
      </c>
      <c r="H80" s="698" t="s">
        <v>4</v>
      </c>
      <c r="I80" s="726"/>
      <c r="J80" s="668"/>
      <c r="K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668"/>
      <c r="AS80" s="668"/>
      <c r="AT80" s="668"/>
      <c r="AU80" s="668"/>
      <c r="AV80" s="668"/>
      <c r="AW80" s="668"/>
      <c r="AX80" s="668"/>
      <c r="AY80" s="668"/>
      <c r="AZ80" s="668"/>
      <c r="BA80" s="668"/>
      <c r="BB80" s="668"/>
      <c r="BC80" s="668"/>
      <c r="BD80" s="668"/>
      <c r="BE80" s="668"/>
      <c r="BF80" s="668"/>
      <c r="BG80" s="668"/>
      <c r="BH80" s="668"/>
      <c r="BI80" s="668"/>
      <c r="BJ80" s="668"/>
      <c r="BK80" s="668"/>
      <c r="BL80" s="668"/>
      <c r="BM80" s="668"/>
      <c r="BN80" s="668"/>
      <c r="BO80" s="668"/>
      <c r="BP80" s="668"/>
      <c r="BQ80" s="668"/>
      <c r="BR80" s="668"/>
      <c r="BS80" s="668"/>
      <c r="BT80" s="668"/>
      <c r="BU80" s="668"/>
    </row>
    <row r="81" spans="1:73" s="717" customFormat="1" ht="21.95" customHeight="1">
      <c r="A81" s="714" t="s">
        <v>311</v>
      </c>
      <c r="B81" s="616">
        <v>1078.6264000000001</v>
      </c>
      <c r="C81" s="616"/>
      <c r="D81" s="715">
        <v>0</v>
      </c>
      <c r="E81" s="719">
        <v>0</v>
      </c>
      <c r="F81" s="716">
        <v>0</v>
      </c>
      <c r="G81" s="617">
        <v>0</v>
      </c>
      <c r="H81" s="698" t="s">
        <v>4</v>
      </c>
      <c r="I81" s="726"/>
      <c r="J81" s="668"/>
      <c r="K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668"/>
      <c r="AS81" s="668"/>
      <c r="AT81" s="668"/>
      <c r="AU81" s="668"/>
      <c r="AV81" s="668"/>
      <c r="AW81" s="668"/>
      <c r="AX81" s="668"/>
      <c r="AY81" s="668"/>
      <c r="AZ81" s="668"/>
      <c r="BA81" s="668"/>
      <c r="BB81" s="668"/>
      <c r="BC81" s="668"/>
      <c r="BD81" s="668"/>
      <c r="BE81" s="668"/>
      <c r="BF81" s="668"/>
      <c r="BG81" s="668"/>
      <c r="BH81" s="668"/>
      <c r="BI81" s="668"/>
      <c r="BJ81" s="668"/>
      <c r="BK81" s="668"/>
      <c r="BL81" s="668"/>
      <c r="BM81" s="668"/>
      <c r="BN81" s="668"/>
      <c r="BO81" s="668"/>
      <c r="BP81" s="668"/>
      <c r="BQ81" s="668"/>
      <c r="BR81" s="668"/>
      <c r="BS81" s="668"/>
      <c r="BT81" s="668"/>
      <c r="BU81" s="668"/>
    </row>
    <row r="82" spans="1:73" s="717" customFormat="1" ht="21.95" customHeight="1">
      <c r="A82" s="714" t="s">
        <v>312</v>
      </c>
      <c r="B82" s="616">
        <v>0</v>
      </c>
      <c r="C82" s="616"/>
      <c r="D82" s="715">
        <v>0</v>
      </c>
      <c r="E82" s="719">
        <v>0</v>
      </c>
      <c r="F82" s="716">
        <v>0</v>
      </c>
      <c r="G82" s="617">
        <v>0</v>
      </c>
      <c r="H82" s="698" t="s">
        <v>4</v>
      </c>
      <c r="I82" s="726"/>
      <c r="J82" s="668"/>
      <c r="K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668"/>
      <c r="AS82" s="668"/>
      <c r="AT82" s="668"/>
      <c r="AU82" s="668"/>
      <c r="AV82" s="668"/>
      <c r="AW82" s="668"/>
      <c r="AX82" s="668"/>
      <c r="AY82" s="668"/>
      <c r="AZ82" s="668"/>
      <c r="BA82" s="668"/>
      <c r="BB82" s="668"/>
      <c r="BC82" s="668"/>
      <c r="BD82" s="668"/>
      <c r="BE82" s="668"/>
      <c r="BF82" s="668"/>
      <c r="BG82" s="668"/>
      <c r="BH82" s="668"/>
      <c r="BI82" s="668"/>
      <c r="BJ82" s="668"/>
      <c r="BK82" s="668"/>
      <c r="BL82" s="668"/>
      <c r="BM82" s="668"/>
      <c r="BN82" s="668"/>
      <c r="BO82" s="668"/>
      <c r="BP82" s="668"/>
      <c r="BQ82" s="668"/>
      <c r="BR82" s="668"/>
      <c r="BS82" s="668"/>
      <c r="BT82" s="668"/>
      <c r="BU82" s="668"/>
    </row>
    <row r="83" spans="1:73" s="717" customFormat="1" ht="21.95" customHeight="1">
      <c r="A83" s="714" t="s">
        <v>364</v>
      </c>
      <c r="B83" s="616">
        <v>1549.2254300000004</v>
      </c>
      <c r="C83" s="616"/>
      <c r="D83" s="715">
        <v>0</v>
      </c>
      <c r="E83" s="719">
        <v>0</v>
      </c>
      <c r="F83" s="716">
        <v>0</v>
      </c>
      <c r="G83" s="617">
        <v>0</v>
      </c>
      <c r="H83" s="698" t="s">
        <v>4</v>
      </c>
      <c r="I83" s="726"/>
      <c r="J83" s="668"/>
      <c r="K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668"/>
      <c r="AS83" s="668"/>
      <c r="AT83" s="668"/>
      <c r="AU83" s="668"/>
      <c r="AV83" s="668"/>
      <c r="AW83" s="668"/>
      <c r="AX83" s="668"/>
      <c r="AY83" s="668"/>
      <c r="AZ83" s="668"/>
      <c r="BA83" s="668"/>
      <c r="BB83" s="668"/>
      <c r="BC83" s="668"/>
      <c r="BD83" s="668"/>
      <c r="BE83" s="668"/>
      <c r="BF83" s="668"/>
      <c r="BG83" s="668"/>
      <c r="BH83" s="668"/>
      <c r="BI83" s="668"/>
      <c r="BJ83" s="668"/>
      <c r="BK83" s="668"/>
      <c r="BL83" s="668"/>
      <c r="BM83" s="668"/>
      <c r="BN83" s="668"/>
      <c r="BO83" s="668"/>
      <c r="BP83" s="668"/>
      <c r="BQ83" s="668"/>
      <c r="BR83" s="668"/>
      <c r="BS83" s="668"/>
      <c r="BT83" s="668"/>
      <c r="BU83" s="668"/>
    </row>
    <row r="84" spans="1:73" s="717" customFormat="1" ht="21.95" customHeight="1">
      <c r="A84" s="714" t="s">
        <v>313</v>
      </c>
      <c r="B84" s="616">
        <v>498.00425999999999</v>
      </c>
      <c r="C84" s="616"/>
      <c r="D84" s="715">
        <v>0</v>
      </c>
      <c r="E84" s="719">
        <v>0</v>
      </c>
      <c r="F84" s="716">
        <v>0</v>
      </c>
      <c r="G84" s="617">
        <v>0</v>
      </c>
      <c r="H84" s="698" t="s">
        <v>4</v>
      </c>
      <c r="I84" s="726"/>
      <c r="J84" s="668"/>
      <c r="K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668"/>
      <c r="AS84" s="668"/>
      <c r="AT84" s="668"/>
      <c r="AU84" s="668"/>
      <c r="AV84" s="668"/>
      <c r="AW84" s="668"/>
      <c r="AX84" s="668"/>
      <c r="AY84" s="668"/>
      <c r="AZ84" s="668"/>
      <c r="BA84" s="668"/>
      <c r="BB84" s="668"/>
      <c r="BC84" s="668"/>
      <c r="BD84" s="668"/>
      <c r="BE84" s="668"/>
      <c r="BF84" s="668"/>
      <c r="BG84" s="668"/>
      <c r="BH84" s="668"/>
      <c r="BI84" s="668"/>
      <c r="BJ84" s="668"/>
      <c r="BK84" s="668"/>
      <c r="BL84" s="668"/>
      <c r="BM84" s="668"/>
      <c r="BN84" s="668"/>
      <c r="BO84" s="668"/>
      <c r="BP84" s="668"/>
      <c r="BQ84" s="668"/>
      <c r="BR84" s="668"/>
      <c r="BS84" s="668"/>
      <c r="BT84" s="668"/>
      <c r="BU84" s="668"/>
    </row>
    <row r="85" spans="1:73" s="717" customFormat="1" ht="21.95" customHeight="1">
      <c r="A85" s="734" t="s">
        <v>314</v>
      </c>
      <c r="B85" s="616">
        <v>663.71339</v>
      </c>
      <c r="C85" s="616"/>
      <c r="D85" s="715">
        <v>0</v>
      </c>
      <c r="E85" s="719">
        <v>0</v>
      </c>
      <c r="F85" s="716">
        <v>0</v>
      </c>
      <c r="G85" s="617">
        <v>0</v>
      </c>
      <c r="H85" s="698" t="s">
        <v>4</v>
      </c>
      <c r="I85" s="726"/>
      <c r="J85" s="668"/>
      <c r="K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668"/>
      <c r="AS85" s="668"/>
      <c r="AT85" s="668"/>
      <c r="AU85" s="668"/>
      <c r="AV85" s="668"/>
      <c r="AW85" s="668"/>
      <c r="AX85" s="668"/>
      <c r="AY85" s="668"/>
      <c r="AZ85" s="668"/>
      <c r="BA85" s="668"/>
      <c r="BB85" s="668"/>
      <c r="BC85" s="668"/>
      <c r="BD85" s="668"/>
      <c r="BE85" s="668"/>
      <c r="BF85" s="668"/>
      <c r="BG85" s="668"/>
      <c r="BH85" s="668"/>
      <c r="BI85" s="668"/>
      <c r="BJ85" s="668"/>
      <c r="BK85" s="668"/>
      <c r="BL85" s="668"/>
      <c r="BM85" s="668"/>
      <c r="BN85" s="668"/>
      <c r="BO85" s="668"/>
      <c r="BP85" s="668"/>
      <c r="BQ85" s="668"/>
      <c r="BR85" s="668"/>
      <c r="BS85" s="668"/>
      <c r="BT85" s="668"/>
      <c r="BU85" s="668"/>
    </row>
    <row r="86" spans="1:73" ht="21.95" customHeight="1">
      <c r="A86" s="714" t="s">
        <v>317</v>
      </c>
      <c r="B86" s="616">
        <v>681.59956</v>
      </c>
      <c r="C86" s="616"/>
      <c r="D86" s="715">
        <v>0</v>
      </c>
      <c r="E86" s="715">
        <v>0</v>
      </c>
      <c r="F86" s="716">
        <v>0</v>
      </c>
      <c r="G86" s="617">
        <v>0</v>
      </c>
      <c r="H86" s="698" t="s">
        <v>4</v>
      </c>
      <c r="I86" s="726"/>
    </row>
    <row r="87" spans="1:73" ht="21.95" customHeight="1">
      <c r="A87" s="714" t="s">
        <v>321</v>
      </c>
      <c r="B87" s="735">
        <v>0</v>
      </c>
      <c r="C87" s="616"/>
      <c r="D87" s="715">
        <v>0</v>
      </c>
      <c r="E87" s="719">
        <v>0</v>
      </c>
      <c r="F87" s="716">
        <v>0</v>
      </c>
      <c r="G87" s="617">
        <v>0</v>
      </c>
      <c r="H87" s="698" t="s">
        <v>4</v>
      </c>
      <c r="I87" s="726"/>
    </row>
    <row r="88" spans="1:73" s="717" customFormat="1" ht="21.95" customHeight="1">
      <c r="A88" s="714" t="s">
        <v>322</v>
      </c>
      <c r="B88" s="616">
        <v>78363.969649999955</v>
      </c>
      <c r="C88" s="616"/>
      <c r="D88" s="715">
        <v>87.749349999999993</v>
      </c>
      <c r="E88" s="736">
        <v>0.127</v>
      </c>
      <c r="F88" s="716">
        <v>87.749349999999993</v>
      </c>
      <c r="G88" s="617">
        <v>0</v>
      </c>
      <c r="H88" s="698" t="s">
        <v>4</v>
      </c>
      <c r="I88" s="726"/>
      <c r="J88" s="668"/>
      <c r="K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668"/>
      <c r="AS88" s="668"/>
      <c r="AT88" s="668"/>
      <c r="AU88" s="668"/>
      <c r="AV88" s="668"/>
      <c r="AW88" s="668"/>
      <c r="AX88" s="668"/>
      <c r="AY88" s="668"/>
      <c r="AZ88" s="668"/>
      <c r="BA88" s="668"/>
      <c r="BB88" s="668"/>
      <c r="BC88" s="668"/>
      <c r="BD88" s="668"/>
      <c r="BE88" s="668"/>
      <c r="BF88" s="668"/>
      <c r="BG88" s="668"/>
      <c r="BH88" s="668"/>
      <c r="BI88" s="668"/>
      <c r="BJ88" s="668"/>
      <c r="BK88" s="668"/>
      <c r="BL88" s="668"/>
      <c r="BM88" s="668"/>
      <c r="BN88" s="668"/>
      <c r="BO88" s="668"/>
      <c r="BP88" s="668"/>
      <c r="BQ88" s="668"/>
      <c r="BR88" s="668"/>
      <c r="BS88" s="668"/>
      <c r="BT88" s="668"/>
      <c r="BU88" s="668"/>
    </row>
    <row r="89" spans="1:73" s="717" customFormat="1" ht="21.95" customHeight="1">
      <c r="A89" s="714" t="s">
        <v>323</v>
      </c>
      <c r="B89" s="616">
        <v>1139.0665600000007</v>
      </c>
      <c r="C89" s="616"/>
      <c r="D89" s="715">
        <v>77.012</v>
      </c>
      <c r="E89" s="719">
        <v>0.874</v>
      </c>
      <c r="F89" s="716">
        <v>77.012</v>
      </c>
      <c r="G89" s="617">
        <v>0</v>
      </c>
      <c r="H89" s="698" t="s">
        <v>4</v>
      </c>
      <c r="I89" s="726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668"/>
      <c r="AS89" s="668"/>
      <c r="AT89" s="668"/>
      <c r="AU89" s="668"/>
      <c r="AV89" s="668"/>
      <c r="AW89" s="668"/>
      <c r="AX89" s="668"/>
      <c r="AY89" s="668"/>
      <c r="AZ89" s="668"/>
      <c r="BA89" s="668"/>
      <c r="BB89" s="668"/>
      <c r="BC89" s="668"/>
      <c r="BD89" s="668"/>
      <c r="BE89" s="668"/>
      <c r="BF89" s="668"/>
      <c r="BG89" s="668"/>
      <c r="BH89" s="668"/>
      <c r="BI89" s="668"/>
      <c r="BJ89" s="668"/>
      <c r="BK89" s="668"/>
      <c r="BL89" s="668"/>
      <c r="BM89" s="668"/>
      <c r="BN89" s="668"/>
      <c r="BO89" s="668"/>
      <c r="BP89" s="668"/>
      <c r="BQ89" s="668"/>
      <c r="BR89" s="668"/>
      <c r="BS89" s="668"/>
      <c r="BT89" s="668"/>
      <c r="BU89" s="668"/>
    </row>
    <row r="90" spans="1:73" s="717" customFormat="1" ht="21.95" customHeight="1" thickBot="1">
      <c r="A90" s="714" t="s">
        <v>325</v>
      </c>
      <c r="B90" s="737">
        <v>32450.376529999994</v>
      </c>
      <c r="C90" s="738"/>
      <c r="D90" s="731">
        <v>0</v>
      </c>
      <c r="E90" s="719">
        <v>0</v>
      </c>
      <c r="F90" s="716">
        <v>0</v>
      </c>
      <c r="G90" s="617">
        <v>0</v>
      </c>
      <c r="H90" s="698" t="s">
        <v>4</v>
      </c>
      <c r="I90" s="726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668"/>
      <c r="AS90" s="668"/>
      <c r="AT90" s="668"/>
      <c r="AU90" s="668"/>
      <c r="AV90" s="668"/>
      <c r="AW90" s="668"/>
      <c r="AX90" s="668"/>
      <c r="AY90" s="668"/>
      <c r="AZ90" s="668"/>
      <c r="BA90" s="668"/>
      <c r="BB90" s="668"/>
      <c r="BC90" s="668"/>
      <c r="BD90" s="668"/>
      <c r="BE90" s="668"/>
      <c r="BF90" s="668"/>
      <c r="BG90" s="668"/>
      <c r="BH90" s="668"/>
      <c r="BI90" s="668"/>
      <c r="BJ90" s="668"/>
      <c r="BK90" s="668"/>
      <c r="BL90" s="668"/>
      <c r="BM90" s="668"/>
      <c r="BN90" s="668"/>
      <c r="BO90" s="668"/>
      <c r="BP90" s="668"/>
      <c r="BQ90" s="668"/>
      <c r="BR90" s="668"/>
      <c r="BS90" s="668"/>
      <c r="BT90" s="668"/>
      <c r="BU90" s="668"/>
    </row>
    <row r="91" spans="1:73" s="717" customFormat="1" ht="21.95" customHeight="1" thickTop="1">
      <c r="A91" s="739" t="s">
        <v>621</v>
      </c>
      <c r="B91" s="740"/>
      <c r="C91" s="741"/>
      <c r="D91" s="742"/>
      <c r="E91" s="742"/>
      <c r="F91" s="743"/>
      <c r="G91" s="649"/>
      <c r="H91" s="698"/>
      <c r="I91" s="726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668"/>
      <c r="AS91" s="668"/>
      <c r="AT91" s="668"/>
      <c r="AU91" s="668"/>
      <c r="AV91" s="668"/>
      <c r="AW91" s="668"/>
      <c r="AX91" s="668"/>
      <c r="AY91" s="668"/>
      <c r="AZ91" s="668"/>
      <c r="BA91" s="668"/>
      <c r="BB91" s="668"/>
      <c r="BC91" s="668"/>
      <c r="BD91" s="668"/>
      <c r="BE91" s="668"/>
      <c r="BF91" s="668"/>
      <c r="BG91" s="668"/>
      <c r="BH91" s="668"/>
      <c r="BI91" s="668"/>
      <c r="BJ91" s="668"/>
      <c r="BK91" s="668"/>
      <c r="BL91" s="668"/>
      <c r="BM91" s="668"/>
      <c r="BN91" s="668"/>
      <c r="BO91" s="668"/>
      <c r="BP91" s="668"/>
      <c r="BQ91" s="668"/>
      <c r="BR91" s="668"/>
      <c r="BS91" s="668"/>
      <c r="BT91" s="668"/>
      <c r="BU91" s="668"/>
    </row>
    <row r="92" spans="1:73" s="717" customFormat="1" ht="21.95" customHeight="1">
      <c r="A92" s="744" t="s">
        <v>634</v>
      </c>
      <c r="B92" s="745">
        <v>18648017.438669998</v>
      </c>
      <c r="C92" s="654" t="s">
        <v>217</v>
      </c>
      <c r="D92" s="746">
        <v>0</v>
      </c>
      <c r="E92" s="746">
        <v>0</v>
      </c>
      <c r="F92" s="747">
        <v>0</v>
      </c>
      <c r="G92" s="657">
        <v>0</v>
      </c>
      <c r="H92" s="698" t="s">
        <v>4</v>
      </c>
      <c r="I92" s="726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668"/>
      <c r="AS92" s="668"/>
      <c r="AT92" s="668"/>
      <c r="AU92" s="668"/>
      <c r="AV92" s="668"/>
      <c r="AW92" s="668"/>
      <c r="AX92" s="668"/>
      <c r="AY92" s="668"/>
      <c r="AZ92" s="668"/>
      <c r="BA92" s="668"/>
      <c r="BB92" s="668"/>
      <c r="BC92" s="668"/>
      <c r="BD92" s="668"/>
      <c r="BE92" s="668"/>
      <c r="BF92" s="668"/>
      <c r="BG92" s="668"/>
      <c r="BH92" s="668"/>
      <c r="BI92" s="668"/>
      <c r="BJ92" s="668"/>
      <c r="BK92" s="668"/>
      <c r="BL92" s="668"/>
      <c r="BM92" s="668"/>
      <c r="BN92" s="668"/>
      <c r="BO92" s="668"/>
      <c r="BP92" s="668"/>
      <c r="BQ92" s="668"/>
      <c r="BR92" s="668"/>
      <c r="BS92" s="668"/>
      <c r="BT92" s="668"/>
      <c r="BU92" s="668"/>
    </row>
    <row r="93" spans="1:73" s="725" customFormat="1" ht="19.5" customHeight="1">
      <c r="H93" s="698" t="s">
        <v>4</v>
      </c>
      <c r="I93" s="726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</row>
    <row r="94" spans="1:73" s="725" customFormat="1" ht="16.5" customHeight="1">
      <c r="A94" s="725" t="s">
        <v>635</v>
      </c>
      <c r="H94" s="698" t="s">
        <v>4</v>
      </c>
      <c r="I94" s="726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</row>
    <row r="95" spans="1:73" s="725" customFormat="1" ht="18.75" customHeight="1">
      <c r="A95" s="748" t="s">
        <v>636</v>
      </c>
      <c r="H95" s="698" t="s">
        <v>4</v>
      </c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</row>
    <row r="96" spans="1:73" s="749" customFormat="1" ht="18" customHeight="1">
      <c r="A96" s="1554" t="s">
        <v>924</v>
      </c>
      <c r="B96" s="1555"/>
      <c r="C96" s="1555"/>
      <c r="D96" s="1555"/>
      <c r="E96" s="1555"/>
      <c r="F96" s="1555"/>
      <c r="G96" s="1555"/>
      <c r="H96" s="1555"/>
      <c r="I96" s="1555"/>
      <c r="J96" s="1555"/>
      <c r="K96" s="1555"/>
      <c r="L96" s="1555"/>
      <c r="M96" s="1555"/>
    </row>
    <row r="97" spans="1:13">
      <c r="A97" s="1554" t="s">
        <v>925</v>
      </c>
      <c r="B97" s="1555"/>
      <c r="C97" s="1555"/>
      <c r="D97" s="1555"/>
      <c r="E97" s="1555"/>
      <c r="F97" s="1555"/>
      <c r="G97" s="1555"/>
      <c r="H97" s="1555"/>
      <c r="I97" s="1555"/>
      <c r="J97" s="1555"/>
      <c r="K97" s="1555"/>
      <c r="L97" s="1555"/>
      <c r="M97" s="1555"/>
    </row>
    <row r="98" spans="1:13">
      <c r="A98" s="750" t="s">
        <v>4</v>
      </c>
      <c r="H98" s="698" t="s">
        <v>4</v>
      </c>
    </row>
    <row r="99" spans="1:13">
      <c r="H99" s="698" t="s">
        <v>4</v>
      </c>
    </row>
    <row r="100" spans="1:13">
      <c r="H100" s="698" t="s">
        <v>4</v>
      </c>
    </row>
    <row r="101" spans="1:13">
      <c r="H101" s="698" t="s">
        <v>4</v>
      </c>
    </row>
    <row r="102" spans="1:13">
      <c r="H102" s="698" t="s">
        <v>4</v>
      </c>
    </row>
    <row r="103" spans="1:13">
      <c r="H103" s="698" t="s">
        <v>4</v>
      </c>
    </row>
    <row r="104" spans="1:13">
      <c r="H104" s="698" t="s">
        <v>4</v>
      </c>
    </row>
    <row r="105" spans="1:13">
      <c r="H105" s="698" t="s">
        <v>4</v>
      </c>
    </row>
    <row r="106" spans="1:13">
      <c r="H106" s="698" t="s">
        <v>4</v>
      </c>
    </row>
    <row r="107" spans="1:13">
      <c r="H107" s="698" t="s">
        <v>4</v>
      </c>
    </row>
    <row r="108" spans="1:13">
      <c r="B108" s="751" t="s">
        <v>4</v>
      </c>
      <c r="C108" s="751"/>
      <c r="H108" s="698" t="s">
        <v>4</v>
      </c>
    </row>
    <row r="109" spans="1:13">
      <c r="H109" s="698" t="s">
        <v>4</v>
      </c>
    </row>
    <row r="110" spans="1:13">
      <c r="H110" s="698" t="s">
        <v>4</v>
      </c>
    </row>
    <row r="111" spans="1:13">
      <c r="H111" s="698" t="s">
        <v>4</v>
      </c>
    </row>
    <row r="112" spans="1:13">
      <c r="H112" s="698" t="s">
        <v>4</v>
      </c>
    </row>
    <row r="113" spans="8:8">
      <c r="H113" s="698" t="s">
        <v>4</v>
      </c>
    </row>
    <row r="114" spans="8:8">
      <c r="H114" s="698" t="s">
        <v>4</v>
      </c>
    </row>
    <row r="115" spans="8:8">
      <c r="H115" s="698" t="s">
        <v>4</v>
      </c>
    </row>
    <row r="116" spans="8:8">
      <c r="H116" s="698" t="s">
        <v>4</v>
      </c>
    </row>
    <row r="117" spans="8:8">
      <c r="H117" s="698" t="s">
        <v>4</v>
      </c>
    </row>
    <row r="118" spans="8:8">
      <c r="H118" s="698" t="s">
        <v>4</v>
      </c>
    </row>
    <row r="119" spans="8:8">
      <c r="H119" s="698" t="s">
        <v>4</v>
      </c>
    </row>
    <row r="120" spans="8:8">
      <c r="H120" s="698" t="s">
        <v>4</v>
      </c>
    </row>
    <row r="121" spans="8:8">
      <c r="H121" s="698" t="s">
        <v>4</v>
      </c>
    </row>
    <row r="122" spans="8:8">
      <c r="H122" s="698" t="s">
        <v>4</v>
      </c>
    </row>
    <row r="123" spans="8:8">
      <c r="H123" s="698" t="s">
        <v>4</v>
      </c>
    </row>
    <row r="124" spans="8:8">
      <c r="H124" s="698" t="s">
        <v>4</v>
      </c>
    </row>
    <row r="125" spans="8:8">
      <c r="H125" s="698" t="s">
        <v>4</v>
      </c>
    </row>
    <row r="126" spans="8:8">
      <c r="H126" s="698" t="s">
        <v>4</v>
      </c>
    </row>
    <row r="127" spans="8:8">
      <c r="H127" s="698" t="s">
        <v>4</v>
      </c>
    </row>
    <row r="128" spans="8:8">
      <c r="H128" s="698" t="s">
        <v>4</v>
      </c>
    </row>
    <row r="129" spans="8:8">
      <c r="H129" s="698" t="s">
        <v>4</v>
      </c>
    </row>
    <row r="130" spans="8:8">
      <c r="H130" s="698" t="s">
        <v>4</v>
      </c>
    </row>
    <row r="131" spans="8:8">
      <c r="H131" s="698" t="s">
        <v>4</v>
      </c>
    </row>
    <row r="132" spans="8:8">
      <c r="H132" s="698" t="s">
        <v>4</v>
      </c>
    </row>
    <row r="133" spans="8:8">
      <c r="H133" s="698" t="s">
        <v>4</v>
      </c>
    </row>
    <row r="134" spans="8:8">
      <c r="H134" s="698" t="s">
        <v>4</v>
      </c>
    </row>
    <row r="135" spans="8:8">
      <c r="H135" s="698" t="s">
        <v>4</v>
      </c>
    </row>
    <row r="136" spans="8:8">
      <c r="H136" s="698" t="s">
        <v>4</v>
      </c>
    </row>
    <row r="137" spans="8:8">
      <c r="H137" s="698" t="s">
        <v>4</v>
      </c>
    </row>
    <row r="138" spans="8:8">
      <c r="H138" s="698" t="s">
        <v>4</v>
      </c>
    </row>
    <row r="139" spans="8:8">
      <c r="H139" s="698" t="s">
        <v>4</v>
      </c>
    </row>
    <row r="140" spans="8:8">
      <c r="H140" s="698" t="s">
        <v>4</v>
      </c>
    </row>
    <row r="141" spans="8:8">
      <c r="H141" s="698" t="s">
        <v>4</v>
      </c>
    </row>
    <row r="142" spans="8:8">
      <c r="H142" s="698" t="s">
        <v>4</v>
      </c>
    </row>
  </sheetData>
  <mergeCells count="6">
    <mergeCell ref="A97:M97"/>
    <mergeCell ref="B4:E4"/>
    <mergeCell ref="F4:G4"/>
    <mergeCell ref="B5:E5"/>
    <mergeCell ref="F5:G5"/>
    <mergeCell ref="A96:M96"/>
  </mergeCells>
  <printOptions horizontalCentered="1"/>
  <pageMargins left="0.35433070866141736" right="0.31496062992125984" top="0.47244094488188981" bottom="0.19685039370078741" header="0.47244094488188981" footer="0.11811023622047245"/>
  <pageSetup paperSize="9" scale="70" firstPageNumber="52" orientation="landscape" useFirstPageNumber="1" r:id="rId1"/>
  <headerFooter alignWithMargins="0">
    <oddHeader>&amp;C&amp;"Arial,Normalny"&amp;12- &amp;P -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BN573"/>
  <sheetViews>
    <sheetView showGridLines="0" zoomScale="75" zoomScaleNormal="75" workbookViewId="0">
      <selection sqref="A1:C1"/>
    </sheetView>
  </sheetViews>
  <sheetFormatPr defaultColWidth="12.5703125" defaultRowHeight="15"/>
  <cols>
    <col min="1" max="1" width="5" style="754" customWidth="1"/>
    <col min="2" max="2" width="2" style="754" customWidth="1"/>
    <col min="3" max="3" width="57.140625" style="754" customWidth="1"/>
    <col min="4" max="4" width="20.140625" style="754" customWidth="1"/>
    <col min="5" max="8" width="21.42578125" style="754" customWidth="1"/>
    <col min="9" max="10" width="16.7109375" style="754" customWidth="1"/>
    <col min="11" max="11" width="12.5703125" style="754"/>
    <col min="12" max="12" width="16.7109375" style="754" customWidth="1"/>
    <col min="13" max="13" width="22.85546875" style="754" customWidth="1"/>
    <col min="14" max="256" width="12.5703125" style="754"/>
    <col min="257" max="257" width="5" style="754" customWidth="1"/>
    <col min="258" max="258" width="2" style="754" customWidth="1"/>
    <col min="259" max="259" width="57.140625" style="754" customWidth="1"/>
    <col min="260" max="260" width="20.140625" style="754" customWidth="1"/>
    <col min="261" max="264" width="21.42578125" style="754" customWidth="1"/>
    <col min="265" max="266" width="16.7109375" style="754" customWidth="1"/>
    <col min="267" max="267" width="12.5703125" style="754"/>
    <col min="268" max="268" width="16.7109375" style="754" customWidth="1"/>
    <col min="269" max="269" width="22.85546875" style="754" customWidth="1"/>
    <col min="270" max="512" width="12.5703125" style="754"/>
    <col min="513" max="513" width="5" style="754" customWidth="1"/>
    <col min="514" max="514" width="2" style="754" customWidth="1"/>
    <col min="515" max="515" width="57.140625" style="754" customWidth="1"/>
    <col min="516" max="516" width="20.140625" style="754" customWidth="1"/>
    <col min="517" max="520" width="21.42578125" style="754" customWidth="1"/>
    <col min="521" max="522" width="16.7109375" style="754" customWidth="1"/>
    <col min="523" max="523" width="12.5703125" style="754"/>
    <col min="524" max="524" width="16.7109375" style="754" customWidth="1"/>
    <col min="525" max="525" width="22.85546875" style="754" customWidth="1"/>
    <col min="526" max="768" width="12.5703125" style="754"/>
    <col min="769" max="769" width="5" style="754" customWidth="1"/>
    <col min="770" max="770" width="2" style="754" customWidth="1"/>
    <col min="771" max="771" width="57.140625" style="754" customWidth="1"/>
    <col min="772" max="772" width="20.140625" style="754" customWidth="1"/>
    <col min="773" max="776" width="21.42578125" style="754" customWidth="1"/>
    <col min="777" max="778" width="16.7109375" style="754" customWidth="1"/>
    <col min="779" max="779" width="12.5703125" style="754"/>
    <col min="780" max="780" width="16.7109375" style="754" customWidth="1"/>
    <col min="781" max="781" width="22.85546875" style="754" customWidth="1"/>
    <col min="782" max="1024" width="12.5703125" style="754"/>
    <col min="1025" max="1025" width="5" style="754" customWidth="1"/>
    <col min="1026" max="1026" width="2" style="754" customWidth="1"/>
    <col min="1027" max="1027" width="57.140625" style="754" customWidth="1"/>
    <col min="1028" max="1028" width="20.140625" style="754" customWidth="1"/>
    <col min="1029" max="1032" width="21.42578125" style="754" customWidth="1"/>
    <col min="1033" max="1034" width="16.7109375" style="754" customWidth="1"/>
    <col min="1035" max="1035" width="12.5703125" style="754"/>
    <col min="1036" max="1036" width="16.7109375" style="754" customWidth="1"/>
    <col min="1037" max="1037" width="22.85546875" style="754" customWidth="1"/>
    <col min="1038" max="1280" width="12.5703125" style="754"/>
    <col min="1281" max="1281" width="5" style="754" customWidth="1"/>
    <col min="1282" max="1282" width="2" style="754" customWidth="1"/>
    <col min="1283" max="1283" width="57.140625" style="754" customWidth="1"/>
    <col min="1284" max="1284" width="20.140625" style="754" customWidth="1"/>
    <col min="1285" max="1288" width="21.42578125" style="754" customWidth="1"/>
    <col min="1289" max="1290" width="16.7109375" style="754" customWidth="1"/>
    <col min="1291" max="1291" width="12.5703125" style="754"/>
    <col min="1292" max="1292" width="16.7109375" style="754" customWidth="1"/>
    <col min="1293" max="1293" width="22.85546875" style="754" customWidth="1"/>
    <col min="1294" max="1536" width="12.5703125" style="754"/>
    <col min="1537" max="1537" width="5" style="754" customWidth="1"/>
    <col min="1538" max="1538" width="2" style="754" customWidth="1"/>
    <col min="1539" max="1539" width="57.140625" style="754" customWidth="1"/>
    <col min="1540" max="1540" width="20.140625" style="754" customWidth="1"/>
    <col min="1541" max="1544" width="21.42578125" style="754" customWidth="1"/>
    <col min="1545" max="1546" width="16.7109375" style="754" customWidth="1"/>
    <col min="1547" max="1547" width="12.5703125" style="754"/>
    <col min="1548" max="1548" width="16.7109375" style="754" customWidth="1"/>
    <col min="1549" max="1549" width="22.85546875" style="754" customWidth="1"/>
    <col min="1550" max="1792" width="12.5703125" style="754"/>
    <col min="1793" max="1793" width="5" style="754" customWidth="1"/>
    <col min="1794" max="1794" width="2" style="754" customWidth="1"/>
    <col min="1795" max="1795" width="57.140625" style="754" customWidth="1"/>
    <col min="1796" max="1796" width="20.140625" style="754" customWidth="1"/>
    <col min="1797" max="1800" width="21.42578125" style="754" customWidth="1"/>
    <col min="1801" max="1802" width="16.7109375" style="754" customWidth="1"/>
    <col min="1803" max="1803" width="12.5703125" style="754"/>
    <col min="1804" max="1804" width="16.7109375" style="754" customWidth="1"/>
    <col min="1805" max="1805" width="22.85546875" style="754" customWidth="1"/>
    <col min="1806" max="2048" width="12.5703125" style="754"/>
    <col min="2049" max="2049" width="5" style="754" customWidth="1"/>
    <col min="2050" max="2050" width="2" style="754" customWidth="1"/>
    <col min="2051" max="2051" width="57.140625" style="754" customWidth="1"/>
    <col min="2052" max="2052" width="20.140625" style="754" customWidth="1"/>
    <col min="2053" max="2056" width="21.42578125" style="754" customWidth="1"/>
    <col min="2057" max="2058" width="16.7109375" style="754" customWidth="1"/>
    <col min="2059" max="2059" width="12.5703125" style="754"/>
    <col min="2060" max="2060" width="16.7109375" style="754" customWidth="1"/>
    <col min="2061" max="2061" width="22.85546875" style="754" customWidth="1"/>
    <col min="2062" max="2304" width="12.5703125" style="754"/>
    <col min="2305" max="2305" width="5" style="754" customWidth="1"/>
    <col min="2306" max="2306" width="2" style="754" customWidth="1"/>
    <col min="2307" max="2307" width="57.140625" style="754" customWidth="1"/>
    <col min="2308" max="2308" width="20.140625" style="754" customWidth="1"/>
    <col min="2309" max="2312" width="21.42578125" style="754" customWidth="1"/>
    <col min="2313" max="2314" width="16.7109375" style="754" customWidth="1"/>
    <col min="2315" max="2315" width="12.5703125" style="754"/>
    <col min="2316" max="2316" width="16.7109375" style="754" customWidth="1"/>
    <col min="2317" max="2317" width="22.85546875" style="754" customWidth="1"/>
    <col min="2318" max="2560" width="12.5703125" style="754"/>
    <col min="2561" max="2561" width="5" style="754" customWidth="1"/>
    <col min="2562" max="2562" width="2" style="754" customWidth="1"/>
    <col min="2563" max="2563" width="57.140625" style="754" customWidth="1"/>
    <col min="2564" max="2564" width="20.140625" style="754" customWidth="1"/>
    <col min="2565" max="2568" width="21.42578125" style="754" customWidth="1"/>
    <col min="2569" max="2570" width="16.7109375" style="754" customWidth="1"/>
    <col min="2571" max="2571" width="12.5703125" style="754"/>
    <col min="2572" max="2572" width="16.7109375" style="754" customWidth="1"/>
    <col min="2573" max="2573" width="22.85546875" style="754" customWidth="1"/>
    <col min="2574" max="2816" width="12.5703125" style="754"/>
    <col min="2817" max="2817" width="5" style="754" customWidth="1"/>
    <col min="2818" max="2818" width="2" style="754" customWidth="1"/>
    <col min="2819" max="2819" width="57.140625" style="754" customWidth="1"/>
    <col min="2820" max="2820" width="20.140625" style="754" customWidth="1"/>
    <col min="2821" max="2824" width="21.42578125" style="754" customWidth="1"/>
    <col min="2825" max="2826" width="16.7109375" style="754" customWidth="1"/>
    <col min="2827" max="2827" width="12.5703125" style="754"/>
    <col min="2828" max="2828" width="16.7109375" style="754" customWidth="1"/>
    <col min="2829" max="2829" width="22.85546875" style="754" customWidth="1"/>
    <col min="2830" max="3072" width="12.5703125" style="754"/>
    <col min="3073" max="3073" width="5" style="754" customWidth="1"/>
    <col min="3074" max="3074" width="2" style="754" customWidth="1"/>
    <col min="3075" max="3075" width="57.140625" style="754" customWidth="1"/>
    <col min="3076" max="3076" width="20.140625" style="754" customWidth="1"/>
    <col min="3077" max="3080" width="21.42578125" style="754" customWidth="1"/>
    <col min="3081" max="3082" width="16.7109375" style="754" customWidth="1"/>
    <col min="3083" max="3083" width="12.5703125" style="754"/>
    <col min="3084" max="3084" width="16.7109375" style="754" customWidth="1"/>
    <col min="3085" max="3085" width="22.85546875" style="754" customWidth="1"/>
    <col min="3086" max="3328" width="12.5703125" style="754"/>
    <col min="3329" max="3329" width="5" style="754" customWidth="1"/>
    <col min="3330" max="3330" width="2" style="754" customWidth="1"/>
    <col min="3331" max="3331" width="57.140625" style="754" customWidth="1"/>
    <col min="3332" max="3332" width="20.140625" style="754" customWidth="1"/>
    <col min="3333" max="3336" width="21.42578125" style="754" customWidth="1"/>
    <col min="3337" max="3338" width="16.7109375" style="754" customWidth="1"/>
    <col min="3339" max="3339" width="12.5703125" style="754"/>
    <col min="3340" max="3340" width="16.7109375" style="754" customWidth="1"/>
    <col min="3341" max="3341" width="22.85546875" style="754" customWidth="1"/>
    <col min="3342" max="3584" width="12.5703125" style="754"/>
    <col min="3585" max="3585" width="5" style="754" customWidth="1"/>
    <col min="3586" max="3586" width="2" style="754" customWidth="1"/>
    <col min="3587" max="3587" width="57.140625" style="754" customWidth="1"/>
    <col min="3588" max="3588" width="20.140625" style="754" customWidth="1"/>
    <col min="3589" max="3592" width="21.42578125" style="754" customWidth="1"/>
    <col min="3593" max="3594" width="16.7109375" style="754" customWidth="1"/>
    <col min="3595" max="3595" width="12.5703125" style="754"/>
    <col min="3596" max="3596" width="16.7109375" style="754" customWidth="1"/>
    <col min="3597" max="3597" width="22.85546875" style="754" customWidth="1"/>
    <col min="3598" max="3840" width="12.5703125" style="754"/>
    <col min="3841" max="3841" width="5" style="754" customWidth="1"/>
    <col min="3842" max="3842" width="2" style="754" customWidth="1"/>
    <col min="3843" max="3843" width="57.140625" style="754" customWidth="1"/>
    <col min="3844" max="3844" width="20.140625" style="754" customWidth="1"/>
    <col min="3845" max="3848" width="21.42578125" style="754" customWidth="1"/>
    <col min="3849" max="3850" width="16.7109375" style="754" customWidth="1"/>
    <col min="3851" max="3851" width="12.5703125" style="754"/>
    <col min="3852" max="3852" width="16.7109375" style="754" customWidth="1"/>
    <col min="3853" max="3853" width="22.85546875" style="754" customWidth="1"/>
    <col min="3854" max="4096" width="12.5703125" style="754"/>
    <col min="4097" max="4097" width="5" style="754" customWidth="1"/>
    <col min="4098" max="4098" width="2" style="754" customWidth="1"/>
    <col min="4099" max="4099" width="57.140625" style="754" customWidth="1"/>
    <col min="4100" max="4100" width="20.140625" style="754" customWidth="1"/>
    <col min="4101" max="4104" width="21.42578125" style="754" customWidth="1"/>
    <col min="4105" max="4106" width="16.7109375" style="754" customWidth="1"/>
    <col min="4107" max="4107" width="12.5703125" style="754"/>
    <col min="4108" max="4108" width="16.7109375" style="754" customWidth="1"/>
    <col min="4109" max="4109" width="22.85546875" style="754" customWidth="1"/>
    <col min="4110" max="4352" width="12.5703125" style="754"/>
    <col min="4353" max="4353" width="5" style="754" customWidth="1"/>
    <col min="4354" max="4354" width="2" style="754" customWidth="1"/>
    <col min="4355" max="4355" width="57.140625" style="754" customWidth="1"/>
    <col min="4356" max="4356" width="20.140625" style="754" customWidth="1"/>
    <col min="4357" max="4360" width="21.42578125" style="754" customWidth="1"/>
    <col min="4361" max="4362" width="16.7109375" style="754" customWidth="1"/>
    <col min="4363" max="4363" width="12.5703125" style="754"/>
    <col min="4364" max="4364" width="16.7109375" style="754" customWidth="1"/>
    <col min="4365" max="4365" width="22.85546875" style="754" customWidth="1"/>
    <col min="4366" max="4608" width="12.5703125" style="754"/>
    <col min="4609" max="4609" width="5" style="754" customWidth="1"/>
    <col min="4610" max="4610" width="2" style="754" customWidth="1"/>
    <col min="4611" max="4611" width="57.140625" style="754" customWidth="1"/>
    <col min="4612" max="4612" width="20.140625" style="754" customWidth="1"/>
    <col min="4613" max="4616" width="21.42578125" style="754" customWidth="1"/>
    <col min="4617" max="4618" width="16.7109375" style="754" customWidth="1"/>
    <col min="4619" max="4619" width="12.5703125" style="754"/>
    <col min="4620" max="4620" width="16.7109375" style="754" customWidth="1"/>
    <col min="4621" max="4621" width="22.85546875" style="754" customWidth="1"/>
    <col min="4622" max="4864" width="12.5703125" style="754"/>
    <col min="4865" max="4865" width="5" style="754" customWidth="1"/>
    <col min="4866" max="4866" width="2" style="754" customWidth="1"/>
    <col min="4867" max="4867" width="57.140625" style="754" customWidth="1"/>
    <col min="4868" max="4868" width="20.140625" style="754" customWidth="1"/>
    <col min="4869" max="4872" width="21.42578125" style="754" customWidth="1"/>
    <col min="4873" max="4874" width="16.7109375" style="754" customWidth="1"/>
    <col min="4875" max="4875" width="12.5703125" style="754"/>
    <col min="4876" max="4876" width="16.7109375" style="754" customWidth="1"/>
    <col min="4877" max="4877" width="22.85546875" style="754" customWidth="1"/>
    <col min="4878" max="5120" width="12.5703125" style="754"/>
    <col min="5121" max="5121" width="5" style="754" customWidth="1"/>
    <col min="5122" max="5122" width="2" style="754" customWidth="1"/>
    <col min="5123" max="5123" width="57.140625" style="754" customWidth="1"/>
    <col min="5124" max="5124" width="20.140625" style="754" customWidth="1"/>
    <col min="5125" max="5128" width="21.42578125" style="754" customWidth="1"/>
    <col min="5129" max="5130" width="16.7109375" style="754" customWidth="1"/>
    <col min="5131" max="5131" width="12.5703125" style="754"/>
    <col min="5132" max="5132" width="16.7109375" style="754" customWidth="1"/>
    <col min="5133" max="5133" width="22.85546875" style="754" customWidth="1"/>
    <col min="5134" max="5376" width="12.5703125" style="754"/>
    <col min="5377" max="5377" width="5" style="754" customWidth="1"/>
    <col min="5378" max="5378" width="2" style="754" customWidth="1"/>
    <col min="5379" max="5379" width="57.140625" style="754" customWidth="1"/>
    <col min="5380" max="5380" width="20.140625" style="754" customWidth="1"/>
    <col min="5381" max="5384" width="21.42578125" style="754" customWidth="1"/>
    <col min="5385" max="5386" width="16.7109375" style="754" customWidth="1"/>
    <col min="5387" max="5387" width="12.5703125" style="754"/>
    <col min="5388" max="5388" width="16.7109375" style="754" customWidth="1"/>
    <col min="5389" max="5389" width="22.85546875" style="754" customWidth="1"/>
    <col min="5390" max="5632" width="12.5703125" style="754"/>
    <col min="5633" max="5633" width="5" style="754" customWidth="1"/>
    <col min="5634" max="5634" width="2" style="754" customWidth="1"/>
    <col min="5635" max="5635" width="57.140625" style="754" customWidth="1"/>
    <col min="5636" max="5636" width="20.140625" style="754" customWidth="1"/>
    <col min="5637" max="5640" width="21.42578125" style="754" customWidth="1"/>
    <col min="5641" max="5642" width="16.7109375" style="754" customWidth="1"/>
    <col min="5643" max="5643" width="12.5703125" style="754"/>
    <col min="5644" max="5644" width="16.7109375" style="754" customWidth="1"/>
    <col min="5645" max="5645" width="22.85546875" style="754" customWidth="1"/>
    <col min="5646" max="5888" width="12.5703125" style="754"/>
    <col min="5889" max="5889" width="5" style="754" customWidth="1"/>
    <col min="5890" max="5890" width="2" style="754" customWidth="1"/>
    <col min="5891" max="5891" width="57.140625" style="754" customWidth="1"/>
    <col min="5892" max="5892" width="20.140625" style="754" customWidth="1"/>
    <col min="5893" max="5896" width="21.42578125" style="754" customWidth="1"/>
    <col min="5897" max="5898" width="16.7109375" style="754" customWidth="1"/>
    <col min="5899" max="5899" width="12.5703125" style="754"/>
    <col min="5900" max="5900" width="16.7109375" style="754" customWidth="1"/>
    <col min="5901" max="5901" width="22.85546875" style="754" customWidth="1"/>
    <col min="5902" max="6144" width="12.5703125" style="754"/>
    <col min="6145" max="6145" width="5" style="754" customWidth="1"/>
    <col min="6146" max="6146" width="2" style="754" customWidth="1"/>
    <col min="6147" max="6147" width="57.140625" style="754" customWidth="1"/>
    <col min="6148" max="6148" width="20.140625" style="754" customWidth="1"/>
    <col min="6149" max="6152" width="21.42578125" style="754" customWidth="1"/>
    <col min="6153" max="6154" width="16.7109375" style="754" customWidth="1"/>
    <col min="6155" max="6155" width="12.5703125" style="754"/>
    <col min="6156" max="6156" width="16.7109375" style="754" customWidth="1"/>
    <col min="6157" max="6157" width="22.85546875" style="754" customWidth="1"/>
    <col min="6158" max="6400" width="12.5703125" style="754"/>
    <col min="6401" max="6401" width="5" style="754" customWidth="1"/>
    <col min="6402" max="6402" width="2" style="754" customWidth="1"/>
    <col min="6403" max="6403" width="57.140625" style="754" customWidth="1"/>
    <col min="6404" max="6404" width="20.140625" style="754" customWidth="1"/>
    <col min="6405" max="6408" width="21.42578125" style="754" customWidth="1"/>
    <col min="6409" max="6410" width="16.7109375" style="754" customWidth="1"/>
    <col min="6411" max="6411" width="12.5703125" style="754"/>
    <col min="6412" max="6412" width="16.7109375" style="754" customWidth="1"/>
    <col min="6413" max="6413" width="22.85546875" style="754" customWidth="1"/>
    <col min="6414" max="6656" width="12.5703125" style="754"/>
    <col min="6657" max="6657" width="5" style="754" customWidth="1"/>
    <col min="6658" max="6658" width="2" style="754" customWidth="1"/>
    <col min="6659" max="6659" width="57.140625" style="754" customWidth="1"/>
    <col min="6660" max="6660" width="20.140625" style="754" customWidth="1"/>
    <col min="6661" max="6664" width="21.42578125" style="754" customWidth="1"/>
    <col min="6665" max="6666" width="16.7109375" style="754" customWidth="1"/>
    <col min="6667" max="6667" width="12.5703125" style="754"/>
    <col min="6668" max="6668" width="16.7109375" style="754" customWidth="1"/>
    <col min="6669" max="6669" width="22.85546875" style="754" customWidth="1"/>
    <col min="6670" max="6912" width="12.5703125" style="754"/>
    <col min="6913" max="6913" width="5" style="754" customWidth="1"/>
    <col min="6914" max="6914" width="2" style="754" customWidth="1"/>
    <col min="6915" max="6915" width="57.140625" style="754" customWidth="1"/>
    <col min="6916" max="6916" width="20.140625" style="754" customWidth="1"/>
    <col min="6917" max="6920" width="21.42578125" style="754" customWidth="1"/>
    <col min="6921" max="6922" width="16.7109375" style="754" customWidth="1"/>
    <col min="6923" max="6923" width="12.5703125" style="754"/>
    <col min="6924" max="6924" width="16.7109375" style="754" customWidth="1"/>
    <col min="6925" max="6925" width="22.85546875" style="754" customWidth="1"/>
    <col min="6926" max="7168" width="12.5703125" style="754"/>
    <col min="7169" max="7169" width="5" style="754" customWidth="1"/>
    <col min="7170" max="7170" width="2" style="754" customWidth="1"/>
    <col min="7171" max="7171" width="57.140625" style="754" customWidth="1"/>
    <col min="7172" max="7172" width="20.140625" style="754" customWidth="1"/>
    <col min="7173" max="7176" width="21.42578125" style="754" customWidth="1"/>
    <col min="7177" max="7178" width="16.7109375" style="754" customWidth="1"/>
    <col min="7179" max="7179" width="12.5703125" style="754"/>
    <col min="7180" max="7180" width="16.7109375" style="754" customWidth="1"/>
    <col min="7181" max="7181" width="22.85546875" style="754" customWidth="1"/>
    <col min="7182" max="7424" width="12.5703125" style="754"/>
    <col min="7425" max="7425" width="5" style="754" customWidth="1"/>
    <col min="7426" max="7426" width="2" style="754" customWidth="1"/>
    <col min="7427" max="7427" width="57.140625" style="754" customWidth="1"/>
    <col min="7428" max="7428" width="20.140625" style="754" customWidth="1"/>
    <col min="7429" max="7432" width="21.42578125" style="754" customWidth="1"/>
    <col min="7433" max="7434" width="16.7109375" style="754" customWidth="1"/>
    <col min="7435" max="7435" width="12.5703125" style="754"/>
    <col min="7436" max="7436" width="16.7109375" style="754" customWidth="1"/>
    <col min="7437" max="7437" width="22.85546875" style="754" customWidth="1"/>
    <col min="7438" max="7680" width="12.5703125" style="754"/>
    <col min="7681" max="7681" width="5" style="754" customWidth="1"/>
    <col min="7682" max="7682" width="2" style="754" customWidth="1"/>
    <col min="7683" max="7683" width="57.140625" style="754" customWidth="1"/>
    <col min="7684" max="7684" width="20.140625" style="754" customWidth="1"/>
    <col min="7685" max="7688" width="21.42578125" style="754" customWidth="1"/>
    <col min="7689" max="7690" width="16.7109375" style="754" customWidth="1"/>
    <col min="7691" max="7691" width="12.5703125" style="754"/>
    <col min="7692" max="7692" width="16.7109375" style="754" customWidth="1"/>
    <col min="7693" max="7693" width="22.85546875" style="754" customWidth="1"/>
    <col min="7694" max="7936" width="12.5703125" style="754"/>
    <col min="7937" max="7937" width="5" style="754" customWidth="1"/>
    <col min="7938" max="7938" width="2" style="754" customWidth="1"/>
    <col min="7939" max="7939" width="57.140625" style="754" customWidth="1"/>
    <col min="7940" max="7940" width="20.140625" style="754" customWidth="1"/>
    <col min="7941" max="7944" width="21.42578125" style="754" customWidth="1"/>
    <col min="7945" max="7946" width="16.7109375" style="754" customWidth="1"/>
    <col min="7947" max="7947" width="12.5703125" style="754"/>
    <col min="7948" max="7948" width="16.7109375" style="754" customWidth="1"/>
    <col min="7949" max="7949" width="22.85546875" style="754" customWidth="1"/>
    <col min="7950" max="8192" width="12.5703125" style="754"/>
    <col min="8193" max="8193" width="5" style="754" customWidth="1"/>
    <col min="8194" max="8194" width="2" style="754" customWidth="1"/>
    <col min="8195" max="8195" width="57.140625" style="754" customWidth="1"/>
    <col min="8196" max="8196" width="20.140625" style="754" customWidth="1"/>
    <col min="8197" max="8200" width="21.42578125" style="754" customWidth="1"/>
    <col min="8201" max="8202" width="16.7109375" style="754" customWidth="1"/>
    <col min="8203" max="8203" width="12.5703125" style="754"/>
    <col min="8204" max="8204" width="16.7109375" style="754" customWidth="1"/>
    <col min="8205" max="8205" width="22.85546875" style="754" customWidth="1"/>
    <col min="8206" max="8448" width="12.5703125" style="754"/>
    <col min="8449" max="8449" width="5" style="754" customWidth="1"/>
    <col min="8450" max="8450" width="2" style="754" customWidth="1"/>
    <col min="8451" max="8451" width="57.140625" style="754" customWidth="1"/>
    <col min="8452" max="8452" width="20.140625" style="754" customWidth="1"/>
    <col min="8453" max="8456" width="21.42578125" style="754" customWidth="1"/>
    <col min="8457" max="8458" width="16.7109375" style="754" customWidth="1"/>
    <col min="8459" max="8459" width="12.5703125" style="754"/>
    <col min="8460" max="8460" width="16.7109375" style="754" customWidth="1"/>
    <col min="8461" max="8461" width="22.85546875" style="754" customWidth="1"/>
    <col min="8462" max="8704" width="12.5703125" style="754"/>
    <col min="8705" max="8705" width="5" style="754" customWidth="1"/>
    <col min="8706" max="8706" width="2" style="754" customWidth="1"/>
    <col min="8707" max="8707" width="57.140625" style="754" customWidth="1"/>
    <col min="8708" max="8708" width="20.140625" style="754" customWidth="1"/>
    <col min="8709" max="8712" width="21.42578125" style="754" customWidth="1"/>
    <col min="8713" max="8714" width="16.7109375" style="754" customWidth="1"/>
    <col min="8715" max="8715" width="12.5703125" style="754"/>
    <col min="8716" max="8716" width="16.7109375" style="754" customWidth="1"/>
    <col min="8717" max="8717" width="22.85546875" style="754" customWidth="1"/>
    <col min="8718" max="8960" width="12.5703125" style="754"/>
    <col min="8961" max="8961" width="5" style="754" customWidth="1"/>
    <col min="8962" max="8962" width="2" style="754" customWidth="1"/>
    <col min="8963" max="8963" width="57.140625" style="754" customWidth="1"/>
    <col min="8964" max="8964" width="20.140625" style="754" customWidth="1"/>
    <col min="8965" max="8968" width="21.42578125" style="754" customWidth="1"/>
    <col min="8969" max="8970" width="16.7109375" style="754" customWidth="1"/>
    <col min="8971" max="8971" width="12.5703125" style="754"/>
    <col min="8972" max="8972" width="16.7109375" style="754" customWidth="1"/>
    <col min="8973" max="8973" width="22.85546875" style="754" customWidth="1"/>
    <col min="8974" max="9216" width="12.5703125" style="754"/>
    <col min="9217" max="9217" width="5" style="754" customWidth="1"/>
    <col min="9218" max="9218" width="2" style="754" customWidth="1"/>
    <col min="9219" max="9219" width="57.140625" style="754" customWidth="1"/>
    <col min="9220" max="9220" width="20.140625" style="754" customWidth="1"/>
    <col min="9221" max="9224" width="21.42578125" style="754" customWidth="1"/>
    <col min="9225" max="9226" width="16.7109375" style="754" customWidth="1"/>
    <col min="9227" max="9227" width="12.5703125" style="754"/>
    <col min="9228" max="9228" width="16.7109375" style="754" customWidth="1"/>
    <col min="9229" max="9229" width="22.85546875" style="754" customWidth="1"/>
    <col min="9230" max="9472" width="12.5703125" style="754"/>
    <col min="9473" max="9473" width="5" style="754" customWidth="1"/>
    <col min="9474" max="9474" width="2" style="754" customWidth="1"/>
    <col min="9475" max="9475" width="57.140625" style="754" customWidth="1"/>
    <col min="9476" max="9476" width="20.140625" style="754" customWidth="1"/>
    <col min="9477" max="9480" width="21.42578125" style="754" customWidth="1"/>
    <col min="9481" max="9482" width="16.7109375" style="754" customWidth="1"/>
    <col min="9483" max="9483" width="12.5703125" style="754"/>
    <col min="9484" max="9484" width="16.7109375" style="754" customWidth="1"/>
    <col min="9485" max="9485" width="22.85546875" style="754" customWidth="1"/>
    <col min="9486" max="9728" width="12.5703125" style="754"/>
    <col min="9729" max="9729" width="5" style="754" customWidth="1"/>
    <col min="9730" max="9730" width="2" style="754" customWidth="1"/>
    <col min="9731" max="9731" width="57.140625" style="754" customWidth="1"/>
    <col min="9732" max="9732" width="20.140625" style="754" customWidth="1"/>
    <col min="9733" max="9736" width="21.42578125" style="754" customWidth="1"/>
    <col min="9737" max="9738" width="16.7109375" style="754" customWidth="1"/>
    <col min="9739" max="9739" width="12.5703125" style="754"/>
    <col min="9740" max="9740" width="16.7109375" style="754" customWidth="1"/>
    <col min="9741" max="9741" width="22.85546875" style="754" customWidth="1"/>
    <col min="9742" max="9984" width="12.5703125" style="754"/>
    <col min="9985" max="9985" width="5" style="754" customWidth="1"/>
    <col min="9986" max="9986" width="2" style="754" customWidth="1"/>
    <col min="9987" max="9987" width="57.140625" style="754" customWidth="1"/>
    <col min="9988" max="9988" width="20.140625" style="754" customWidth="1"/>
    <col min="9989" max="9992" width="21.42578125" style="754" customWidth="1"/>
    <col min="9993" max="9994" width="16.7109375" style="754" customWidth="1"/>
    <col min="9995" max="9995" width="12.5703125" style="754"/>
    <col min="9996" max="9996" width="16.7109375" style="754" customWidth="1"/>
    <col min="9997" max="9997" width="22.85546875" style="754" customWidth="1"/>
    <col min="9998" max="10240" width="12.5703125" style="754"/>
    <col min="10241" max="10241" width="5" style="754" customWidth="1"/>
    <col min="10242" max="10242" width="2" style="754" customWidth="1"/>
    <col min="10243" max="10243" width="57.140625" style="754" customWidth="1"/>
    <col min="10244" max="10244" width="20.140625" style="754" customWidth="1"/>
    <col min="10245" max="10248" width="21.42578125" style="754" customWidth="1"/>
    <col min="10249" max="10250" width="16.7109375" style="754" customWidth="1"/>
    <col min="10251" max="10251" width="12.5703125" style="754"/>
    <col min="10252" max="10252" width="16.7109375" style="754" customWidth="1"/>
    <col min="10253" max="10253" width="22.85546875" style="754" customWidth="1"/>
    <col min="10254" max="10496" width="12.5703125" style="754"/>
    <col min="10497" max="10497" width="5" style="754" customWidth="1"/>
    <col min="10498" max="10498" width="2" style="754" customWidth="1"/>
    <col min="10499" max="10499" width="57.140625" style="754" customWidth="1"/>
    <col min="10500" max="10500" width="20.140625" style="754" customWidth="1"/>
    <col min="10501" max="10504" width="21.42578125" style="754" customWidth="1"/>
    <col min="10505" max="10506" width="16.7109375" style="754" customWidth="1"/>
    <col min="10507" max="10507" width="12.5703125" style="754"/>
    <col min="10508" max="10508" width="16.7109375" style="754" customWidth="1"/>
    <col min="10509" max="10509" width="22.85546875" style="754" customWidth="1"/>
    <col min="10510" max="10752" width="12.5703125" style="754"/>
    <col min="10753" max="10753" width="5" style="754" customWidth="1"/>
    <col min="10754" max="10754" width="2" style="754" customWidth="1"/>
    <col min="10755" max="10755" width="57.140625" style="754" customWidth="1"/>
    <col min="10756" max="10756" width="20.140625" style="754" customWidth="1"/>
    <col min="10757" max="10760" width="21.42578125" style="754" customWidth="1"/>
    <col min="10761" max="10762" width="16.7109375" style="754" customWidth="1"/>
    <col min="10763" max="10763" width="12.5703125" style="754"/>
    <col min="10764" max="10764" width="16.7109375" style="754" customWidth="1"/>
    <col min="10765" max="10765" width="22.85546875" style="754" customWidth="1"/>
    <col min="10766" max="11008" width="12.5703125" style="754"/>
    <col min="11009" max="11009" width="5" style="754" customWidth="1"/>
    <col min="11010" max="11010" width="2" style="754" customWidth="1"/>
    <col min="11011" max="11011" width="57.140625" style="754" customWidth="1"/>
    <col min="11012" max="11012" width="20.140625" style="754" customWidth="1"/>
    <col min="11013" max="11016" width="21.42578125" style="754" customWidth="1"/>
    <col min="11017" max="11018" width="16.7109375" style="754" customWidth="1"/>
    <col min="11019" max="11019" width="12.5703125" style="754"/>
    <col min="11020" max="11020" width="16.7109375" style="754" customWidth="1"/>
    <col min="11021" max="11021" width="22.85546875" style="754" customWidth="1"/>
    <col min="11022" max="11264" width="12.5703125" style="754"/>
    <col min="11265" max="11265" width="5" style="754" customWidth="1"/>
    <col min="11266" max="11266" width="2" style="754" customWidth="1"/>
    <col min="11267" max="11267" width="57.140625" style="754" customWidth="1"/>
    <col min="11268" max="11268" width="20.140625" style="754" customWidth="1"/>
    <col min="11269" max="11272" width="21.42578125" style="754" customWidth="1"/>
    <col min="11273" max="11274" width="16.7109375" style="754" customWidth="1"/>
    <col min="11275" max="11275" width="12.5703125" style="754"/>
    <col min="11276" max="11276" width="16.7109375" style="754" customWidth="1"/>
    <col min="11277" max="11277" width="22.85546875" style="754" customWidth="1"/>
    <col min="11278" max="11520" width="12.5703125" style="754"/>
    <col min="11521" max="11521" width="5" style="754" customWidth="1"/>
    <col min="11522" max="11522" width="2" style="754" customWidth="1"/>
    <col min="11523" max="11523" width="57.140625" style="754" customWidth="1"/>
    <col min="11524" max="11524" width="20.140625" style="754" customWidth="1"/>
    <col min="11525" max="11528" width="21.42578125" style="754" customWidth="1"/>
    <col min="11529" max="11530" width="16.7109375" style="754" customWidth="1"/>
    <col min="11531" max="11531" width="12.5703125" style="754"/>
    <col min="11532" max="11532" width="16.7109375" style="754" customWidth="1"/>
    <col min="11533" max="11533" width="22.85546875" style="754" customWidth="1"/>
    <col min="11534" max="11776" width="12.5703125" style="754"/>
    <col min="11777" max="11777" width="5" style="754" customWidth="1"/>
    <col min="11778" max="11778" width="2" style="754" customWidth="1"/>
    <col min="11779" max="11779" width="57.140625" style="754" customWidth="1"/>
    <col min="11780" max="11780" width="20.140625" style="754" customWidth="1"/>
    <col min="11781" max="11784" width="21.42578125" style="754" customWidth="1"/>
    <col min="11785" max="11786" width="16.7109375" style="754" customWidth="1"/>
    <col min="11787" max="11787" width="12.5703125" style="754"/>
    <col min="11788" max="11788" width="16.7109375" style="754" customWidth="1"/>
    <col min="11789" max="11789" width="22.85546875" style="754" customWidth="1"/>
    <col min="11790" max="12032" width="12.5703125" style="754"/>
    <col min="12033" max="12033" width="5" style="754" customWidth="1"/>
    <col min="12034" max="12034" width="2" style="754" customWidth="1"/>
    <col min="12035" max="12035" width="57.140625" style="754" customWidth="1"/>
    <col min="12036" max="12036" width="20.140625" style="754" customWidth="1"/>
    <col min="12037" max="12040" width="21.42578125" style="754" customWidth="1"/>
    <col min="12041" max="12042" width="16.7109375" style="754" customWidth="1"/>
    <col min="12043" max="12043" width="12.5703125" style="754"/>
    <col min="12044" max="12044" width="16.7109375" style="754" customWidth="1"/>
    <col min="12045" max="12045" width="22.85546875" style="754" customWidth="1"/>
    <col min="12046" max="12288" width="12.5703125" style="754"/>
    <col min="12289" max="12289" width="5" style="754" customWidth="1"/>
    <col min="12290" max="12290" width="2" style="754" customWidth="1"/>
    <col min="12291" max="12291" width="57.140625" style="754" customWidth="1"/>
    <col min="12292" max="12292" width="20.140625" style="754" customWidth="1"/>
    <col min="12293" max="12296" width="21.42578125" style="754" customWidth="1"/>
    <col min="12297" max="12298" width="16.7109375" style="754" customWidth="1"/>
    <col min="12299" max="12299" width="12.5703125" style="754"/>
    <col min="12300" max="12300" width="16.7109375" style="754" customWidth="1"/>
    <col min="12301" max="12301" width="22.85546875" style="754" customWidth="1"/>
    <col min="12302" max="12544" width="12.5703125" style="754"/>
    <col min="12545" max="12545" width="5" style="754" customWidth="1"/>
    <col min="12546" max="12546" width="2" style="754" customWidth="1"/>
    <col min="12547" max="12547" width="57.140625" style="754" customWidth="1"/>
    <col min="12548" max="12548" width="20.140625" style="754" customWidth="1"/>
    <col min="12549" max="12552" width="21.42578125" style="754" customWidth="1"/>
    <col min="12553" max="12554" width="16.7109375" style="754" customWidth="1"/>
    <col min="12555" max="12555" width="12.5703125" style="754"/>
    <col min="12556" max="12556" width="16.7109375" style="754" customWidth="1"/>
    <col min="12557" max="12557" width="22.85546875" style="754" customWidth="1"/>
    <col min="12558" max="12800" width="12.5703125" style="754"/>
    <col min="12801" max="12801" width="5" style="754" customWidth="1"/>
    <col min="12802" max="12802" width="2" style="754" customWidth="1"/>
    <col min="12803" max="12803" width="57.140625" style="754" customWidth="1"/>
    <col min="12804" max="12804" width="20.140625" style="754" customWidth="1"/>
    <col min="12805" max="12808" width="21.42578125" style="754" customWidth="1"/>
    <col min="12809" max="12810" width="16.7109375" style="754" customWidth="1"/>
    <col min="12811" max="12811" width="12.5703125" style="754"/>
    <col min="12812" max="12812" width="16.7109375" style="754" customWidth="1"/>
    <col min="12813" max="12813" width="22.85546875" style="754" customWidth="1"/>
    <col min="12814" max="13056" width="12.5703125" style="754"/>
    <col min="13057" max="13057" width="5" style="754" customWidth="1"/>
    <col min="13058" max="13058" width="2" style="754" customWidth="1"/>
    <col min="13059" max="13059" width="57.140625" style="754" customWidth="1"/>
    <col min="13060" max="13060" width="20.140625" style="754" customWidth="1"/>
    <col min="13061" max="13064" width="21.42578125" style="754" customWidth="1"/>
    <col min="13065" max="13066" width="16.7109375" style="754" customWidth="1"/>
    <col min="13067" max="13067" width="12.5703125" style="754"/>
    <col min="13068" max="13068" width="16.7109375" style="754" customWidth="1"/>
    <col min="13069" max="13069" width="22.85546875" style="754" customWidth="1"/>
    <col min="13070" max="13312" width="12.5703125" style="754"/>
    <col min="13313" max="13313" width="5" style="754" customWidth="1"/>
    <col min="13314" max="13314" width="2" style="754" customWidth="1"/>
    <col min="13315" max="13315" width="57.140625" style="754" customWidth="1"/>
    <col min="13316" max="13316" width="20.140625" style="754" customWidth="1"/>
    <col min="13317" max="13320" width="21.42578125" style="754" customWidth="1"/>
    <col min="13321" max="13322" width="16.7109375" style="754" customWidth="1"/>
    <col min="13323" max="13323" width="12.5703125" style="754"/>
    <col min="13324" max="13324" width="16.7109375" style="754" customWidth="1"/>
    <col min="13325" max="13325" width="22.85546875" style="754" customWidth="1"/>
    <col min="13326" max="13568" width="12.5703125" style="754"/>
    <col min="13569" max="13569" width="5" style="754" customWidth="1"/>
    <col min="13570" max="13570" width="2" style="754" customWidth="1"/>
    <col min="13571" max="13571" width="57.140625" style="754" customWidth="1"/>
    <col min="13572" max="13572" width="20.140625" style="754" customWidth="1"/>
    <col min="13573" max="13576" width="21.42578125" style="754" customWidth="1"/>
    <col min="13577" max="13578" width="16.7109375" style="754" customWidth="1"/>
    <col min="13579" max="13579" width="12.5703125" style="754"/>
    <col min="13580" max="13580" width="16.7109375" style="754" customWidth="1"/>
    <col min="13581" max="13581" width="22.85546875" style="754" customWidth="1"/>
    <col min="13582" max="13824" width="12.5703125" style="754"/>
    <col min="13825" max="13825" width="5" style="754" customWidth="1"/>
    <col min="13826" max="13826" width="2" style="754" customWidth="1"/>
    <col min="13827" max="13827" width="57.140625" style="754" customWidth="1"/>
    <col min="13828" max="13828" width="20.140625" style="754" customWidth="1"/>
    <col min="13829" max="13832" width="21.42578125" style="754" customWidth="1"/>
    <col min="13833" max="13834" width="16.7109375" style="754" customWidth="1"/>
    <col min="13835" max="13835" width="12.5703125" style="754"/>
    <col min="13836" max="13836" width="16.7109375" style="754" customWidth="1"/>
    <col min="13837" max="13837" width="22.85546875" style="754" customWidth="1"/>
    <col min="13838" max="14080" width="12.5703125" style="754"/>
    <col min="14081" max="14081" width="5" style="754" customWidth="1"/>
    <col min="14082" max="14082" width="2" style="754" customWidth="1"/>
    <col min="14083" max="14083" width="57.140625" style="754" customWidth="1"/>
    <col min="14084" max="14084" width="20.140625" style="754" customWidth="1"/>
    <col min="14085" max="14088" width="21.42578125" style="754" customWidth="1"/>
    <col min="14089" max="14090" width="16.7109375" style="754" customWidth="1"/>
    <col min="14091" max="14091" width="12.5703125" style="754"/>
    <col min="14092" max="14092" width="16.7109375" style="754" customWidth="1"/>
    <col min="14093" max="14093" width="22.85546875" style="754" customWidth="1"/>
    <col min="14094" max="14336" width="12.5703125" style="754"/>
    <col min="14337" max="14337" width="5" style="754" customWidth="1"/>
    <col min="14338" max="14338" width="2" style="754" customWidth="1"/>
    <col min="14339" max="14339" width="57.140625" style="754" customWidth="1"/>
    <col min="14340" max="14340" width="20.140625" style="754" customWidth="1"/>
    <col min="14341" max="14344" width="21.42578125" style="754" customWidth="1"/>
    <col min="14345" max="14346" width="16.7109375" style="754" customWidth="1"/>
    <col min="14347" max="14347" width="12.5703125" style="754"/>
    <col min="14348" max="14348" width="16.7109375" style="754" customWidth="1"/>
    <col min="14349" max="14349" width="22.85546875" style="754" customWidth="1"/>
    <col min="14350" max="14592" width="12.5703125" style="754"/>
    <col min="14593" max="14593" width="5" style="754" customWidth="1"/>
    <col min="14594" max="14594" width="2" style="754" customWidth="1"/>
    <col min="14595" max="14595" width="57.140625" style="754" customWidth="1"/>
    <col min="14596" max="14596" width="20.140625" style="754" customWidth="1"/>
    <col min="14597" max="14600" width="21.42578125" style="754" customWidth="1"/>
    <col min="14601" max="14602" width="16.7109375" style="754" customWidth="1"/>
    <col min="14603" max="14603" width="12.5703125" style="754"/>
    <col min="14604" max="14604" width="16.7109375" style="754" customWidth="1"/>
    <col min="14605" max="14605" width="22.85546875" style="754" customWidth="1"/>
    <col min="14606" max="14848" width="12.5703125" style="754"/>
    <col min="14849" max="14849" width="5" style="754" customWidth="1"/>
    <col min="14850" max="14850" width="2" style="754" customWidth="1"/>
    <col min="14851" max="14851" width="57.140625" style="754" customWidth="1"/>
    <col min="14852" max="14852" width="20.140625" style="754" customWidth="1"/>
    <col min="14853" max="14856" width="21.42578125" style="754" customWidth="1"/>
    <col min="14857" max="14858" width="16.7109375" style="754" customWidth="1"/>
    <col min="14859" max="14859" width="12.5703125" style="754"/>
    <col min="14860" max="14860" width="16.7109375" style="754" customWidth="1"/>
    <col min="14861" max="14861" width="22.85546875" style="754" customWidth="1"/>
    <col min="14862" max="15104" width="12.5703125" style="754"/>
    <col min="15105" max="15105" width="5" style="754" customWidth="1"/>
    <col min="15106" max="15106" width="2" style="754" customWidth="1"/>
    <col min="15107" max="15107" width="57.140625" style="754" customWidth="1"/>
    <col min="15108" max="15108" width="20.140625" style="754" customWidth="1"/>
    <col min="15109" max="15112" width="21.42578125" style="754" customWidth="1"/>
    <col min="15113" max="15114" width="16.7109375" style="754" customWidth="1"/>
    <col min="15115" max="15115" width="12.5703125" style="754"/>
    <col min="15116" max="15116" width="16.7109375" style="754" customWidth="1"/>
    <col min="15117" max="15117" width="22.85546875" style="754" customWidth="1"/>
    <col min="15118" max="15360" width="12.5703125" style="754"/>
    <col min="15361" max="15361" width="5" style="754" customWidth="1"/>
    <col min="15362" max="15362" width="2" style="754" customWidth="1"/>
    <col min="15363" max="15363" width="57.140625" style="754" customWidth="1"/>
    <col min="15364" max="15364" width="20.140625" style="754" customWidth="1"/>
    <col min="15365" max="15368" width="21.42578125" style="754" customWidth="1"/>
    <col min="15369" max="15370" width="16.7109375" style="754" customWidth="1"/>
    <col min="15371" max="15371" width="12.5703125" style="754"/>
    <col min="15372" max="15372" width="16.7109375" style="754" customWidth="1"/>
    <col min="15373" max="15373" width="22.85546875" style="754" customWidth="1"/>
    <col min="15374" max="15616" width="12.5703125" style="754"/>
    <col min="15617" max="15617" width="5" style="754" customWidth="1"/>
    <col min="15618" max="15618" width="2" style="754" customWidth="1"/>
    <col min="15619" max="15619" width="57.140625" style="754" customWidth="1"/>
    <col min="15620" max="15620" width="20.140625" style="754" customWidth="1"/>
    <col min="15621" max="15624" width="21.42578125" style="754" customWidth="1"/>
    <col min="15625" max="15626" width="16.7109375" style="754" customWidth="1"/>
    <col min="15627" max="15627" width="12.5703125" style="754"/>
    <col min="15628" max="15628" width="16.7109375" style="754" customWidth="1"/>
    <col min="15629" max="15629" width="22.85546875" style="754" customWidth="1"/>
    <col min="15630" max="15872" width="12.5703125" style="754"/>
    <col min="15873" max="15873" width="5" style="754" customWidth="1"/>
    <col min="15874" max="15874" width="2" style="754" customWidth="1"/>
    <col min="15875" max="15875" width="57.140625" style="754" customWidth="1"/>
    <col min="15876" max="15876" width="20.140625" style="754" customWidth="1"/>
    <col min="15877" max="15880" width="21.42578125" style="754" customWidth="1"/>
    <col min="15881" max="15882" width="16.7109375" style="754" customWidth="1"/>
    <col min="15883" max="15883" width="12.5703125" style="754"/>
    <col min="15884" max="15884" width="16.7109375" style="754" customWidth="1"/>
    <col min="15885" max="15885" width="22.85546875" style="754" customWidth="1"/>
    <col min="15886" max="16128" width="12.5703125" style="754"/>
    <col min="16129" max="16129" width="5" style="754" customWidth="1"/>
    <col min="16130" max="16130" width="2" style="754" customWidth="1"/>
    <col min="16131" max="16131" width="57.140625" style="754" customWidth="1"/>
    <col min="16132" max="16132" width="20.140625" style="754" customWidth="1"/>
    <col min="16133" max="16136" width="21.42578125" style="754" customWidth="1"/>
    <col min="16137" max="16138" width="16.7109375" style="754" customWidth="1"/>
    <col min="16139" max="16139" width="12.5703125" style="754"/>
    <col min="16140" max="16140" width="16.7109375" style="754" customWidth="1"/>
    <col min="16141" max="16141" width="22.85546875" style="754" customWidth="1"/>
    <col min="16142" max="16384" width="12.5703125" style="754"/>
  </cols>
  <sheetData>
    <row r="1" spans="1:66" ht="16.5" customHeight="1">
      <c r="A1" s="1565" t="s">
        <v>637</v>
      </c>
      <c r="B1" s="1565"/>
      <c r="C1" s="1565"/>
      <c r="D1" s="752"/>
      <c r="E1" s="752"/>
      <c r="F1" s="752"/>
      <c r="G1" s="753"/>
      <c r="H1" s="753"/>
    </row>
    <row r="2" spans="1:66" ht="26.25" customHeight="1">
      <c r="A2" s="1566" t="s">
        <v>638</v>
      </c>
      <c r="B2" s="1566"/>
      <c r="C2" s="1566"/>
      <c r="D2" s="1566"/>
      <c r="E2" s="1566"/>
      <c r="F2" s="1566"/>
      <c r="G2" s="1566"/>
      <c r="H2" s="1566"/>
    </row>
    <row r="3" spans="1:66" ht="12" customHeight="1">
      <c r="A3" s="752"/>
      <c r="B3" s="752"/>
      <c r="C3" s="755"/>
      <c r="D3" s="756"/>
      <c r="E3" s="756"/>
      <c r="F3" s="756"/>
      <c r="G3" s="757"/>
      <c r="H3" s="757"/>
    </row>
    <row r="4" spans="1:66" ht="15" customHeight="1">
      <c r="A4" s="758"/>
      <c r="B4" s="758"/>
      <c r="C4" s="755"/>
      <c r="D4" s="756"/>
      <c r="E4" s="756"/>
      <c r="F4" s="756"/>
      <c r="G4" s="757"/>
      <c r="H4" s="759" t="s">
        <v>2</v>
      </c>
    </row>
    <row r="5" spans="1:66" ht="16.5" customHeight="1">
      <c r="A5" s="760"/>
      <c r="B5" s="753"/>
      <c r="C5" s="761"/>
      <c r="D5" s="1567" t="s">
        <v>594</v>
      </c>
      <c r="E5" s="1568"/>
      <c r="F5" s="1569"/>
      <c r="G5" s="1570" t="s">
        <v>595</v>
      </c>
      <c r="H5" s="1571"/>
    </row>
    <row r="6" spans="1:66" ht="15" customHeight="1">
      <c r="A6" s="762"/>
      <c r="B6" s="753"/>
      <c r="C6" s="763"/>
      <c r="D6" s="1572" t="s">
        <v>596</v>
      </c>
      <c r="E6" s="1573"/>
      <c r="F6" s="1574"/>
      <c r="G6" s="1551" t="s">
        <v>596</v>
      </c>
      <c r="H6" s="1553"/>
    </row>
    <row r="7" spans="1:66" ht="15.75">
      <c r="A7" s="762"/>
      <c r="B7" s="753"/>
      <c r="C7" s="764" t="s">
        <v>3</v>
      </c>
      <c r="D7" s="765"/>
      <c r="E7" s="766" t="s">
        <v>597</v>
      </c>
      <c r="F7" s="767"/>
      <c r="G7" s="768" t="s">
        <v>4</v>
      </c>
      <c r="H7" s="769" t="s">
        <v>4</v>
      </c>
    </row>
    <row r="8" spans="1:66" ht="14.25" customHeight="1">
      <c r="A8" s="762"/>
      <c r="B8" s="753"/>
      <c r="C8" s="770"/>
      <c r="D8" s="771"/>
      <c r="E8" s="772"/>
      <c r="F8" s="773" t="s">
        <v>597</v>
      </c>
      <c r="G8" s="774" t="s">
        <v>598</v>
      </c>
      <c r="H8" s="769" t="s">
        <v>599</v>
      </c>
    </row>
    <row r="9" spans="1:66" ht="14.25" customHeight="1">
      <c r="A9" s="762"/>
      <c r="B9" s="753"/>
      <c r="C9" s="775"/>
      <c r="D9" s="776" t="s">
        <v>600</v>
      </c>
      <c r="E9" s="777" t="s">
        <v>601</v>
      </c>
      <c r="F9" s="778" t="s">
        <v>602</v>
      </c>
      <c r="G9" s="774" t="s">
        <v>603</v>
      </c>
      <c r="H9" s="769" t="s">
        <v>604</v>
      </c>
    </row>
    <row r="10" spans="1:66" ht="14.25" customHeight="1">
      <c r="A10" s="779"/>
      <c r="B10" s="758"/>
      <c r="C10" s="780"/>
      <c r="D10" s="781"/>
      <c r="E10" s="782"/>
      <c r="F10" s="778" t="s">
        <v>605</v>
      </c>
      <c r="G10" s="783" t="s">
        <v>606</v>
      </c>
      <c r="H10" s="784"/>
    </row>
    <row r="11" spans="1:66" ht="9.9499999999999993" customHeight="1">
      <c r="A11" s="785"/>
      <c r="B11" s="786"/>
      <c r="C11" s="787" t="s">
        <v>464</v>
      </c>
      <c r="D11" s="788">
        <v>2</v>
      </c>
      <c r="E11" s="789">
        <v>3</v>
      </c>
      <c r="F11" s="789">
        <v>4</v>
      </c>
      <c r="G11" s="790">
        <v>5</v>
      </c>
      <c r="H11" s="791">
        <v>6</v>
      </c>
    </row>
    <row r="12" spans="1:66" ht="15.75" customHeight="1">
      <c r="A12" s="760"/>
      <c r="B12" s="792"/>
      <c r="C12" s="793" t="s">
        <v>4</v>
      </c>
      <c r="D12" s="794" t="s">
        <v>4</v>
      </c>
      <c r="E12" s="795" t="s">
        <v>125</v>
      </c>
      <c r="F12" s="796"/>
      <c r="G12" s="797" t="s">
        <v>4</v>
      </c>
      <c r="H12" s="798" t="s">
        <v>125</v>
      </c>
    </row>
    <row r="13" spans="1:66" ht="15.75">
      <c r="A13" s="1561" t="s">
        <v>41</v>
      </c>
      <c r="B13" s="1562"/>
      <c r="C13" s="1563"/>
      <c r="D13" s="794">
        <v>78363.969650000014</v>
      </c>
      <c r="E13" s="799">
        <v>87.749349999999993</v>
      </c>
      <c r="F13" s="800">
        <v>0.127</v>
      </c>
      <c r="G13" s="797">
        <v>87.749349999999993</v>
      </c>
      <c r="H13" s="798">
        <v>0</v>
      </c>
    </row>
    <row r="14" spans="1:66" s="808" customFormat="1" ht="24" customHeight="1">
      <c r="A14" s="801" t="s">
        <v>367</v>
      </c>
      <c r="B14" s="802" t="s">
        <v>48</v>
      </c>
      <c r="C14" s="803" t="s">
        <v>368</v>
      </c>
      <c r="D14" s="804">
        <v>33482.279450000024</v>
      </c>
      <c r="E14" s="805">
        <v>4.1840000000000002</v>
      </c>
      <c r="F14" s="805">
        <v>0</v>
      </c>
      <c r="G14" s="806">
        <v>4.1840000000000002</v>
      </c>
      <c r="H14" s="807">
        <v>0</v>
      </c>
      <c r="I14" s="754"/>
      <c r="J14" s="754"/>
      <c r="K14" s="754"/>
      <c r="L14" s="754"/>
      <c r="M14" s="754"/>
      <c r="N14" s="754"/>
      <c r="O14" s="754"/>
      <c r="P14" s="754"/>
      <c r="Q14" s="754"/>
      <c r="R14" s="754"/>
      <c r="S14" s="754"/>
      <c r="T14" s="754"/>
      <c r="U14" s="754"/>
      <c r="V14" s="754"/>
      <c r="W14" s="754"/>
      <c r="X14" s="754"/>
      <c r="Y14" s="754"/>
      <c r="Z14" s="754"/>
      <c r="AA14" s="754"/>
      <c r="AB14" s="754"/>
      <c r="AC14" s="754"/>
      <c r="AD14" s="754"/>
      <c r="AE14" s="754"/>
      <c r="AF14" s="754"/>
      <c r="AG14" s="754"/>
      <c r="AH14" s="754"/>
      <c r="AI14" s="754"/>
      <c r="AJ14" s="754"/>
      <c r="AK14" s="754"/>
      <c r="AL14" s="754"/>
      <c r="AM14" s="754"/>
      <c r="AN14" s="754"/>
      <c r="AO14" s="754"/>
      <c r="AP14" s="754"/>
      <c r="AQ14" s="754"/>
      <c r="AR14" s="754"/>
      <c r="AS14" s="754"/>
      <c r="AT14" s="754"/>
      <c r="AU14" s="754"/>
      <c r="AV14" s="754"/>
      <c r="AW14" s="754"/>
      <c r="AX14" s="754"/>
      <c r="AY14" s="754"/>
      <c r="AZ14" s="754"/>
      <c r="BA14" s="754"/>
      <c r="BB14" s="754"/>
      <c r="BC14" s="754"/>
      <c r="BD14" s="754"/>
      <c r="BE14" s="754"/>
      <c r="BF14" s="754"/>
      <c r="BG14" s="754"/>
      <c r="BH14" s="754"/>
      <c r="BI14" s="754"/>
      <c r="BJ14" s="754"/>
      <c r="BK14" s="754"/>
      <c r="BL14" s="754"/>
      <c r="BM14" s="754"/>
      <c r="BN14" s="754"/>
    </row>
    <row r="15" spans="1:66" s="808" customFormat="1" ht="24" customHeight="1">
      <c r="A15" s="801" t="s">
        <v>369</v>
      </c>
      <c r="B15" s="802" t="s">
        <v>48</v>
      </c>
      <c r="C15" s="803" t="s">
        <v>370</v>
      </c>
      <c r="D15" s="804">
        <v>0</v>
      </c>
      <c r="E15" s="805">
        <v>0</v>
      </c>
      <c r="F15" s="809">
        <v>0</v>
      </c>
      <c r="G15" s="810">
        <v>0</v>
      </c>
      <c r="H15" s="807">
        <v>0</v>
      </c>
      <c r="I15" s="754"/>
      <c r="J15" s="754"/>
      <c r="K15" s="754"/>
      <c r="L15" s="754"/>
      <c r="M15" s="754"/>
      <c r="N15" s="754"/>
      <c r="O15" s="754"/>
      <c r="P15" s="754"/>
      <c r="Q15" s="754"/>
      <c r="R15" s="754"/>
      <c r="S15" s="754"/>
      <c r="T15" s="754"/>
      <c r="U15" s="754"/>
      <c r="V15" s="754"/>
      <c r="W15" s="754"/>
      <c r="X15" s="754"/>
      <c r="Y15" s="754"/>
      <c r="Z15" s="754"/>
      <c r="AA15" s="754"/>
      <c r="AB15" s="754"/>
      <c r="AC15" s="754"/>
      <c r="AD15" s="754"/>
      <c r="AE15" s="754"/>
      <c r="AF15" s="754"/>
      <c r="AG15" s="754"/>
      <c r="AH15" s="754"/>
      <c r="AI15" s="754"/>
      <c r="AJ15" s="754"/>
      <c r="AK15" s="754"/>
      <c r="AL15" s="754"/>
      <c r="AM15" s="754"/>
      <c r="AN15" s="754"/>
      <c r="AO15" s="754"/>
      <c r="AP15" s="754"/>
      <c r="AQ15" s="754"/>
      <c r="AR15" s="754"/>
      <c r="AS15" s="754"/>
      <c r="AT15" s="754"/>
      <c r="AU15" s="754"/>
      <c r="AV15" s="754"/>
      <c r="AW15" s="754"/>
      <c r="AX15" s="754"/>
      <c r="AY15" s="754"/>
      <c r="AZ15" s="754"/>
      <c r="BA15" s="754"/>
      <c r="BB15" s="754"/>
      <c r="BC15" s="754"/>
      <c r="BD15" s="754"/>
      <c r="BE15" s="754"/>
      <c r="BF15" s="754"/>
      <c r="BG15" s="754"/>
      <c r="BH15" s="754"/>
      <c r="BI15" s="754"/>
      <c r="BJ15" s="754"/>
      <c r="BK15" s="754"/>
      <c r="BL15" s="754"/>
      <c r="BM15" s="754"/>
      <c r="BN15" s="754"/>
    </row>
    <row r="16" spans="1:66" s="808" customFormat="1" ht="24" customHeight="1">
      <c r="A16" s="801" t="s">
        <v>371</v>
      </c>
      <c r="B16" s="802" t="s">
        <v>48</v>
      </c>
      <c r="C16" s="803" t="s">
        <v>372</v>
      </c>
      <c r="D16" s="804">
        <v>401.07297999999992</v>
      </c>
      <c r="E16" s="805">
        <v>0</v>
      </c>
      <c r="F16" s="809">
        <v>0</v>
      </c>
      <c r="G16" s="810">
        <v>0</v>
      </c>
      <c r="H16" s="807">
        <v>0</v>
      </c>
      <c r="I16" s="754"/>
      <c r="J16" s="754"/>
      <c r="K16" s="754"/>
      <c r="L16" s="754"/>
      <c r="M16" s="754"/>
      <c r="N16" s="754"/>
      <c r="O16" s="754"/>
      <c r="P16" s="754"/>
      <c r="Q16" s="754"/>
      <c r="R16" s="754"/>
      <c r="S16" s="754"/>
      <c r="T16" s="754"/>
      <c r="U16" s="754"/>
      <c r="V16" s="754"/>
      <c r="W16" s="754"/>
      <c r="X16" s="754"/>
      <c r="Y16" s="754"/>
      <c r="Z16" s="754"/>
      <c r="AA16" s="754"/>
      <c r="AB16" s="754"/>
      <c r="AC16" s="754"/>
      <c r="AD16" s="754"/>
      <c r="AE16" s="754"/>
      <c r="AF16" s="754"/>
      <c r="AG16" s="754"/>
      <c r="AH16" s="754"/>
      <c r="AI16" s="754"/>
      <c r="AJ16" s="754"/>
      <c r="AK16" s="754"/>
      <c r="AL16" s="754"/>
      <c r="AM16" s="754"/>
      <c r="AN16" s="754"/>
      <c r="AO16" s="754"/>
      <c r="AP16" s="754"/>
      <c r="AQ16" s="754"/>
      <c r="AR16" s="754"/>
      <c r="AS16" s="754"/>
      <c r="AT16" s="754"/>
      <c r="AU16" s="754"/>
      <c r="AV16" s="754"/>
      <c r="AW16" s="754"/>
      <c r="AX16" s="754"/>
      <c r="AY16" s="754"/>
      <c r="AZ16" s="754"/>
      <c r="BA16" s="754"/>
      <c r="BB16" s="754"/>
      <c r="BC16" s="754"/>
      <c r="BD16" s="754"/>
      <c r="BE16" s="754"/>
      <c r="BF16" s="754"/>
      <c r="BG16" s="754"/>
      <c r="BH16" s="754"/>
      <c r="BI16" s="754"/>
      <c r="BJ16" s="754"/>
      <c r="BK16" s="754"/>
      <c r="BL16" s="754"/>
      <c r="BM16" s="754"/>
      <c r="BN16" s="754"/>
    </row>
    <row r="17" spans="1:66" s="808" customFormat="1" ht="24" customHeight="1">
      <c r="A17" s="801" t="s">
        <v>380</v>
      </c>
      <c r="B17" s="802" t="s">
        <v>48</v>
      </c>
      <c r="C17" s="803" t="s">
        <v>381</v>
      </c>
      <c r="D17" s="804">
        <v>728.65731999999991</v>
      </c>
      <c r="E17" s="805">
        <v>0</v>
      </c>
      <c r="F17" s="809">
        <v>0</v>
      </c>
      <c r="G17" s="810">
        <v>0</v>
      </c>
      <c r="H17" s="807">
        <v>0</v>
      </c>
      <c r="I17" s="754"/>
      <c r="J17" s="754"/>
      <c r="K17" s="754"/>
      <c r="L17" s="754"/>
      <c r="M17" s="754"/>
      <c r="N17" s="754"/>
      <c r="O17" s="754"/>
      <c r="P17" s="754"/>
      <c r="Q17" s="754"/>
      <c r="R17" s="754"/>
      <c r="S17" s="754"/>
      <c r="T17" s="754"/>
      <c r="U17" s="754"/>
      <c r="V17" s="754"/>
      <c r="W17" s="754"/>
      <c r="X17" s="754"/>
      <c r="Y17" s="754"/>
      <c r="Z17" s="754"/>
      <c r="AA17" s="754"/>
      <c r="AB17" s="754"/>
      <c r="AC17" s="754"/>
      <c r="AD17" s="754"/>
      <c r="AE17" s="754"/>
      <c r="AF17" s="754"/>
      <c r="AG17" s="754"/>
      <c r="AH17" s="754"/>
      <c r="AI17" s="754"/>
      <c r="AJ17" s="754"/>
      <c r="AK17" s="754"/>
      <c r="AL17" s="754"/>
      <c r="AM17" s="754"/>
      <c r="AN17" s="754"/>
      <c r="AO17" s="754"/>
      <c r="AP17" s="754"/>
      <c r="AQ17" s="754"/>
      <c r="AR17" s="754"/>
      <c r="AS17" s="754"/>
      <c r="AT17" s="754"/>
      <c r="AU17" s="754"/>
      <c r="AV17" s="754"/>
      <c r="AW17" s="754"/>
      <c r="AX17" s="754"/>
      <c r="AY17" s="754"/>
      <c r="AZ17" s="754"/>
      <c r="BA17" s="754"/>
      <c r="BB17" s="754"/>
      <c r="BC17" s="754"/>
      <c r="BD17" s="754"/>
      <c r="BE17" s="754"/>
      <c r="BF17" s="754"/>
      <c r="BG17" s="754"/>
      <c r="BH17" s="754"/>
      <c r="BI17" s="754"/>
      <c r="BJ17" s="754"/>
      <c r="BK17" s="754"/>
      <c r="BL17" s="754"/>
      <c r="BM17" s="754"/>
      <c r="BN17" s="754"/>
    </row>
    <row r="18" spans="1:66" s="808" customFormat="1" ht="24" customHeight="1">
      <c r="A18" s="801" t="s">
        <v>384</v>
      </c>
      <c r="B18" s="802" t="s">
        <v>48</v>
      </c>
      <c r="C18" s="803" t="s">
        <v>385</v>
      </c>
      <c r="D18" s="804">
        <v>3349.4741500000027</v>
      </c>
      <c r="E18" s="805">
        <v>0</v>
      </c>
      <c r="F18" s="809">
        <v>0</v>
      </c>
      <c r="G18" s="810">
        <v>0</v>
      </c>
      <c r="H18" s="807">
        <v>0</v>
      </c>
      <c r="I18" s="754"/>
      <c r="J18" s="754"/>
      <c r="K18" s="754"/>
      <c r="L18" s="754"/>
      <c r="M18" s="754"/>
      <c r="N18" s="754"/>
      <c r="O18" s="754"/>
      <c r="P18" s="754"/>
      <c r="Q18" s="754"/>
      <c r="R18" s="754"/>
      <c r="S18" s="754"/>
      <c r="T18" s="754"/>
      <c r="U18" s="754"/>
      <c r="V18" s="754"/>
      <c r="W18" s="754"/>
      <c r="X18" s="754"/>
      <c r="Y18" s="754"/>
      <c r="Z18" s="754"/>
      <c r="AA18" s="754"/>
      <c r="AB18" s="754"/>
      <c r="AC18" s="754"/>
      <c r="AD18" s="754"/>
      <c r="AE18" s="754"/>
      <c r="AF18" s="754"/>
      <c r="AG18" s="754"/>
      <c r="AH18" s="754"/>
      <c r="AI18" s="754"/>
      <c r="AJ18" s="754"/>
      <c r="AK18" s="754"/>
      <c r="AL18" s="754"/>
      <c r="AM18" s="754"/>
      <c r="AN18" s="754"/>
      <c r="AO18" s="754"/>
      <c r="AP18" s="754"/>
      <c r="AQ18" s="754"/>
      <c r="AR18" s="754"/>
      <c r="AS18" s="754"/>
      <c r="AT18" s="754"/>
      <c r="AU18" s="754"/>
      <c r="AV18" s="754"/>
      <c r="AW18" s="754"/>
      <c r="AX18" s="754"/>
      <c r="AY18" s="754"/>
      <c r="AZ18" s="754"/>
      <c r="BA18" s="754"/>
      <c r="BB18" s="754"/>
      <c r="BC18" s="754"/>
      <c r="BD18" s="754"/>
      <c r="BE18" s="754"/>
      <c r="BF18" s="754"/>
      <c r="BG18" s="754"/>
      <c r="BH18" s="754"/>
      <c r="BI18" s="754"/>
      <c r="BJ18" s="754"/>
      <c r="BK18" s="754"/>
      <c r="BL18" s="754"/>
      <c r="BM18" s="754"/>
      <c r="BN18" s="754"/>
    </row>
    <row r="19" spans="1:66" s="816" customFormat="1" ht="24" customHeight="1">
      <c r="A19" s="811" t="s">
        <v>386</v>
      </c>
      <c r="B19" s="812" t="s">
        <v>48</v>
      </c>
      <c r="C19" s="813" t="s">
        <v>135</v>
      </c>
      <c r="D19" s="804">
        <v>0</v>
      </c>
      <c r="E19" s="805">
        <v>0</v>
      </c>
      <c r="F19" s="809">
        <v>0</v>
      </c>
      <c r="G19" s="814">
        <v>0</v>
      </c>
      <c r="H19" s="807">
        <v>0</v>
      </c>
      <c r="I19" s="815"/>
      <c r="J19" s="815"/>
      <c r="K19" s="815"/>
      <c r="L19" s="815"/>
      <c r="M19" s="815"/>
      <c r="N19" s="815"/>
      <c r="O19" s="815"/>
      <c r="P19" s="815"/>
      <c r="Q19" s="815"/>
      <c r="R19" s="815"/>
      <c r="S19" s="815"/>
      <c r="T19" s="815"/>
      <c r="U19" s="815"/>
      <c r="V19" s="815"/>
      <c r="W19" s="815"/>
      <c r="X19" s="815"/>
      <c r="Y19" s="815"/>
      <c r="Z19" s="815"/>
      <c r="AA19" s="815"/>
      <c r="AB19" s="815"/>
      <c r="AC19" s="815"/>
      <c r="AD19" s="815"/>
      <c r="AE19" s="815"/>
      <c r="AF19" s="815"/>
      <c r="AG19" s="815"/>
      <c r="AH19" s="815"/>
      <c r="AI19" s="815"/>
      <c r="AJ19" s="815"/>
      <c r="AK19" s="815"/>
      <c r="AL19" s="815"/>
      <c r="AM19" s="815"/>
      <c r="AN19" s="815"/>
      <c r="AO19" s="815"/>
      <c r="AP19" s="815"/>
      <c r="AQ19" s="815"/>
      <c r="AR19" s="815"/>
      <c r="AS19" s="815"/>
      <c r="AT19" s="815"/>
      <c r="AU19" s="815"/>
      <c r="AV19" s="815"/>
      <c r="AW19" s="815"/>
      <c r="AX19" s="815"/>
      <c r="AY19" s="815"/>
      <c r="AZ19" s="815"/>
      <c r="BA19" s="815"/>
      <c r="BB19" s="815"/>
      <c r="BC19" s="815"/>
      <c r="BD19" s="815"/>
      <c r="BE19" s="815"/>
      <c r="BF19" s="815"/>
      <c r="BG19" s="815"/>
      <c r="BH19" s="815"/>
      <c r="BI19" s="815"/>
      <c r="BJ19" s="815"/>
      <c r="BK19" s="815"/>
      <c r="BL19" s="815"/>
      <c r="BM19" s="815"/>
      <c r="BN19" s="815"/>
    </row>
    <row r="20" spans="1:66" s="816" customFormat="1" ht="24" customHeight="1">
      <c r="A20" s="811" t="s">
        <v>387</v>
      </c>
      <c r="B20" s="817" t="s">
        <v>48</v>
      </c>
      <c r="C20" s="813" t="s">
        <v>388</v>
      </c>
      <c r="D20" s="804">
        <v>3571.1833299999994</v>
      </c>
      <c r="E20" s="805">
        <v>71.974350000000001</v>
      </c>
      <c r="F20" s="809">
        <v>0</v>
      </c>
      <c r="G20" s="818">
        <v>71.974350000000001</v>
      </c>
      <c r="H20" s="617">
        <v>0</v>
      </c>
      <c r="I20" s="815"/>
      <c r="J20" s="815"/>
      <c r="K20" s="815"/>
      <c r="L20" s="815"/>
      <c r="M20" s="815"/>
      <c r="N20" s="815"/>
      <c r="O20" s="815"/>
      <c r="P20" s="815"/>
      <c r="Q20" s="815"/>
      <c r="R20" s="815"/>
      <c r="S20" s="815"/>
      <c r="T20" s="815"/>
      <c r="U20" s="815"/>
      <c r="V20" s="815"/>
      <c r="W20" s="815"/>
      <c r="X20" s="815"/>
      <c r="Y20" s="815"/>
      <c r="Z20" s="815"/>
      <c r="AA20" s="815"/>
      <c r="AB20" s="815"/>
      <c r="AC20" s="815"/>
      <c r="AD20" s="815"/>
      <c r="AE20" s="815"/>
      <c r="AF20" s="815"/>
      <c r="AG20" s="815"/>
      <c r="AH20" s="815"/>
      <c r="AI20" s="815"/>
      <c r="AJ20" s="815"/>
      <c r="AK20" s="815"/>
      <c r="AL20" s="815"/>
      <c r="AM20" s="815"/>
      <c r="AN20" s="815"/>
      <c r="AO20" s="815"/>
      <c r="AP20" s="815"/>
      <c r="AQ20" s="815"/>
      <c r="AR20" s="815"/>
      <c r="AS20" s="815"/>
      <c r="AT20" s="815"/>
      <c r="AU20" s="815"/>
      <c r="AV20" s="815"/>
      <c r="AW20" s="815"/>
      <c r="AX20" s="815"/>
      <c r="AY20" s="815"/>
      <c r="AZ20" s="815"/>
      <c r="BA20" s="815"/>
      <c r="BB20" s="815"/>
      <c r="BC20" s="815"/>
      <c r="BD20" s="815"/>
      <c r="BE20" s="815"/>
      <c r="BF20" s="815"/>
      <c r="BG20" s="815"/>
      <c r="BH20" s="815"/>
      <c r="BI20" s="815"/>
      <c r="BJ20" s="815"/>
      <c r="BK20" s="815"/>
      <c r="BL20" s="815"/>
      <c r="BM20" s="815"/>
      <c r="BN20" s="815"/>
    </row>
    <row r="21" spans="1:66" s="816" customFormat="1" ht="24" customHeight="1">
      <c r="A21" s="811" t="s">
        <v>389</v>
      </c>
      <c r="B21" s="817" t="s">
        <v>48</v>
      </c>
      <c r="C21" s="813" t="s">
        <v>390</v>
      </c>
      <c r="D21" s="804">
        <v>649.94639000000029</v>
      </c>
      <c r="E21" s="805">
        <v>3.0910000000000002</v>
      </c>
      <c r="F21" s="809">
        <v>0</v>
      </c>
      <c r="G21" s="814">
        <v>3.0910000000000002</v>
      </c>
      <c r="H21" s="617">
        <v>0</v>
      </c>
      <c r="I21" s="815"/>
      <c r="J21" s="815"/>
      <c r="K21" s="815"/>
      <c r="L21" s="815"/>
      <c r="M21" s="815"/>
      <c r="N21" s="815"/>
      <c r="O21" s="815"/>
      <c r="P21" s="815"/>
      <c r="Q21" s="815"/>
      <c r="R21" s="815"/>
      <c r="S21" s="815"/>
      <c r="T21" s="815"/>
      <c r="U21" s="815"/>
      <c r="V21" s="815"/>
      <c r="W21" s="815"/>
      <c r="X21" s="815"/>
      <c r="Y21" s="815"/>
      <c r="Z21" s="815"/>
      <c r="AA21" s="815"/>
      <c r="AB21" s="815"/>
      <c r="AC21" s="815"/>
      <c r="AD21" s="815"/>
      <c r="AE21" s="815"/>
      <c r="AF21" s="815"/>
      <c r="AG21" s="815"/>
      <c r="AH21" s="815"/>
      <c r="AI21" s="815"/>
      <c r="AJ21" s="815"/>
      <c r="AK21" s="815"/>
      <c r="AL21" s="815"/>
      <c r="AM21" s="815"/>
      <c r="AN21" s="815"/>
      <c r="AO21" s="815"/>
      <c r="AP21" s="815"/>
      <c r="AQ21" s="815"/>
      <c r="AR21" s="815"/>
      <c r="AS21" s="815"/>
      <c r="AT21" s="815"/>
      <c r="AU21" s="815"/>
      <c r="AV21" s="815"/>
      <c r="AW21" s="815"/>
      <c r="AX21" s="815"/>
      <c r="AY21" s="815"/>
      <c r="AZ21" s="815"/>
      <c r="BA21" s="815"/>
      <c r="BB21" s="815"/>
      <c r="BC21" s="815"/>
      <c r="BD21" s="815"/>
      <c r="BE21" s="815"/>
      <c r="BF21" s="815"/>
      <c r="BG21" s="815"/>
      <c r="BH21" s="815"/>
      <c r="BI21" s="815"/>
      <c r="BJ21" s="815"/>
      <c r="BK21" s="815"/>
      <c r="BL21" s="815"/>
      <c r="BM21" s="815"/>
      <c r="BN21" s="815"/>
    </row>
    <row r="22" spans="1:66" s="815" customFormat="1" ht="24" customHeight="1">
      <c r="A22" s="811" t="s">
        <v>391</v>
      </c>
      <c r="B22" s="817" t="s">
        <v>48</v>
      </c>
      <c r="C22" s="813" t="s">
        <v>392</v>
      </c>
      <c r="D22" s="804">
        <v>0</v>
      </c>
      <c r="E22" s="809">
        <v>0</v>
      </c>
      <c r="F22" s="809">
        <v>0</v>
      </c>
      <c r="G22" s="814">
        <v>0</v>
      </c>
      <c r="H22" s="617">
        <v>0</v>
      </c>
    </row>
    <row r="23" spans="1:66" s="816" customFormat="1" ht="24" customHeight="1">
      <c r="A23" s="811" t="s">
        <v>394</v>
      </c>
      <c r="B23" s="817" t="s">
        <v>48</v>
      </c>
      <c r="C23" s="813" t="s">
        <v>84</v>
      </c>
      <c r="D23" s="804">
        <v>14181.71157000001</v>
      </c>
      <c r="E23" s="809">
        <v>8.5</v>
      </c>
      <c r="F23" s="819">
        <v>0.127</v>
      </c>
      <c r="G23" s="814">
        <v>8.5</v>
      </c>
      <c r="H23" s="617">
        <v>0</v>
      </c>
      <c r="I23" s="815"/>
      <c r="J23" s="815"/>
      <c r="K23" s="815"/>
      <c r="L23" s="815"/>
      <c r="M23" s="815"/>
      <c r="N23" s="815"/>
      <c r="O23" s="815"/>
      <c r="P23" s="815"/>
      <c r="Q23" s="815"/>
      <c r="R23" s="815"/>
      <c r="S23" s="815"/>
      <c r="T23" s="815"/>
      <c r="U23" s="815"/>
      <c r="V23" s="815"/>
      <c r="W23" s="815"/>
      <c r="X23" s="815"/>
      <c r="Y23" s="815"/>
      <c r="Z23" s="815"/>
      <c r="AA23" s="815"/>
      <c r="AB23" s="815"/>
      <c r="AC23" s="815"/>
      <c r="AD23" s="815"/>
      <c r="AE23" s="815"/>
      <c r="AF23" s="815"/>
      <c r="AG23" s="815"/>
      <c r="AH23" s="815"/>
      <c r="AI23" s="815"/>
      <c r="AJ23" s="815"/>
      <c r="AK23" s="815"/>
      <c r="AL23" s="815"/>
      <c r="AM23" s="815"/>
      <c r="AN23" s="815"/>
      <c r="AO23" s="815"/>
      <c r="AP23" s="815"/>
      <c r="AQ23" s="815"/>
      <c r="AR23" s="815"/>
      <c r="AS23" s="815"/>
      <c r="AT23" s="815"/>
      <c r="AU23" s="815"/>
      <c r="AV23" s="815"/>
      <c r="AW23" s="815"/>
      <c r="AX23" s="815"/>
      <c r="AY23" s="815"/>
      <c r="AZ23" s="815"/>
      <c r="BA23" s="815"/>
      <c r="BB23" s="815"/>
      <c r="BC23" s="815"/>
      <c r="BD23" s="815"/>
      <c r="BE23" s="815"/>
      <c r="BF23" s="815"/>
      <c r="BG23" s="815"/>
      <c r="BH23" s="815"/>
      <c r="BI23" s="815"/>
      <c r="BJ23" s="815"/>
      <c r="BK23" s="815"/>
      <c r="BL23" s="815"/>
      <c r="BM23" s="815"/>
      <c r="BN23" s="815"/>
    </row>
    <row r="24" spans="1:66" s="820" customFormat="1" ht="24" customHeight="1">
      <c r="A24" s="811" t="s">
        <v>400</v>
      </c>
      <c r="B24" s="817" t="s">
        <v>48</v>
      </c>
      <c r="C24" s="813" t="s">
        <v>114</v>
      </c>
      <c r="D24" s="804">
        <v>91.442040000000006</v>
      </c>
      <c r="E24" s="809">
        <v>0</v>
      </c>
      <c r="F24" s="809">
        <v>0</v>
      </c>
      <c r="G24" s="814">
        <v>0</v>
      </c>
      <c r="H24" s="617">
        <v>0</v>
      </c>
      <c r="I24" s="815"/>
      <c r="J24" s="815"/>
      <c r="K24" s="815"/>
      <c r="L24" s="815"/>
      <c r="M24" s="815"/>
      <c r="N24" s="815"/>
      <c r="O24" s="815"/>
      <c r="P24" s="815"/>
      <c r="Q24" s="815"/>
      <c r="R24" s="815"/>
      <c r="S24" s="815"/>
      <c r="T24" s="815"/>
      <c r="U24" s="815"/>
      <c r="V24" s="815"/>
      <c r="W24" s="815"/>
      <c r="X24" s="815"/>
      <c r="Y24" s="815"/>
      <c r="Z24" s="815"/>
      <c r="AA24" s="815"/>
      <c r="AB24" s="815"/>
      <c r="AC24" s="815"/>
      <c r="AD24" s="815"/>
      <c r="AE24" s="815"/>
      <c r="AF24" s="815"/>
      <c r="AG24" s="815"/>
      <c r="AH24" s="815"/>
      <c r="AI24" s="815"/>
      <c r="AJ24" s="815"/>
      <c r="AK24" s="815"/>
      <c r="AL24" s="815"/>
      <c r="AM24" s="815"/>
      <c r="AN24" s="815"/>
      <c r="AO24" s="815"/>
      <c r="AP24" s="815"/>
      <c r="AQ24" s="815"/>
      <c r="AR24" s="815"/>
      <c r="AS24" s="815"/>
      <c r="AT24" s="815"/>
      <c r="AU24" s="815"/>
      <c r="AV24" s="815"/>
      <c r="AW24" s="815"/>
      <c r="AX24" s="815"/>
      <c r="AY24" s="815"/>
      <c r="AZ24" s="815"/>
      <c r="BA24" s="815"/>
      <c r="BB24" s="815"/>
      <c r="BC24" s="815"/>
      <c r="BD24" s="815"/>
      <c r="BE24" s="815"/>
      <c r="BF24" s="815"/>
      <c r="BG24" s="815"/>
      <c r="BH24" s="815"/>
      <c r="BI24" s="815"/>
      <c r="BJ24" s="815"/>
      <c r="BK24" s="815"/>
      <c r="BL24" s="815"/>
      <c r="BM24" s="815"/>
      <c r="BN24" s="815"/>
    </row>
    <row r="25" spans="1:66" s="821" customFormat="1" ht="24" customHeight="1">
      <c r="A25" s="811" t="s">
        <v>404</v>
      </c>
      <c r="B25" s="817" t="s">
        <v>48</v>
      </c>
      <c r="C25" s="813" t="s">
        <v>612</v>
      </c>
      <c r="D25" s="804">
        <v>2400.4910799999998</v>
      </c>
      <c r="E25" s="809">
        <v>0</v>
      </c>
      <c r="F25" s="809">
        <v>0</v>
      </c>
      <c r="G25" s="814">
        <v>0</v>
      </c>
      <c r="H25" s="617">
        <v>0</v>
      </c>
      <c r="I25" s="815"/>
      <c r="J25" s="815"/>
      <c r="K25" s="815"/>
      <c r="L25" s="815"/>
      <c r="M25" s="815"/>
      <c r="N25" s="815"/>
      <c r="O25" s="815"/>
      <c r="P25" s="815"/>
      <c r="Q25" s="815"/>
      <c r="R25" s="815"/>
      <c r="S25" s="815"/>
      <c r="T25" s="815"/>
      <c r="U25" s="815"/>
      <c r="V25" s="815"/>
      <c r="W25" s="815"/>
      <c r="X25" s="815"/>
      <c r="Y25" s="815"/>
      <c r="Z25" s="815"/>
      <c r="AA25" s="815"/>
      <c r="AB25" s="815"/>
      <c r="AC25" s="815"/>
      <c r="AD25" s="815"/>
      <c r="AE25" s="815"/>
      <c r="AF25" s="815"/>
      <c r="AG25" s="815"/>
      <c r="AH25" s="815"/>
      <c r="AI25" s="815"/>
      <c r="AJ25" s="815"/>
      <c r="AK25" s="815"/>
      <c r="AL25" s="815"/>
      <c r="AM25" s="815"/>
      <c r="AN25" s="815"/>
      <c r="AO25" s="815"/>
      <c r="AP25" s="815"/>
      <c r="AQ25" s="815"/>
      <c r="AR25" s="815"/>
      <c r="AS25" s="815"/>
      <c r="AT25" s="815"/>
      <c r="AU25" s="815"/>
      <c r="AV25" s="815"/>
      <c r="AW25" s="815"/>
      <c r="AX25" s="815"/>
      <c r="AY25" s="815"/>
      <c r="AZ25" s="815"/>
      <c r="BA25" s="815"/>
      <c r="BB25" s="815"/>
      <c r="BC25" s="815"/>
      <c r="BD25" s="815"/>
      <c r="BE25" s="815"/>
      <c r="BF25" s="815"/>
      <c r="BG25" s="815"/>
      <c r="BH25" s="815"/>
      <c r="BI25" s="815"/>
      <c r="BJ25" s="815"/>
      <c r="BK25" s="815"/>
      <c r="BL25" s="815"/>
      <c r="BM25" s="815"/>
      <c r="BN25" s="815"/>
    </row>
    <row r="26" spans="1:66" s="822" customFormat="1" ht="24" customHeight="1">
      <c r="A26" s="801" t="s">
        <v>417</v>
      </c>
      <c r="B26" s="802" t="s">
        <v>48</v>
      </c>
      <c r="C26" s="803" t="s">
        <v>418</v>
      </c>
      <c r="D26" s="804">
        <v>0</v>
      </c>
      <c r="E26" s="809">
        <v>0</v>
      </c>
      <c r="F26" s="809">
        <v>0</v>
      </c>
      <c r="G26" s="810">
        <v>0</v>
      </c>
      <c r="H26" s="617">
        <v>0</v>
      </c>
      <c r="I26" s="754"/>
      <c r="J26" s="754"/>
      <c r="K26" s="754"/>
      <c r="L26" s="754"/>
      <c r="M26" s="754"/>
      <c r="N26" s="754"/>
      <c r="O26" s="754"/>
      <c r="P26" s="754"/>
      <c r="Q26" s="754"/>
      <c r="R26" s="754"/>
      <c r="S26" s="754"/>
      <c r="T26" s="754"/>
      <c r="U26" s="754"/>
      <c r="V26" s="754"/>
      <c r="W26" s="754"/>
      <c r="X26" s="754"/>
      <c r="Y26" s="754"/>
      <c r="Z26" s="754"/>
      <c r="AA26" s="754"/>
      <c r="AB26" s="754"/>
      <c r="AC26" s="754"/>
      <c r="AD26" s="754"/>
      <c r="AE26" s="754"/>
      <c r="AF26" s="754"/>
      <c r="AG26" s="754"/>
      <c r="AH26" s="754"/>
      <c r="AI26" s="754"/>
      <c r="AJ26" s="754"/>
      <c r="AK26" s="754"/>
      <c r="AL26" s="754"/>
      <c r="AM26" s="754"/>
      <c r="AN26" s="754"/>
      <c r="AO26" s="754"/>
      <c r="AP26" s="754"/>
      <c r="AQ26" s="754"/>
      <c r="AR26" s="754"/>
      <c r="AS26" s="754"/>
      <c r="AT26" s="754"/>
      <c r="AU26" s="754"/>
      <c r="AV26" s="754"/>
      <c r="AW26" s="754"/>
      <c r="AX26" s="754"/>
      <c r="AY26" s="754"/>
      <c r="AZ26" s="754"/>
      <c r="BA26" s="754"/>
      <c r="BB26" s="754"/>
      <c r="BC26" s="754"/>
      <c r="BD26" s="754"/>
      <c r="BE26" s="754"/>
      <c r="BF26" s="754"/>
      <c r="BG26" s="754"/>
      <c r="BH26" s="754"/>
      <c r="BI26" s="754"/>
      <c r="BJ26" s="754"/>
      <c r="BK26" s="754"/>
      <c r="BL26" s="754"/>
      <c r="BM26" s="754"/>
      <c r="BN26" s="754"/>
    </row>
    <row r="27" spans="1:66" s="822" customFormat="1" ht="24" customHeight="1">
      <c r="A27" s="801" t="s">
        <v>419</v>
      </c>
      <c r="B27" s="802" t="s">
        <v>48</v>
      </c>
      <c r="C27" s="803" t="s">
        <v>116</v>
      </c>
      <c r="D27" s="804">
        <v>2317.5785199999991</v>
      </c>
      <c r="E27" s="809">
        <v>0</v>
      </c>
      <c r="F27" s="809">
        <v>0</v>
      </c>
      <c r="G27" s="810">
        <v>0</v>
      </c>
      <c r="H27" s="617">
        <v>0</v>
      </c>
      <c r="I27" s="754"/>
      <c r="J27" s="754"/>
      <c r="K27" s="754"/>
      <c r="L27" s="754"/>
      <c r="M27" s="754"/>
      <c r="N27" s="754"/>
      <c r="O27" s="754"/>
      <c r="P27" s="754"/>
      <c r="Q27" s="754"/>
      <c r="R27" s="754"/>
      <c r="S27" s="754"/>
      <c r="T27" s="754"/>
      <c r="U27" s="754"/>
      <c r="V27" s="754"/>
      <c r="W27" s="754"/>
      <c r="X27" s="754"/>
      <c r="Y27" s="754"/>
      <c r="Z27" s="754"/>
      <c r="AA27" s="754"/>
      <c r="AB27" s="754"/>
      <c r="AC27" s="754"/>
      <c r="AD27" s="754"/>
      <c r="AE27" s="754"/>
      <c r="AF27" s="754"/>
      <c r="AG27" s="754"/>
      <c r="AH27" s="754"/>
      <c r="AI27" s="754"/>
      <c r="AJ27" s="754"/>
      <c r="AK27" s="754"/>
      <c r="AL27" s="754"/>
      <c r="AM27" s="754"/>
      <c r="AN27" s="754"/>
      <c r="AO27" s="754"/>
      <c r="AP27" s="754"/>
      <c r="AQ27" s="754"/>
      <c r="AR27" s="754"/>
      <c r="AS27" s="754"/>
      <c r="AT27" s="754"/>
      <c r="AU27" s="754"/>
      <c r="AV27" s="754"/>
      <c r="AW27" s="754"/>
      <c r="AX27" s="754"/>
      <c r="AY27" s="754"/>
      <c r="AZ27" s="754"/>
      <c r="BA27" s="754"/>
      <c r="BB27" s="754"/>
      <c r="BC27" s="754"/>
      <c r="BD27" s="754"/>
      <c r="BE27" s="754"/>
      <c r="BF27" s="754"/>
      <c r="BG27" s="754"/>
      <c r="BH27" s="754"/>
      <c r="BI27" s="754"/>
      <c r="BJ27" s="754"/>
      <c r="BK27" s="754"/>
      <c r="BL27" s="754"/>
      <c r="BM27" s="754"/>
      <c r="BN27" s="754"/>
    </row>
    <row r="28" spans="1:66" s="823" customFormat="1" ht="24" customHeight="1">
      <c r="A28" s="801" t="s">
        <v>421</v>
      </c>
      <c r="B28" s="802" t="s">
        <v>48</v>
      </c>
      <c r="C28" s="803" t="s">
        <v>422</v>
      </c>
      <c r="D28" s="804">
        <v>12948.381049999987</v>
      </c>
      <c r="E28" s="809">
        <v>0</v>
      </c>
      <c r="F28" s="809">
        <v>0</v>
      </c>
      <c r="G28" s="810">
        <v>0</v>
      </c>
      <c r="H28" s="617">
        <v>0</v>
      </c>
      <c r="I28" s="754"/>
      <c r="J28" s="754"/>
      <c r="K28" s="754"/>
      <c r="L28" s="754"/>
      <c r="M28" s="754"/>
      <c r="N28" s="754"/>
      <c r="O28" s="754"/>
      <c r="P28" s="754"/>
      <c r="Q28" s="754"/>
      <c r="R28" s="754"/>
      <c r="S28" s="754"/>
      <c r="T28" s="754"/>
      <c r="U28" s="754"/>
      <c r="V28" s="754"/>
      <c r="W28" s="754"/>
      <c r="X28" s="754"/>
      <c r="Y28" s="754"/>
      <c r="Z28" s="754"/>
      <c r="AA28" s="754"/>
      <c r="AB28" s="754"/>
      <c r="AC28" s="754"/>
      <c r="AD28" s="754"/>
      <c r="AE28" s="754"/>
      <c r="AF28" s="754"/>
      <c r="AG28" s="754"/>
      <c r="AH28" s="754"/>
      <c r="AI28" s="754"/>
      <c r="AJ28" s="754"/>
      <c r="AK28" s="754"/>
      <c r="AL28" s="754"/>
      <c r="AM28" s="754"/>
      <c r="AN28" s="754"/>
      <c r="AO28" s="754"/>
      <c r="AP28" s="754"/>
      <c r="AQ28" s="754"/>
      <c r="AR28" s="754"/>
      <c r="AS28" s="754"/>
      <c r="AT28" s="754"/>
      <c r="AU28" s="754"/>
      <c r="AV28" s="754"/>
      <c r="AW28" s="754"/>
      <c r="AX28" s="754"/>
      <c r="AY28" s="754"/>
      <c r="AZ28" s="754"/>
      <c r="BA28" s="754"/>
      <c r="BB28" s="754"/>
      <c r="BC28" s="754"/>
      <c r="BD28" s="754"/>
      <c r="BE28" s="754"/>
      <c r="BF28" s="754"/>
      <c r="BG28" s="754"/>
      <c r="BH28" s="754"/>
      <c r="BI28" s="754"/>
      <c r="BJ28" s="754"/>
      <c r="BK28" s="754"/>
      <c r="BL28" s="754"/>
      <c r="BM28" s="754"/>
      <c r="BN28" s="754"/>
    </row>
    <row r="29" spans="1:66" s="822" customFormat="1" ht="24" customHeight="1">
      <c r="A29" s="801" t="s">
        <v>423</v>
      </c>
      <c r="B29" s="802" t="s">
        <v>48</v>
      </c>
      <c r="C29" s="803" t="s">
        <v>424</v>
      </c>
      <c r="D29" s="804">
        <v>6.3480600000000003</v>
      </c>
      <c r="E29" s="809">
        <v>0</v>
      </c>
      <c r="F29" s="809">
        <v>0</v>
      </c>
      <c r="G29" s="810">
        <v>0</v>
      </c>
      <c r="H29" s="617">
        <v>0</v>
      </c>
      <c r="I29" s="754"/>
      <c r="J29" s="754"/>
      <c r="K29" s="754"/>
      <c r="L29" s="754"/>
      <c r="M29" s="754"/>
      <c r="N29" s="754"/>
      <c r="O29" s="754"/>
      <c r="P29" s="754"/>
      <c r="Q29" s="754"/>
      <c r="R29" s="754"/>
      <c r="S29" s="754"/>
      <c r="T29" s="754"/>
      <c r="U29" s="754"/>
      <c r="V29" s="754"/>
      <c r="W29" s="754"/>
      <c r="X29" s="754"/>
      <c r="Y29" s="754"/>
      <c r="Z29" s="754"/>
      <c r="AA29" s="754"/>
      <c r="AB29" s="754"/>
      <c r="AC29" s="754"/>
      <c r="AD29" s="754"/>
      <c r="AE29" s="754"/>
      <c r="AF29" s="754"/>
      <c r="AG29" s="754"/>
      <c r="AH29" s="754"/>
      <c r="AI29" s="754"/>
      <c r="AJ29" s="754"/>
      <c r="AK29" s="754"/>
      <c r="AL29" s="754"/>
      <c r="AM29" s="754"/>
      <c r="AN29" s="754"/>
      <c r="AO29" s="754"/>
      <c r="AP29" s="754"/>
      <c r="AQ29" s="754"/>
      <c r="AR29" s="754"/>
      <c r="AS29" s="754"/>
      <c r="AT29" s="754"/>
      <c r="AU29" s="754"/>
      <c r="AV29" s="754"/>
      <c r="AW29" s="754"/>
      <c r="AX29" s="754"/>
      <c r="AY29" s="754"/>
      <c r="AZ29" s="754"/>
      <c r="BA29" s="754"/>
      <c r="BB29" s="754"/>
      <c r="BC29" s="754"/>
      <c r="BD29" s="754"/>
      <c r="BE29" s="754"/>
      <c r="BF29" s="754"/>
      <c r="BG29" s="754"/>
      <c r="BH29" s="754"/>
      <c r="BI29" s="754"/>
      <c r="BJ29" s="754"/>
      <c r="BK29" s="754"/>
      <c r="BL29" s="754"/>
      <c r="BM29" s="754"/>
      <c r="BN29" s="754"/>
    </row>
    <row r="30" spans="1:66" s="822" customFormat="1" ht="24" customHeight="1">
      <c r="A30" s="801" t="s">
        <v>425</v>
      </c>
      <c r="B30" s="802" t="s">
        <v>48</v>
      </c>
      <c r="C30" s="803" t="s">
        <v>615</v>
      </c>
      <c r="D30" s="804">
        <v>127.22878999999998</v>
      </c>
      <c r="E30" s="824">
        <v>0</v>
      </c>
      <c r="F30" s="809">
        <v>0</v>
      </c>
      <c r="G30" s="810">
        <v>0</v>
      </c>
      <c r="H30" s="617">
        <v>0</v>
      </c>
    </row>
    <row r="31" spans="1:66" s="808" customFormat="1" ht="24" customHeight="1">
      <c r="A31" s="801" t="s">
        <v>428</v>
      </c>
      <c r="B31" s="802" t="s">
        <v>48</v>
      </c>
      <c r="C31" s="803" t="s">
        <v>616</v>
      </c>
      <c r="D31" s="804">
        <v>0.16042000000000001</v>
      </c>
      <c r="E31" s="809">
        <v>0</v>
      </c>
      <c r="F31" s="809">
        <v>0</v>
      </c>
      <c r="G31" s="810">
        <v>0</v>
      </c>
      <c r="H31" s="617">
        <v>0</v>
      </c>
    </row>
    <row r="32" spans="1:66" s="808" customFormat="1" ht="24" customHeight="1">
      <c r="A32" s="801" t="s">
        <v>447</v>
      </c>
      <c r="B32" s="802" t="s">
        <v>48</v>
      </c>
      <c r="C32" s="803" t="s">
        <v>181</v>
      </c>
      <c r="D32" s="825">
        <v>352.82128999999998</v>
      </c>
      <c r="E32" s="809">
        <v>0</v>
      </c>
      <c r="F32" s="809">
        <v>0</v>
      </c>
      <c r="G32" s="810">
        <v>0</v>
      </c>
      <c r="H32" s="617">
        <v>0</v>
      </c>
    </row>
    <row r="33" spans="1:10" s="808" customFormat="1" ht="24" customHeight="1">
      <c r="A33" s="801" t="s">
        <v>431</v>
      </c>
      <c r="B33" s="802" t="s">
        <v>48</v>
      </c>
      <c r="C33" s="803" t="s">
        <v>618</v>
      </c>
      <c r="D33" s="804">
        <v>3037.5564399999989</v>
      </c>
      <c r="E33" s="809">
        <v>0</v>
      </c>
      <c r="F33" s="809">
        <v>0</v>
      </c>
      <c r="G33" s="810">
        <v>0</v>
      </c>
      <c r="H33" s="617">
        <v>0</v>
      </c>
    </row>
    <row r="34" spans="1:10" s="808" customFormat="1" ht="24" customHeight="1">
      <c r="A34" s="801" t="s">
        <v>434</v>
      </c>
      <c r="B34" s="826" t="s">
        <v>48</v>
      </c>
      <c r="C34" s="803" t="s">
        <v>619</v>
      </c>
      <c r="D34" s="804">
        <v>717.63677000000052</v>
      </c>
      <c r="E34" s="809">
        <v>0</v>
      </c>
      <c r="F34" s="809">
        <v>0</v>
      </c>
      <c r="G34" s="810">
        <v>0</v>
      </c>
      <c r="H34" s="617">
        <v>0</v>
      </c>
      <c r="J34" s="808" t="s">
        <v>589</v>
      </c>
    </row>
    <row r="35" spans="1:10" s="808" customFormat="1" ht="36.75" customHeight="1">
      <c r="A35" s="827" t="s">
        <v>437</v>
      </c>
      <c r="B35" s="828" t="s">
        <v>48</v>
      </c>
      <c r="C35" s="829" t="s">
        <v>620</v>
      </c>
      <c r="D35" s="830">
        <v>0</v>
      </c>
      <c r="E35" s="831">
        <v>0</v>
      </c>
      <c r="F35" s="831">
        <v>0</v>
      </c>
      <c r="G35" s="832">
        <v>0</v>
      </c>
      <c r="H35" s="833">
        <v>0</v>
      </c>
    </row>
    <row r="36" spans="1:10" s="808" customFormat="1" ht="19.5" customHeight="1">
      <c r="A36" s="834" t="s">
        <v>4</v>
      </c>
      <c r="B36" s="835"/>
      <c r="C36" s="834"/>
      <c r="D36" s="836" t="s">
        <v>4</v>
      </c>
      <c r="E36" s="836" t="s">
        <v>4</v>
      </c>
      <c r="F36" s="836" t="s">
        <v>4</v>
      </c>
      <c r="G36" s="837" t="s">
        <v>4</v>
      </c>
      <c r="H36" s="836" t="s">
        <v>4</v>
      </c>
    </row>
    <row r="37" spans="1:10" s="808" customFormat="1" ht="16.5" customHeight="1">
      <c r="A37" s="838"/>
      <c r="B37" s="826"/>
      <c r="C37" s="839"/>
      <c r="D37" s="840"/>
      <c r="E37" s="841"/>
      <c r="F37" s="841"/>
      <c r="G37" s="842"/>
      <c r="H37" s="843"/>
    </row>
    <row r="38" spans="1:10" s="808" customFormat="1" ht="18.75" customHeight="1"/>
    <row r="39" spans="1:10" ht="16.5" customHeight="1">
      <c r="A39" s="844" t="s">
        <v>4</v>
      </c>
      <c r="B39" s="845"/>
      <c r="C39" s="844"/>
      <c r="D39" s="754" t="s">
        <v>4</v>
      </c>
    </row>
    <row r="40" spans="1:10" ht="22.5" hidden="1" customHeight="1">
      <c r="B40" s="1564" t="s">
        <v>639</v>
      </c>
      <c r="C40" s="1564"/>
      <c r="D40" s="754">
        <v>0</v>
      </c>
    </row>
    <row r="41" spans="1:10">
      <c r="D41" s="754" t="s">
        <v>4</v>
      </c>
    </row>
    <row r="42" spans="1:10">
      <c r="D42" s="754" t="s">
        <v>4</v>
      </c>
    </row>
    <row r="43" spans="1:10">
      <c r="D43" s="754" t="s">
        <v>4</v>
      </c>
    </row>
    <row r="44" spans="1:10">
      <c r="D44" s="754" t="s">
        <v>4</v>
      </c>
    </row>
    <row r="45" spans="1:10">
      <c r="D45" s="754" t="s">
        <v>4</v>
      </c>
    </row>
    <row r="46" spans="1:10">
      <c r="D46" s="846" t="s">
        <v>4</v>
      </c>
    </row>
    <row r="47" spans="1:10">
      <c r="D47" s="754" t="s">
        <v>4</v>
      </c>
    </row>
    <row r="48" spans="1:10">
      <c r="D48" s="754" t="s">
        <v>4</v>
      </c>
    </row>
    <row r="49" spans="4:4">
      <c r="D49" s="754" t="s">
        <v>4</v>
      </c>
    </row>
    <row r="50" spans="4:4">
      <c r="D50" s="754" t="s">
        <v>4</v>
      </c>
    </row>
    <row r="51" spans="4:4">
      <c r="D51" s="754" t="s">
        <v>4</v>
      </c>
    </row>
    <row r="52" spans="4:4">
      <c r="D52" s="754" t="s">
        <v>4</v>
      </c>
    </row>
    <row r="53" spans="4:4">
      <c r="D53" s="754" t="s">
        <v>4</v>
      </c>
    </row>
    <row r="54" spans="4:4">
      <c r="D54" s="847" t="s">
        <v>4</v>
      </c>
    </row>
    <row r="55" spans="4:4">
      <c r="D55" s="847" t="s">
        <v>4</v>
      </c>
    </row>
    <row r="56" spans="4:4">
      <c r="D56" s="847" t="s">
        <v>4</v>
      </c>
    </row>
    <row r="57" spans="4:4">
      <c r="D57" s="847" t="s">
        <v>4</v>
      </c>
    </row>
    <row r="58" spans="4:4">
      <c r="D58" s="847" t="s">
        <v>4</v>
      </c>
    </row>
    <row r="59" spans="4:4">
      <c r="D59" s="847" t="s">
        <v>4</v>
      </c>
    </row>
    <row r="60" spans="4:4">
      <c r="D60" s="847" t="s">
        <v>4</v>
      </c>
    </row>
    <row r="61" spans="4:4">
      <c r="D61" s="847" t="s">
        <v>4</v>
      </c>
    </row>
    <row r="62" spans="4:4">
      <c r="D62" s="847" t="s">
        <v>4</v>
      </c>
    </row>
    <row r="63" spans="4:4">
      <c r="D63" s="847" t="s">
        <v>4</v>
      </c>
    </row>
    <row r="64" spans="4:4">
      <c r="D64" s="847" t="s">
        <v>4</v>
      </c>
    </row>
    <row r="65" spans="4:4">
      <c r="D65" s="847" t="s">
        <v>4</v>
      </c>
    </row>
    <row r="66" spans="4:4">
      <c r="D66" s="847" t="s">
        <v>4</v>
      </c>
    </row>
    <row r="67" spans="4:4">
      <c r="D67" s="847" t="s">
        <v>4</v>
      </c>
    </row>
    <row r="68" spans="4:4">
      <c r="D68" s="847" t="s">
        <v>4</v>
      </c>
    </row>
    <row r="69" spans="4:4">
      <c r="D69" s="847" t="s">
        <v>4</v>
      </c>
    </row>
    <row r="70" spans="4:4">
      <c r="D70" s="847" t="s">
        <v>4</v>
      </c>
    </row>
    <row r="71" spans="4:4">
      <c r="D71" s="847" t="s">
        <v>4</v>
      </c>
    </row>
    <row r="72" spans="4:4">
      <c r="D72" s="847" t="s">
        <v>4</v>
      </c>
    </row>
    <row r="73" spans="4:4">
      <c r="D73" s="847" t="s">
        <v>4</v>
      </c>
    </row>
    <row r="74" spans="4:4">
      <c r="D74" s="847" t="s">
        <v>4</v>
      </c>
    </row>
    <row r="75" spans="4:4">
      <c r="D75" s="847" t="s">
        <v>4</v>
      </c>
    </row>
    <row r="76" spans="4:4">
      <c r="D76" s="847" t="s">
        <v>4</v>
      </c>
    </row>
    <row r="77" spans="4:4">
      <c r="D77" s="847" t="s">
        <v>4</v>
      </c>
    </row>
    <row r="78" spans="4:4">
      <c r="D78" s="847" t="s">
        <v>4</v>
      </c>
    </row>
    <row r="79" spans="4:4">
      <c r="D79" s="847" t="s">
        <v>4</v>
      </c>
    </row>
    <row r="80" spans="4:4">
      <c r="D80" s="847" t="s">
        <v>4</v>
      </c>
    </row>
    <row r="81" spans="4:4">
      <c r="D81" s="847" t="s">
        <v>4</v>
      </c>
    </row>
    <row r="82" spans="4:4">
      <c r="D82" s="847" t="s">
        <v>4</v>
      </c>
    </row>
    <row r="83" spans="4:4">
      <c r="D83" s="847" t="s">
        <v>4</v>
      </c>
    </row>
    <row r="84" spans="4:4">
      <c r="D84" s="847" t="s">
        <v>4</v>
      </c>
    </row>
    <row r="85" spans="4:4">
      <c r="D85" s="847" t="s">
        <v>4</v>
      </c>
    </row>
    <row r="86" spans="4:4">
      <c r="D86" s="847" t="s">
        <v>4</v>
      </c>
    </row>
    <row r="87" spans="4:4">
      <c r="D87" s="847" t="s">
        <v>4</v>
      </c>
    </row>
    <row r="88" spans="4:4">
      <c r="D88" s="847" t="s">
        <v>4</v>
      </c>
    </row>
    <row r="89" spans="4:4">
      <c r="D89" s="847" t="s">
        <v>4</v>
      </c>
    </row>
    <row r="90" spans="4:4">
      <c r="D90" s="847" t="s">
        <v>4</v>
      </c>
    </row>
    <row r="91" spans="4:4">
      <c r="D91" s="847" t="s">
        <v>4</v>
      </c>
    </row>
    <row r="92" spans="4:4">
      <c r="D92" s="847" t="s">
        <v>4</v>
      </c>
    </row>
    <row r="93" spans="4:4">
      <c r="D93" s="847" t="s">
        <v>4</v>
      </c>
    </row>
    <row r="94" spans="4:4">
      <c r="D94" s="847" t="s">
        <v>4</v>
      </c>
    </row>
    <row r="95" spans="4:4">
      <c r="D95" s="847" t="s">
        <v>4</v>
      </c>
    </row>
    <row r="96" spans="4:4">
      <c r="D96" s="847" t="s">
        <v>4</v>
      </c>
    </row>
    <row r="97" spans="4:4">
      <c r="D97" s="847" t="s">
        <v>4</v>
      </c>
    </row>
    <row r="98" spans="4:4">
      <c r="D98" s="847" t="s">
        <v>4</v>
      </c>
    </row>
    <row r="99" spans="4:4">
      <c r="D99" s="847" t="s">
        <v>4</v>
      </c>
    </row>
    <row r="100" spans="4:4">
      <c r="D100" s="847" t="s">
        <v>4</v>
      </c>
    </row>
    <row r="101" spans="4:4">
      <c r="D101" s="847" t="s">
        <v>4</v>
      </c>
    </row>
    <row r="102" spans="4:4">
      <c r="D102" s="847" t="s">
        <v>4</v>
      </c>
    </row>
    <row r="103" spans="4:4">
      <c r="D103" s="847" t="s">
        <v>4</v>
      </c>
    </row>
    <row r="104" spans="4:4">
      <c r="D104" s="847" t="s">
        <v>4</v>
      </c>
    </row>
    <row r="105" spans="4:4">
      <c r="D105" s="847" t="s">
        <v>4</v>
      </c>
    </row>
    <row r="106" spans="4:4">
      <c r="D106" s="847" t="s">
        <v>4</v>
      </c>
    </row>
    <row r="107" spans="4:4">
      <c r="D107" s="847" t="s">
        <v>4</v>
      </c>
    </row>
    <row r="108" spans="4:4">
      <c r="D108" s="847" t="s">
        <v>4</v>
      </c>
    </row>
    <row r="109" spans="4:4">
      <c r="D109" s="847" t="s">
        <v>4</v>
      </c>
    </row>
    <row r="110" spans="4:4">
      <c r="D110" s="847" t="s">
        <v>4</v>
      </c>
    </row>
    <row r="111" spans="4:4">
      <c r="D111" s="847" t="s">
        <v>4</v>
      </c>
    </row>
    <row r="112" spans="4:4">
      <c r="D112" s="847" t="s">
        <v>4</v>
      </c>
    </row>
    <row r="113" spans="4:4">
      <c r="D113" s="847" t="s">
        <v>4</v>
      </c>
    </row>
    <row r="114" spans="4:4">
      <c r="D114" s="847" t="s">
        <v>4</v>
      </c>
    </row>
    <row r="115" spans="4:4">
      <c r="D115" s="847" t="s">
        <v>4</v>
      </c>
    </row>
    <row r="116" spans="4:4">
      <c r="D116" s="847" t="s">
        <v>4</v>
      </c>
    </row>
    <row r="117" spans="4:4">
      <c r="D117" s="847" t="s">
        <v>4</v>
      </c>
    </row>
    <row r="118" spans="4:4">
      <c r="D118" s="847" t="s">
        <v>4</v>
      </c>
    </row>
    <row r="119" spans="4:4">
      <c r="D119" s="847" t="s">
        <v>4</v>
      </c>
    </row>
    <row r="120" spans="4:4">
      <c r="D120" s="847" t="s">
        <v>4</v>
      </c>
    </row>
    <row r="121" spans="4:4">
      <c r="D121" s="847" t="s">
        <v>4</v>
      </c>
    </row>
    <row r="122" spans="4:4">
      <c r="D122" s="847" t="s">
        <v>4</v>
      </c>
    </row>
    <row r="123" spans="4:4">
      <c r="D123" s="847" t="s">
        <v>4</v>
      </c>
    </row>
    <row r="124" spans="4:4">
      <c r="D124" s="847" t="s">
        <v>4</v>
      </c>
    </row>
    <row r="125" spans="4:4">
      <c r="D125" s="847" t="s">
        <v>4</v>
      </c>
    </row>
    <row r="126" spans="4:4">
      <c r="D126" s="847" t="s">
        <v>4</v>
      </c>
    </row>
    <row r="127" spans="4:4">
      <c r="D127" s="847" t="s">
        <v>4</v>
      </c>
    </row>
    <row r="128" spans="4:4">
      <c r="D128" s="847" t="s">
        <v>4</v>
      </c>
    </row>
    <row r="129" spans="4:4">
      <c r="D129" s="847" t="s">
        <v>4</v>
      </c>
    </row>
    <row r="130" spans="4:4">
      <c r="D130" s="847" t="s">
        <v>4</v>
      </c>
    </row>
    <row r="131" spans="4:4">
      <c r="D131" s="847" t="s">
        <v>4</v>
      </c>
    </row>
    <row r="132" spans="4:4">
      <c r="D132" s="847" t="s">
        <v>4</v>
      </c>
    </row>
    <row r="133" spans="4:4">
      <c r="D133" s="847" t="s">
        <v>4</v>
      </c>
    </row>
    <row r="134" spans="4:4">
      <c r="D134" s="847" t="s">
        <v>4</v>
      </c>
    </row>
    <row r="135" spans="4:4">
      <c r="D135" s="847" t="s">
        <v>4</v>
      </c>
    </row>
    <row r="136" spans="4:4">
      <c r="D136" s="847" t="s">
        <v>4</v>
      </c>
    </row>
    <row r="137" spans="4:4">
      <c r="D137" s="847" t="s">
        <v>4</v>
      </c>
    </row>
    <row r="138" spans="4:4">
      <c r="D138" s="847" t="s">
        <v>4</v>
      </c>
    </row>
    <row r="139" spans="4:4">
      <c r="D139" s="847" t="s">
        <v>4</v>
      </c>
    </row>
    <row r="140" spans="4:4">
      <c r="D140" s="847" t="s">
        <v>4</v>
      </c>
    </row>
    <row r="141" spans="4:4">
      <c r="D141" s="847" t="s">
        <v>4</v>
      </c>
    </row>
    <row r="142" spans="4:4">
      <c r="D142" s="847" t="s">
        <v>4</v>
      </c>
    </row>
    <row r="143" spans="4:4">
      <c r="D143" s="847" t="s">
        <v>4</v>
      </c>
    </row>
    <row r="144" spans="4:4">
      <c r="D144" s="847" t="s">
        <v>4</v>
      </c>
    </row>
    <row r="145" spans="4:4">
      <c r="D145" s="847" t="s">
        <v>4</v>
      </c>
    </row>
    <row r="146" spans="4:4">
      <c r="D146" s="847" t="s">
        <v>4</v>
      </c>
    </row>
    <row r="147" spans="4:4">
      <c r="D147" s="847" t="s">
        <v>4</v>
      </c>
    </row>
    <row r="148" spans="4:4">
      <c r="D148" s="847" t="s">
        <v>4</v>
      </c>
    </row>
    <row r="149" spans="4:4">
      <c r="D149" s="847" t="s">
        <v>4</v>
      </c>
    </row>
    <row r="150" spans="4:4">
      <c r="D150" s="847" t="s">
        <v>4</v>
      </c>
    </row>
    <row r="151" spans="4:4">
      <c r="D151" s="847" t="s">
        <v>4</v>
      </c>
    </row>
    <row r="152" spans="4:4">
      <c r="D152" s="847" t="s">
        <v>4</v>
      </c>
    </row>
    <row r="153" spans="4:4">
      <c r="D153" s="847" t="s">
        <v>4</v>
      </c>
    </row>
    <row r="154" spans="4:4">
      <c r="D154" s="847" t="s">
        <v>4</v>
      </c>
    </row>
    <row r="155" spans="4:4">
      <c r="D155" s="847" t="s">
        <v>4</v>
      </c>
    </row>
    <row r="156" spans="4:4">
      <c r="D156" s="847" t="s">
        <v>4</v>
      </c>
    </row>
    <row r="157" spans="4:4">
      <c r="D157" s="847" t="s">
        <v>4</v>
      </c>
    </row>
    <row r="158" spans="4:4">
      <c r="D158" s="847" t="s">
        <v>4</v>
      </c>
    </row>
    <row r="159" spans="4:4">
      <c r="D159" s="847" t="s">
        <v>4</v>
      </c>
    </row>
    <row r="160" spans="4:4">
      <c r="D160" s="847" t="s">
        <v>4</v>
      </c>
    </row>
    <row r="161" spans="4:4">
      <c r="D161" s="847" t="s">
        <v>4</v>
      </c>
    </row>
    <row r="162" spans="4:4">
      <c r="D162" s="847" t="s">
        <v>4</v>
      </c>
    </row>
    <row r="163" spans="4:4">
      <c r="D163" s="847" t="s">
        <v>4</v>
      </c>
    </row>
    <row r="164" spans="4:4">
      <c r="D164" s="847" t="s">
        <v>4</v>
      </c>
    </row>
    <row r="165" spans="4:4">
      <c r="D165" s="847" t="s">
        <v>4</v>
      </c>
    </row>
    <row r="166" spans="4:4">
      <c r="D166" s="847" t="s">
        <v>4</v>
      </c>
    </row>
    <row r="167" spans="4:4">
      <c r="D167" s="847" t="s">
        <v>4</v>
      </c>
    </row>
    <row r="168" spans="4:4">
      <c r="D168" s="847" t="s">
        <v>4</v>
      </c>
    </row>
    <row r="169" spans="4:4">
      <c r="D169" s="847" t="s">
        <v>4</v>
      </c>
    </row>
    <row r="170" spans="4:4">
      <c r="D170" s="847" t="s">
        <v>4</v>
      </c>
    </row>
    <row r="171" spans="4:4">
      <c r="D171" s="847" t="s">
        <v>4</v>
      </c>
    </row>
    <row r="172" spans="4:4">
      <c r="D172" s="847" t="s">
        <v>4</v>
      </c>
    </row>
    <row r="173" spans="4:4">
      <c r="D173" s="847" t="s">
        <v>4</v>
      </c>
    </row>
    <row r="174" spans="4:4">
      <c r="D174" s="847" t="s">
        <v>4</v>
      </c>
    </row>
    <row r="175" spans="4:4">
      <c r="D175" s="847" t="s">
        <v>4</v>
      </c>
    </row>
    <row r="176" spans="4:4">
      <c r="D176" s="847" t="s">
        <v>4</v>
      </c>
    </row>
    <row r="177" spans="4:4">
      <c r="D177" s="847" t="s">
        <v>4</v>
      </c>
    </row>
    <row r="178" spans="4:4">
      <c r="D178" s="847" t="s">
        <v>4</v>
      </c>
    </row>
    <row r="179" spans="4:4">
      <c r="D179" s="847" t="s">
        <v>4</v>
      </c>
    </row>
    <row r="180" spans="4:4">
      <c r="D180" s="847" t="s">
        <v>4</v>
      </c>
    </row>
    <row r="181" spans="4:4">
      <c r="D181" s="847" t="s">
        <v>4</v>
      </c>
    </row>
    <row r="182" spans="4:4">
      <c r="D182" s="847" t="s">
        <v>4</v>
      </c>
    </row>
    <row r="183" spans="4:4">
      <c r="D183" s="847" t="s">
        <v>4</v>
      </c>
    </row>
    <row r="184" spans="4:4">
      <c r="D184" s="847" t="s">
        <v>4</v>
      </c>
    </row>
    <row r="185" spans="4:4">
      <c r="D185" s="847" t="s">
        <v>4</v>
      </c>
    </row>
    <row r="186" spans="4:4">
      <c r="D186" s="847" t="s">
        <v>4</v>
      </c>
    </row>
    <row r="187" spans="4:4">
      <c r="D187" s="847" t="s">
        <v>4</v>
      </c>
    </row>
    <row r="188" spans="4:4">
      <c r="D188" s="847" t="s">
        <v>4</v>
      </c>
    </row>
    <row r="189" spans="4:4">
      <c r="D189" s="847" t="s">
        <v>4</v>
      </c>
    </row>
    <row r="190" spans="4:4">
      <c r="D190" s="847" t="s">
        <v>4</v>
      </c>
    </row>
    <row r="191" spans="4:4">
      <c r="D191" s="847" t="s">
        <v>4</v>
      </c>
    </row>
    <row r="192" spans="4:4">
      <c r="D192" s="847" t="s">
        <v>4</v>
      </c>
    </row>
    <row r="193" spans="4:4">
      <c r="D193" s="847" t="s">
        <v>4</v>
      </c>
    </row>
    <row r="194" spans="4:4">
      <c r="D194" s="847" t="s">
        <v>4</v>
      </c>
    </row>
    <row r="195" spans="4:4">
      <c r="D195" s="847" t="s">
        <v>4</v>
      </c>
    </row>
    <row r="196" spans="4:4">
      <c r="D196" s="847" t="s">
        <v>4</v>
      </c>
    </row>
    <row r="197" spans="4:4">
      <c r="D197" s="847" t="s">
        <v>4</v>
      </c>
    </row>
    <row r="198" spans="4:4">
      <c r="D198" s="847" t="s">
        <v>4</v>
      </c>
    </row>
    <row r="199" spans="4:4">
      <c r="D199" s="847" t="s">
        <v>4</v>
      </c>
    </row>
    <row r="200" spans="4:4">
      <c r="D200" s="847" t="s">
        <v>4</v>
      </c>
    </row>
    <row r="201" spans="4:4">
      <c r="D201" s="847" t="s">
        <v>4</v>
      </c>
    </row>
    <row r="202" spans="4:4">
      <c r="D202" s="847" t="s">
        <v>4</v>
      </c>
    </row>
    <row r="203" spans="4:4">
      <c r="D203" s="847" t="s">
        <v>4</v>
      </c>
    </row>
    <row r="204" spans="4:4">
      <c r="D204" s="847" t="s">
        <v>4</v>
      </c>
    </row>
    <row r="205" spans="4:4">
      <c r="D205" s="847" t="s">
        <v>4</v>
      </c>
    </row>
    <row r="206" spans="4:4">
      <c r="D206" s="847" t="s">
        <v>4</v>
      </c>
    </row>
    <row r="207" spans="4:4">
      <c r="D207" s="847" t="s">
        <v>4</v>
      </c>
    </row>
    <row r="208" spans="4:4">
      <c r="D208" s="847" t="s">
        <v>4</v>
      </c>
    </row>
    <row r="209" spans="4:4">
      <c r="D209" s="847" t="s">
        <v>4</v>
      </c>
    </row>
    <row r="210" spans="4:4">
      <c r="D210" s="847" t="s">
        <v>4</v>
      </c>
    </row>
    <row r="211" spans="4:4">
      <c r="D211" s="847" t="s">
        <v>4</v>
      </c>
    </row>
    <row r="212" spans="4:4">
      <c r="D212" s="847" t="s">
        <v>4</v>
      </c>
    </row>
    <row r="213" spans="4:4">
      <c r="D213" s="847" t="s">
        <v>4</v>
      </c>
    </row>
    <row r="214" spans="4:4">
      <c r="D214" s="847" t="s">
        <v>4</v>
      </c>
    </row>
    <row r="215" spans="4:4">
      <c r="D215" s="847" t="s">
        <v>4</v>
      </c>
    </row>
    <row r="216" spans="4:4">
      <c r="D216" s="847" t="s">
        <v>4</v>
      </c>
    </row>
    <row r="217" spans="4:4">
      <c r="D217" s="847" t="s">
        <v>4</v>
      </c>
    </row>
    <row r="218" spans="4:4">
      <c r="D218" s="847" t="s">
        <v>4</v>
      </c>
    </row>
    <row r="219" spans="4:4">
      <c r="D219" s="847" t="s">
        <v>4</v>
      </c>
    </row>
    <row r="220" spans="4:4">
      <c r="D220" s="847" t="s">
        <v>4</v>
      </c>
    </row>
    <row r="221" spans="4:4">
      <c r="D221" s="847" t="s">
        <v>4</v>
      </c>
    </row>
    <row r="222" spans="4:4">
      <c r="D222" s="847" t="s">
        <v>4</v>
      </c>
    </row>
    <row r="223" spans="4:4">
      <c r="D223" s="847" t="s">
        <v>4</v>
      </c>
    </row>
    <row r="224" spans="4:4">
      <c r="D224" s="847" t="s">
        <v>4</v>
      </c>
    </row>
    <row r="225" spans="4:4">
      <c r="D225" s="847" t="s">
        <v>4</v>
      </c>
    </row>
    <row r="226" spans="4:4">
      <c r="D226" s="847" t="s">
        <v>4</v>
      </c>
    </row>
    <row r="227" spans="4:4">
      <c r="D227" s="847" t="s">
        <v>4</v>
      </c>
    </row>
    <row r="228" spans="4:4">
      <c r="D228" s="847" t="s">
        <v>4</v>
      </c>
    </row>
    <row r="229" spans="4:4">
      <c r="D229" s="847" t="s">
        <v>4</v>
      </c>
    </row>
    <row r="230" spans="4:4">
      <c r="D230" s="847" t="s">
        <v>4</v>
      </c>
    </row>
    <row r="231" spans="4:4">
      <c r="D231" s="847" t="s">
        <v>4</v>
      </c>
    </row>
    <row r="232" spans="4:4">
      <c r="D232" s="847" t="s">
        <v>4</v>
      </c>
    </row>
    <row r="233" spans="4:4">
      <c r="D233" s="847" t="s">
        <v>4</v>
      </c>
    </row>
    <row r="234" spans="4:4">
      <c r="D234" s="847" t="s">
        <v>4</v>
      </c>
    </row>
    <row r="235" spans="4:4">
      <c r="D235" s="847" t="s">
        <v>4</v>
      </c>
    </row>
    <row r="236" spans="4:4">
      <c r="D236" s="847" t="s">
        <v>4</v>
      </c>
    </row>
    <row r="237" spans="4:4">
      <c r="D237" s="847" t="s">
        <v>4</v>
      </c>
    </row>
    <row r="238" spans="4:4">
      <c r="D238" s="847" t="s">
        <v>4</v>
      </c>
    </row>
    <row r="239" spans="4:4">
      <c r="D239" s="847" t="s">
        <v>4</v>
      </c>
    </row>
    <row r="240" spans="4:4">
      <c r="D240" s="847" t="s">
        <v>4</v>
      </c>
    </row>
    <row r="241" spans="4:4">
      <c r="D241" s="847" t="s">
        <v>4</v>
      </c>
    </row>
    <row r="242" spans="4:4">
      <c r="D242" s="847" t="s">
        <v>4</v>
      </c>
    </row>
    <row r="243" spans="4:4">
      <c r="D243" s="847" t="s">
        <v>4</v>
      </c>
    </row>
    <row r="244" spans="4:4">
      <c r="D244" s="847" t="s">
        <v>4</v>
      </c>
    </row>
    <row r="245" spans="4:4">
      <c r="D245" s="847" t="s">
        <v>4</v>
      </c>
    </row>
    <row r="246" spans="4:4">
      <c r="D246" s="847" t="s">
        <v>4</v>
      </c>
    </row>
    <row r="247" spans="4:4">
      <c r="D247" s="847" t="s">
        <v>4</v>
      </c>
    </row>
    <row r="248" spans="4:4">
      <c r="D248" s="847" t="s">
        <v>4</v>
      </c>
    </row>
    <row r="249" spans="4:4">
      <c r="D249" s="847" t="s">
        <v>4</v>
      </c>
    </row>
    <row r="250" spans="4:4">
      <c r="D250" s="847" t="s">
        <v>4</v>
      </c>
    </row>
    <row r="251" spans="4:4">
      <c r="D251" s="847" t="s">
        <v>4</v>
      </c>
    </row>
    <row r="252" spans="4:4">
      <c r="D252" s="847" t="s">
        <v>4</v>
      </c>
    </row>
    <row r="253" spans="4:4">
      <c r="D253" s="847" t="s">
        <v>4</v>
      </c>
    </row>
    <row r="254" spans="4:4">
      <c r="D254" s="847" t="s">
        <v>4</v>
      </c>
    </row>
    <row r="255" spans="4:4">
      <c r="D255" s="847" t="s">
        <v>4</v>
      </c>
    </row>
    <row r="256" spans="4:4">
      <c r="D256" s="847" t="s">
        <v>4</v>
      </c>
    </row>
    <row r="257" spans="4:4">
      <c r="D257" s="847" t="s">
        <v>4</v>
      </c>
    </row>
    <row r="258" spans="4:4">
      <c r="D258" s="847" t="s">
        <v>4</v>
      </c>
    </row>
    <row r="259" spans="4:4">
      <c r="D259" s="847" t="s">
        <v>4</v>
      </c>
    </row>
    <row r="260" spans="4:4">
      <c r="D260" s="847" t="s">
        <v>4</v>
      </c>
    </row>
    <row r="261" spans="4:4">
      <c r="D261" s="847" t="s">
        <v>4</v>
      </c>
    </row>
    <row r="262" spans="4:4">
      <c r="D262" s="847" t="s">
        <v>4</v>
      </c>
    </row>
    <row r="263" spans="4:4">
      <c r="D263" s="847" t="s">
        <v>4</v>
      </c>
    </row>
    <row r="264" spans="4:4">
      <c r="D264" s="847" t="s">
        <v>4</v>
      </c>
    </row>
    <row r="265" spans="4:4">
      <c r="D265" s="847" t="s">
        <v>4</v>
      </c>
    </row>
    <row r="266" spans="4:4">
      <c r="D266" s="847" t="s">
        <v>4</v>
      </c>
    </row>
    <row r="267" spans="4:4">
      <c r="D267" s="847" t="s">
        <v>4</v>
      </c>
    </row>
    <row r="268" spans="4:4">
      <c r="D268" s="847" t="s">
        <v>4</v>
      </c>
    </row>
    <row r="269" spans="4:4">
      <c r="D269" s="847" t="s">
        <v>4</v>
      </c>
    </row>
    <row r="270" spans="4:4">
      <c r="D270" s="847" t="s">
        <v>4</v>
      </c>
    </row>
    <row r="271" spans="4:4">
      <c r="D271" s="847" t="s">
        <v>4</v>
      </c>
    </row>
    <row r="272" spans="4:4">
      <c r="D272" s="847" t="s">
        <v>4</v>
      </c>
    </row>
    <row r="273" spans="4:4">
      <c r="D273" s="847" t="s">
        <v>4</v>
      </c>
    </row>
    <row r="274" spans="4:4">
      <c r="D274" s="847" t="s">
        <v>4</v>
      </c>
    </row>
    <row r="275" spans="4:4">
      <c r="D275" s="847" t="s">
        <v>4</v>
      </c>
    </row>
    <row r="276" spans="4:4">
      <c r="D276" s="847" t="s">
        <v>4</v>
      </c>
    </row>
    <row r="277" spans="4:4">
      <c r="D277" s="847" t="s">
        <v>4</v>
      </c>
    </row>
    <row r="278" spans="4:4">
      <c r="D278" s="847" t="s">
        <v>4</v>
      </c>
    </row>
    <row r="279" spans="4:4">
      <c r="D279" s="847" t="s">
        <v>4</v>
      </c>
    </row>
    <row r="280" spans="4:4">
      <c r="D280" s="847" t="s">
        <v>4</v>
      </c>
    </row>
    <row r="281" spans="4:4">
      <c r="D281" s="847" t="s">
        <v>4</v>
      </c>
    </row>
    <row r="282" spans="4:4">
      <c r="D282" s="847" t="s">
        <v>4</v>
      </c>
    </row>
    <row r="283" spans="4:4">
      <c r="D283" s="847" t="s">
        <v>4</v>
      </c>
    </row>
    <row r="284" spans="4:4">
      <c r="D284" s="847" t="s">
        <v>4</v>
      </c>
    </row>
    <row r="285" spans="4:4">
      <c r="D285" s="847" t="s">
        <v>4</v>
      </c>
    </row>
    <row r="286" spans="4:4">
      <c r="D286" s="847" t="s">
        <v>4</v>
      </c>
    </row>
    <row r="287" spans="4:4">
      <c r="D287" s="847" t="s">
        <v>4</v>
      </c>
    </row>
    <row r="288" spans="4:4">
      <c r="D288" s="847" t="s">
        <v>4</v>
      </c>
    </row>
    <row r="289" spans="4:4">
      <c r="D289" s="847" t="s">
        <v>4</v>
      </c>
    </row>
    <row r="290" spans="4:4">
      <c r="D290" s="847" t="s">
        <v>4</v>
      </c>
    </row>
    <row r="291" spans="4:4">
      <c r="D291" s="847" t="s">
        <v>4</v>
      </c>
    </row>
    <row r="292" spans="4:4">
      <c r="D292" s="847" t="s">
        <v>4</v>
      </c>
    </row>
    <row r="293" spans="4:4">
      <c r="D293" s="847" t="s">
        <v>4</v>
      </c>
    </row>
    <row r="294" spans="4:4">
      <c r="D294" s="847" t="s">
        <v>4</v>
      </c>
    </row>
    <row r="295" spans="4:4">
      <c r="D295" s="847" t="s">
        <v>4</v>
      </c>
    </row>
    <row r="296" spans="4:4">
      <c r="D296" s="847" t="s">
        <v>4</v>
      </c>
    </row>
    <row r="297" spans="4:4">
      <c r="D297" s="847" t="s">
        <v>4</v>
      </c>
    </row>
    <row r="298" spans="4:4">
      <c r="D298" s="847" t="s">
        <v>4</v>
      </c>
    </row>
    <row r="299" spans="4:4">
      <c r="D299" s="847" t="s">
        <v>4</v>
      </c>
    </row>
    <row r="300" spans="4:4">
      <c r="D300" s="847" t="s">
        <v>4</v>
      </c>
    </row>
    <row r="301" spans="4:4">
      <c r="D301" s="847" t="s">
        <v>4</v>
      </c>
    </row>
    <row r="302" spans="4:4">
      <c r="D302" s="847" t="s">
        <v>4</v>
      </c>
    </row>
    <row r="303" spans="4:4">
      <c r="D303" s="847" t="s">
        <v>4</v>
      </c>
    </row>
    <row r="304" spans="4:4">
      <c r="D304" s="847" t="s">
        <v>4</v>
      </c>
    </row>
    <row r="305" spans="4:4">
      <c r="D305" s="847" t="s">
        <v>4</v>
      </c>
    </row>
    <row r="306" spans="4:4">
      <c r="D306" s="847" t="s">
        <v>4</v>
      </c>
    </row>
    <row r="307" spans="4:4">
      <c r="D307" s="847" t="s">
        <v>4</v>
      </c>
    </row>
    <row r="308" spans="4:4">
      <c r="D308" s="847" t="s">
        <v>4</v>
      </c>
    </row>
    <row r="309" spans="4:4">
      <c r="D309" s="847" t="s">
        <v>4</v>
      </c>
    </row>
    <row r="310" spans="4:4">
      <c r="D310" s="847" t="s">
        <v>4</v>
      </c>
    </row>
    <row r="311" spans="4:4">
      <c r="D311" s="847" t="s">
        <v>4</v>
      </c>
    </row>
    <row r="312" spans="4:4">
      <c r="D312" s="847" t="s">
        <v>4</v>
      </c>
    </row>
    <row r="313" spans="4:4">
      <c r="D313" s="847" t="s">
        <v>4</v>
      </c>
    </row>
    <row r="314" spans="4:4">
      <c r="D314" s="847" t="s">
        <v>4</v>
      </c>
    </row>
    <row r="315" spans="4:4">
      <c r="D315" s="847" t="s">
        <v>4</v>
      </c>
    </row>
    <row r="316" spans="4:4">
      <c r="D316" s="847" t="s">
        <v>4</v>
      </c>
    </row>
    <row r="317" spans="4:4">
      <c r="D317" s="847" t="s">
        <v>4</v>
      </c>
    </row>
    <row r="318" spans="4:4">
      <c r="D318" s="847" t="s">
        <v>4</v>
      </c>
    </row>
    <row r="319" spans="4:4">
      <c r="D319" s="847" t="s">
        <v>4</v>
      </c>
    </row>
    <row r="320" spans="4:4">
      <c r="D320" s="847" t="s">
        <v>4</v>
      </c>
    </row>
    <row r="321" spans="4:4">
      <c r="D321" s="847" t="s">
        <v>4</v>
      </c>
    </row>
    <row r="322" spans="4:4">
      <c r="D322" s="847" t="s">
        <v>4</v>
      </c>
    </row>
    <row r="323" spans="4:4">
      <c r="D323" s="847" t="s">
        <v>4</v>
      </c>
    </row>
    <row r="324" spans="4:4">
      <c r="D324" s="847" t="s">
        <v>4</v>
      </c>
    </row>
    <row r="325" spans="4:4">
      <c r="D325" s="847" t="s">
        <v>4</v>
      </c>
    </row>
    <row r="326" spans="4:4">
      <c r="D326" s="847" t="s">
        <v>4</v>
      </c>
    </row>
    <row r="327" spans="4:4">
      <c r="D327" s="847" t="s">
        <v>4</v>
      </c>
    </row>
    <row r="328" spans="4:4">
      <c r="D328" s="847" t="s">
        <v>4</v>
      </c>
    </row>
    <row r="329" spans="4:4">
      <c r="D329" s="847" t="s">
        <v>4</v>
      </c>
    </row>
    <row r="330" spans="4:4">
      <c r="D330" s="847" t="s">
        <v>4</v>
      </c>
    </row>
    <row r="331" spans="4:4">
      <c r="D331" s="847" t="s">
        <v>4</v>
      </c>
    </row>
    <row r="332" spans="4:4">
      <c r="D332" s="847" t="s">
        <v>4</v>
      </c>
    </row>
    <row r="333" spans="4:4">
      <c r="D333" s="847" t="s">
        <v>4</v>
      </c>
    </row>
    <row r="334" spans="4:4">
      <c r="D334" s="847" t="s">
        <v>4</v>
      </c>
    </row>
    <row r="335" spans="4:4">
      <c r="D335" s="847" t="s">
        <v>4</v>
      </c>
    </row>
    <row r="336" spans="4:4">
      <c r="D336" s="847" t="s">
        <v>4</v>
      </c>
    </row>
    <row r="337" spans="4:4">
      <c r="D337" s="847" t="s">
        <v>4</v>
      </c>
    </row>
    <row r="338" spans="4:4">
      <c r="D338" s="847" t="s">
        <v>4</v>
      </c>
    </row>
    <row r="339" spans="4:4">
      <c r="D339" s="847" t="s">
        <v>4</v>
      </c>
    </row>
    <row r="340" spans="4:4">
      <c r="D340" s="847" t="s">
        <v>4</v>
      </c>
    </row>
    <row r="341" spans="4:4">
      <c r="D341" s="847" t="s">
        <v>4</v>
      </c>
    </row>
    <row r="342" spans="4:4">
      <c r="D342" s="847" t="s">
        <v>4</v>
      </c>
    </row>
    <row r="343" spans="4:4">
      <c r="D343" s="847" t="s">
        <v>4</v>
      </c>
    </row>
    <row r="344" spans="4:4">
      <c r="D344" s="847" t="s">
        <v>4</v>
      </c>
    </row>
    <row r="345" spans="4:4">
      <c r="D345" s="847" t="s">
        <v>4</v>
      </c>
    </row>
    <row r="346" spans="4:4">
      <c r="D346" s="847" t="s">
        <v>4</v>
      </c>
    </row>
    <row r="347" spans="4:4">
      <c r="D347" s="847" t="s">
        <v>4</v>
      </c>
    </row>
    <row r="348" spans="4:4">
      <c r="D348" s="847" t="s">
        <v>4</v>
      </c>
    </row>
    <row r="349" spans="4:4">
      <c r="D349" s="847" t="s">
        <v>4</v>
      </c>
    </row>
    <row r="350" spans="4:4">
      <c r="D350" s="847" t="s">
        <v>4</v>
      </c>
    </row>
    <row r="351" spans="4:4">
      <c r="D351" s="847" t="s">
        <v>4</v>
      </c>
    </row>
    <row r="352" spans="4:4">
      <c r="D352" s="847" t="s">
        <v>4</v>
      </c>
    </row>
    <row r="353" spans="4:4">
      <c r="D353" s="847" t="s">
        <v>4</v>
      </c>
    </row>
    <row r="354" spans="4:4">
      <c r="D354" s="847" t="s">
        <v>4</v>
      </c>
    </row>
    <row r="355" spans="4:4">
      <c r="D355" s="847" t="s">
        <v>4</v>
      </c>
    </row>
    <row r="356" spans="4:4">
      <c r="D356" s="847" t="s">
        <v>4</v>
      </c>
    </row>
    <row r="357" spans="4:4">
      <c r="D357" s="847" t="s">
        <v>4</v>
      </c>
    </row>
    <row r="358" spans="4:4">
      <c r="D358" s="847" t="s">
        <v>4</v>
      </c>
    </row>
    <row r="359" spans="4:4">
      <c r="D359" s="847" t="s">
        <v>4</v>
      </c>
    </row>
    <row r="360" spans="4:4">
      <c r="D360" s="847" t="s">
        <v>4</v>
      </c>
    </row>
    <row r="361" spans="4:4">
      <c r="D361" s="847" t="s">
        <v>4</v>
      </c>
    </row>
    <row r="362" spans="4:4">
      <c r="D362" s="847" t="s">
        <v>4</v>
      </c>
    </row>
    <row r="363" spans="4:4">
      <c r="D363" s="847" t="s">
        <v>4</v>
      </c>
    </row>
    <row r="364" spans="4:4">
      <c r="D364" s="847" t="s">
        <v>4</v>
      </c>
    </row>
    <row r="365" spans="4:4">
      <c r="D365" s="847" t="s">
        <v>4</v>
      </c>
    </row>
    <row r="366" spans="4:4">
      <c r="D366" s="847" t="s">
        <v>4</v>
      </c>
    </row>
    <row r="367" spans="4:4">
      <c r="D367" s="847" t="s">
        <v>4</v>
      </c>
    </row>
    <row r="368" spans="4:4">
      <c r="D368" s="847" t="s">
        <v>4</v>
      </c>
    </row>
    <row r="369" spans="4:4">
      <c r="D369" s="847" t="s">
        <v>4</v>
      </c>
    </row>
    <row r="370" spans="4:4">
      <c r="D370" s="847" t="s">
        <v>4</v>
      </c>
    </row>
    <row r="371" spans="4:4">
      <c r="D371" s="847" t="s">
        <v>4</v>
      </c>
    </row>
    <row r="372" spans="4:4">
      <c r="D372" s="847" t="s">
        <v>4</v>
      </c>
    </row>
    <row r="373" spans="4:4">
      <c r="D373" s="847" t="s">
        <v>4</v>
      </c>
    </row>
    <row r="374" spans="4:4">
      <c r="D374" s="847" t="s">
        <v>4</v>
      </c>
    </row>
    <row r="375" spans="4:4">
      <c r="D375" s="847" t="s">
        <v>4</v>
      </c>
    </row>
    <row r="376" spans="4:4">
      <c r="D376" s="847" t="s">
        <v>4</v>
      </c>
    </row>
    <row r="377" spans="4:4">
      <c r="D377" s="847" t="s">
        <v>4</v>
      </c>
    </row>
    <row r="378" spans="4:4">
      <c r="D378" s="847" t="s">
        <v>4</v>
      </c>
    </row>
    <row r="379" spans="4:4">
      <c r="D379" s="847" t="s">
        <v>4</v>
      </c>
    </row>
    <row r="380" spans="4:4">
      <c r="D380" s="847" t="s">
        <v>4</v>
      </c>
    </row>
    <row r="381" spans="4:4">
      <c r="D381" s="847" t="s">
        <v>4</v>
      </c>
    </row>
    <row r="382" spans="4:4">
      <c r="D382" s="847" t="s">
        <v>4</v>
      </c>
    </row>
    <row r="383" spans="4:4">
      <c r="D383" s="847" t="s">
        <v>4</v>
      </c>
    </row>
    <row r="384" spans="4:4">
      <c r="D384" s="847" t="s">
        <v>4</v>
      </c>
    </row>
    <row r="385" spans="4:4">
      <c r="D385" s="847" t="s">
        <v>4</v>
      </c>
    </row>
    <row r="386" spans="4:4">
      <c r="D386" s="847" t="s">
        <v>4</v>
      </c>
    </row>
    <row r="387" spans="4:4">
      <c r="D387" s="847" t="s">
        <v>4</v>
      </c>
    </row>
    <row r="388" spans="4:4">
      <c r="D388" s="847" t="s">
        <v>4</v>
      </c>
    </row>
    <row r="389" spans="4:4">
      <c r="D389" s="847" t="s">
        <v>4</v>
      </c>
    </row>
    <row r="390" spans="4:4">
      <c r="D390" s="847" t="s">
        <v>4</v>
      </c>
    </row>
    <row r="391" spans="4:4">
      <c r="D391" s="847" t="s">
        <v>4</v>
      </c>
    </row>
    <row r="392" spans="4:4">
      <c r="D392" s="847" t="s">
        <v>4</v>
      </c>
    </row>
    <row r="393" spans="4:4">
      <c r="D393" s="847" t="s">
        <v>4</v>
      </c>
    </row>
    <row r="394" spans="4:4">
      <c r="D394" s="847" t="s">
        <v>4</v>
      </c>
    </row>
    <row r="395" spans="4:4">
      <c r="D395" s="847" t="s">
        <v>4</v>
      </c>
    </row>
    <row r="396" spans="4:4">
      <c r="D396" s="847" t="s">
        <v>4</v>
      </c>
    </row>
    <row r="397" spans="4:4">
      <c r="D397" s="847" t="s">
        <v>4</v>
      </c>
    </row>
    <row r="398" spans="4:4">
      <c r="D398" s="847" t="s">
        <v>4</v>
      </c>
    </row>
    <row r="399" spans="4:4">
      <c r="D399" s="847" t="s">
        <v>4</v>
      </c>
    </row>
    <row r="400" spans="4:4">
      <c r="D400" s="847" t="s">
        <v>4</v>
      </c>
    </row>
    <row r="401" spans="4:4">
      <c r="D401" s="847" t="s">
        <v>4</v>
      </c>
    </row>
    <row r="402" spans="4:4">
      <c r="D402" s="847" t="s">
        <v>4</v>
      </c>
    </row>
    <row r="403" spans="4:4">
      <c r="D403" s="847" t="s">
        <v>4</v>
      </c>
    </row>
    <row r="404" spans="4:4">
      <c r="D404" s="847" t="s">
        <v>4</v>
      </c>
    </row>
    <row r="405" spans="4:4">
      <c r="D405" s="847" t="s">
        <v>4</v>
      </c>
    </row>
    <row r="406" spans="4:4">
      <c r="D406" s="847" t="s">
        <v>4</v>
      </c>
    </row>
    <row r="407" spans="4:4">
      <c r="D407" s="847" t="s">
        <v>4</v>
      </c>
    </row>
    <row r="408" spans="4:4">
      <c r="D408" s="847" t="s">
        <v>4</v>
      </c>
    </row>
    <row r="409" spans="4:4">
      <c r="D409" s="847" t="s">
        <v>4</v>
      </c>
    </row>
    <row r="410" spans="4:4">
      <c r="D410" s="847" t="s">
        <v>4</v>
      </c>
    </row>
    <row r="411" spans="4:4">
      <c r="D411" s="847" t="s">
        <v>4</v>
      </c>
    </row>
    <row r="412" spans="4:4">
      <c r="D412" s="847" t="s">
        <v>4</v>
      </c>
    </row>
    <row r="413" spans="4:4">
      <c r="D413" s="847" t="s">
        <v>4</v>
      </c>
    </row>
    <row r="414" spans="4:4">
      <c r="D414" s="847" t="s">
        <v>4</v>
      </c>
    </row>
    <row r="415" spans="4:4">
      <c r="D415" s="847" t="s">
        <v>4</v>
      </c>
    </row>
    <row r="416" spans="4:4">
      <c r="D416" s="847" t="s">
        <v>4</v>
      </c>
    </row>
    <row r="417" spans="4:4">
      <c r="D417" s="847" t="s">
        <v>4</v>
      </c>
    </row>
    <row r="418" spans="4:4">
      <c r="D418" s="847" t="s">
        <v>4</v>
      </c>
    </row>
    <row r="419" spans="4:4">
      <c r="D419" s="847" t="s">
        <v>4</v>
      </c>
    </row>
    <row r="420" spans="4:4">
      <c r="D420" s="847" t="s">
        <v>4</v>
      </c>
    </row>
    <row r="421" spans="4:4">
      <c r="D421" s="847" t="s">
        <v>4</v>
      </c>
    </row>
    <row r="422" spans="4:4">
      <c r="D422" s="847" t="s">
        <v>4</v>
      </c>
    </row>
    <row r="423" spans="4:4">
      <c r="D423" s="847" t="s">
        <v>4</v>
      </c>
    </row>
    <row r="424" spans="4:4">
      <c r="D424" s="847" t="s">
        <v>4</v>
      </c>
    </row>
    <row r="425" spans="4:4">
      <c r="D425" s="847" t="s">
        <v>4</v>
      </c>
    </row>
    <row r="426" spans="4:4">
      <c r="D426" s="847" t="s">
        <v>4</v>
      </c>
    </row>
    <row r="427" spans="4:4">
      <c r="D427" s="847" t="s">
        <v>4</v>
      </c>
    </row>
    <row r="428" spans="4:4">
      <c r="D428" s="847" t="s">
        <v>4</v>
      </c>
    </row>
    <row r="429" spans="4:4">
      <c r="D429" s="847" t="s">
        <v>4</v>
      </c>
    </row>
    <row r="430" spans="4:4">
      <c r="D430" s="847" t="s">
        <v>4</v>
      </c>
    </row>
    <row r="431" spans="4:4">
      <c r="D431" s="847" t="s">
        <v>4</v>
      </c>
    </row>
    <row r="432" spans="4:4">
      <c r="D432" s="847" t="s">
        <v>4</v>
      </c>
    </row>
    <row r="433" spans="4:4">
      <c r="D433" s="847" t="s">
        <v>4</v>
      </c>
    </row>
    <row r="434" spans="4:4">
      <c r="D434" s="847" t="s">
        <v>4</v>
      </c>
    </row>
    <row r="435" spans="4:4">
      <c r="D435" s="847" t="s">
        <v>4</v>
      </c>
    </row>
    <row r="436" spans="4:4">
      <c r="D436" s="847" t="s">
        <v>4</v>
      </c>
    </row>
    <row r="437" spans="4:4">
      <c r="D437" s="847" t="s">
        <v>4</v>
      </c>
    </row>
    <row r="438" spans="4:4">
      <c r="D438" s="847" t="s">
        <v>4</v>
      </c>
    </row>
    <row r="439" spans="4:4">
      <c r="D439" s="847" t="s">
        <v>4</v>
      </c>
    </row>
    <row r="440" spans="4:4">
      <c r="D440" s="847" t="s">
        <v>4</v>
      </c>
    </row>
    <row r="441" spans="4:4">
      <c r="D441" s="847" t="s">
        <v>4</v>
      </c>
    </row>
    <row r="442" spans="4:4">
      <c r="D442" s="847" t="s">
        <v>4</v>
      </c>
    </row>
    <row r="443" spans="4:4">
      <c r="D443" s="847" t="s">
        <v>4</v>
      </c>
    </row>
    <row r="444" spans="4:4">
      <c r="D444" s="847" t="s">
        <v>4</v>
      </c>
    </row>
    <row r="445" spans="4:4">
      <c r="D445" s="847" t="s">
        <v>4</v>
      </c>
    </row>
    <row r="446" spans="4:4">
      <c r="D446" s="847" t="s">
        <v>4</v>
      </c>
    </row>
    <row r="447" spans="4:4">
      <c r="D447" s="847" t="s">
        <v>4</v>
      </c>
    </row>
    <row r="448" spans="4:4">
      <c r="D448" s="847" t="s">
        <v>4</v>
      </c>
    </row>
    <row r="449" spans="4:4">
      <c r="D449" s="847" t="s">
        <v>4</v>
      </c>
    </row>
    <row r="450" spans="4:4">
      <c r="D450" s="847" t="s">
        <v>4</v>
      </c>
    </row>
    <row r="451" spans="4:4">
      <c r="D451" s="847" t="s">
        <v>4</v>
      </c>
    </row>
    <row r="452" spans="4:4">
      <c r="D452" s="847" t="s">
        <v>4</v>
      </c>
    </row>
    <row r="453" spans="4:4">
      <c r="D453" s="847" t="s">
        <v>4</v>
      </c>
    </row>
    <row r="454" spans="4:4">
      <c r="D454" s="847" t="s">
        <v>4</v>
      </c>
    </row>
    <row r="455" spans="4:4">
      <c r="D455" s="847" t="s">
        <v>4</v>
      </c>
    </row>
    <row r="456" spans="4:4">
      <c r="D456" s="847" t="s">
        <v>4</v>
      </c>
    </row>
    <row r="457" spans="4:4">
      <c r="D457" s="847" t="s">
        <v>4</v>
      </c>
    </row>
    <row r="458" spans="4:4">
      <c r="D458" s="847" t="s">
        <v>4</v>
      </c>
    </row>
    <row r="459" spans="4:4">
      <c r="D459" s="847" t="s">
        <v>4</v>
      </c>
    </row>
    <row r="460" spans="4:4">
      <c r="D460" s="847" t="s">
        <v>4</v>
      </c>
    </row>
    <row r="461" spans="4:4">
      <c r="D461" s="847" t="s">
        <v>4</v>
      </c>
    </row>
    <row r="462" spans="4:4">
      <c r="D462" s="847" t="s">
        <v>4</v>
      </c>
    </row>
    <row r="463" spans="4:4">
      <c r="D463" s="847" t="s">
        <v>4</v>
      </c>
    </row>
    <row r="464" spans="4:4">
      <c r="D464" s="847" t="s">
        <v>4</v>
      </c>
    </row>
    <row r="465" spans="4:4">
      <c r="D465" s="847" t="s">
        <v>4</v>
      </c>
    </row>
    <row r="466" spans="4:4">
      <c r="D466" s="847" t="s">
        <v>4</v>
      </c>
    </row>
    <row r="467" spans="4:4">
      <c r="D467" s="847" t="s">
        <v>4</v>
      </c>
    </row>
    <row r="468" spans="4:4">
      <c r="D468" s="847" t="s">
        <v>4</v>
      </c>
    </row>
    <row r="469" spans="4:4">
      <c r="D469" s="847" t="s">
        <v>4</v>
      </c>
    </row>
    <row r="470" spans="4:4">
      <c r="D470" s="847" t="s">
        <v>4</v>
      </c>
    </row>
    <row r="471" spans="4:4">
      <c r="D471" s="847" t="s">
        <v>4</v>
      </c>
    </row>
    <row r="472" spans="4:4">
      <c r="D472" s="847" t="s">
        <v>4</v>
      </c>
    </row>
    <row r="473" spans="4:4">
      <c r="D473" s="847" t="s">
        <v>4</v>
      </c>
    </row>
    <row r="474" spans="4:4">
      <c r="D474" s="847" t="s">
        <v>4</v>
      </c>
    </row>
    <row r="475" spans="4:4">
      <c r="D475" s="847" t="s">
        <v>4</v>
      </c>
    </row>
    <row r="476" spans="4:4">
      <c r="D476" s="847" t="s">
        <v>4</v>
      </c>
    </row>
    <row r="477" spans="4:4">
      <c r="D477" s="847" t="s">
        <v>4</v>
      </c>
    </row>
    <row r="478" spans="4:4">
      <c r="D478" s="847" t="s">
        <v>4</v>
      </c>
    </row>
    <row r="479" spans="4:4">
      <c r="D479" s="847" t="s">
        <v>4</v>
      </c>
    </row>
    <row r="480" spans="4:4">
      <c r="D480" s="847" t="s">
        <v>4</v>
      </c>
    </row>
    <row r="481" spans="4:4">
      <c r="D481" s="847" t="s">
        <v>4</v>
      </c>
    </row>
    <row r="482" spans="4:4">
      <c r="D482" s="847" t="s">
        <v>4</v>
      </c>
    </row>
    <row r="483" spans="4:4">
      <c r="D483" s="847" t="s">
        <v>4</v>
      </c>
    </row>
    <row r="484" spans="4:4">
      <c r="D484" s="847" t="s">
        <v>4</v>
      </c>
    </row>
    <row r="485" spans="4:4">
      <c r="D485" s="847" t="s">
        <v>4</v>
      </c>
    </row>
    <row r="486" spans="4:4">
      <c r="D486" s="847" t="s">
        <v>4</v>
      </c>
    </row>
    <row r="487" spans="4:4">
      <c r="D487" s="847" t="s">
        <v>4</v>
      </c>
    </row>
    <row r="488" spans="4:4">
      <c r="D488" s="847" t="s">
        <v>4</v>
      </c>
    </row>
    <row r="489" spans="4:4">
      <c r="D489" s="847" t="s">
        <v>4</v>
      </c>
    </row>
    <row r="490" spans="4:4">
      <c r="D490" s="847" t="s">
        <v>4</v>
      </c>
    </row>
    <row r="491" spans="4:4">
      <c r="D491" s="847" t="s">
        <v>4</v>
      </c>
    </row>
    <row r="492" spans="4:4">
      <c r="D492" s="847" t="s">
        <v>4</v>
      </c>
    </row>
    <row r="493" spans="4:4">
      <c r="D493" s="847" t="s">
        <v>4</v>
      </c>
    </row>
    <row r="494" spans="4:4">
      <c r="D494" s="847" t="s">
        <v>4</v>
      </c>
    </row>
    <row r="495" spans="4:4">
      <c r="D495" s="847" t="s">
        <v>4</v>
      </c>
    </row>
    <row r="496" spans="4:4">
      <c r="D496" s="847" t="s">
        <v>4</v>
      </c>
    </row>
    <row r="497" spans="4:4">
      <c r="D497" s="847" t="s">
        <v>4</v>
      </c>
    </row>
    <row r="498" spans="4:4">
      <c r="D498" s="847" t="s">
        <v>4</v>
      </c>
    </row>
    <row r="499" spans="4:4">
      <c r="D499" s="847" t="s">
        <v>4</v>
      </c>
    </row>
    <row r="500" spans="4:4">
      <c r="D500" s="847" t="s">
        <v>4</v>
      </c>
    </row>
    <row r="501" spans="4:4">
      <c r="D501" s="847" t="s">
        <v>4</v>
      </c>
    </row>
    <row r="502" spans="4:4">
      <c r="D502" s="847" t="s">
        <v>4</v>
      </c>
    </row>
    <row r="503" spans="4:4">
      <c r="D503" s="847" t="s">
        <v>4</v>
      </c>
    </row>
    <row r="504" spans="4:4">
      <c r="D504" s="847" t="s">
        <v>4</v>
      </c>
    </row>
    <row r="505" spans="4:4">
      <c r="D505" s="847" t="s">
        <v>4</v>
      </c>
    </row>
    <row r="506" spans="4:4">
      <c r="D506" s="847" t="s">
        <v>4</v>
      </c>
    </row>
    <row r="507" spans="4:4">
      <c r="D507" s="847" t="s">
        <v>4</v>
      </c>
    </row>
    <row r="508" spans="4:4">
      <c r="D508" s="847" t="s">
        <v>4</v>
      </c>
    </row>
    <row r="509" spans="4:4">
      <c r="D509" s="847" t="s">
        <v>4</v>
      </c>
    </row>
    <row r="510" spans="4:4">
      <c r="D510" s="847" t="s">
        <v>4</v>
      </c>
    </row>
    <row r="511" spans="4:4">
      <c r="D511" s="847" t="s">
        <v>4</v>
      </c>
    </row>
    <row r="512" spans="4:4">
      <c r="D512" s="847" t="s">
        <v>4</v>
      </c>
    </row>
    <row r="513" spans="4:4">
      <c r="D513" s="847" t="s">
        <v>4</v>
      </c>
    </row>
    <row r="514" spans="4:4">
      <c r="D514" s="847" t="s">
        <v>4</v>
      </c>
    </row>
    <row r="515" spans="4:4">
      <c r="D515" s="847" t="s">
        <v>4</v>
      </c>
    </row>
    <row r="516" spans="4:4">
      <c r="D516" s="847" t="s">
        <v>4</v>
      </c>
    </row>
    <row r="517" spans="4:4">
      <c r="D517" s="847" t="s">
        <v>4</v>
      </c>
    </row>
    <row r="518" spans="4:4">
      <c r="D518" s="847" t="s">
        <v>4</v>
      </c>
    </row>
    <row r="519" spans="4:4">
      <c r="D519" s="847" t="s">
        <v>4</v>
      </c>
    </row>
    <row r="520" spans="4:4">
      <c r="D520" s="847" t="s">
        <v>4</v>
      </c>
    </row>
    <row r="521" spans="4:4">
      <c r="D521" s="847" t="s">
        <v>4</v>
      </c>
    </row>
    <row r="522" spans="4:4">
      <c r="D522" s="847" t="s">
        <v>4</v>
      </c>
    </row>
    <row r="523" spans="4:4">
      <c r="D523" s="847" t="s">
        <v>4</v>
      </c>
    </row>
    <row r="524" spans="4:4">
      <c r="D524" s="847" t="s">
        <v>4</v>
      </c>
    </row>
    <row r="525" spans="4:4">
      <c r="D525" s="847" t="s">
        <v>4</v>
      </c>
    </row>
    <row r="526" spans="4:4">
      <c r="D526" s="847" t="s">
        <v>4</v>
      </c>
    </row>
    <row r="527" spans="4:4">
      <c r="D527" s="847" t="s">
        <v>4</v>
      </c>
    </row>
    <row r="528" spans="4:4">
      <c r="D528" s="847" t="s">
        <v>4</v>
      </c>
    </row>
    <row r="529" spans="4:4">
      <c r="D529" s="847" t="s">
        <v>4</v>
      </c>
    </row>
    <row r="530" spans="4:4">
      <c r="D530" s="847" t="s">
        <v>4</v>
      </c>
    </row>
    <row r="531" spans="4:4">
      <c r="D531" s="847" t="s">
        <v>4</v>
      </c>
    </row>
    <row r="532" spans="4:4">
      <c r="D532" s="847" t="s">
        <v>4</v>
      </c>
    </row>
    <row r="533" spans="4:4">
      <c r="D533" s="847" t="s">
        <v>4</v>
      </c>
    </row>
    <row r="534" spans="4:4">
      <c r="D534" s="847" t="s">
        <v>4</v>
      </c>
    </row>
    <row r="535" spans="4:4">
      <c r="D535" s="847" t="s">
        <v>4</v>
      </c>
    </row>
    <row r="536" spans="4:4">
      <c r="D536" s="847" t="s">
        <v>4</v>
      </c>
    </row>
    <row r="537" spans="4:4">
      <c r="D537" s="847" t="s">
        <v>4</v>
      </c>
    </row>
    <row r="538" spans="4:4">
      <c r="D538" s="847" t="s">
        <v>4</v>
      </c>
    </row>
    <row r="539" spans="4:4">
      <c r="D539" s="847" t="s">
        <v>4</v>
      </c>
    </row>
    <row r="540" spans="4:4">
      <c r="D540" s="847" t="s">
        <v>4</v>
      </c>
    </row>
    <row r="541" spans="4:4">
      <c r="D541" s="847" t="s">
        <v>4</v>
      </c>
    </row>
    <row r="542" spans="4:4">
      <c r="D542" s="847" t="s">
        <v>4</v>
      </c>
    </row>
    <row r="543" spans="4:4">
      <c r="D543" s="847" t="s">
        <v>4</v>
      </c>
    </row>
    <row r="544" spans="4:4">
      <c r="D544" s="847" t="s">
        <v>4</v>
      </c>
    </row>
    <row r="545" spans="4:4">
      <c r="D545" s="847" t="s">
        <v>4</v>
      </c>
    </row>
    <row r="546" spans="4:4">
      <c r="D546" s="847" t="s">
        <v>4</v>
      </c>
    </row>
    <row r="547" spans="4:4">
      <c r="D547" s="847" t="s">
        <v>4</v>
      </c>
    </row>
    <row r="548" spans="4:4">
      <c r="D548" s="847" t="s">
        <v>4</v>
      </c>
    </row>
    <row r="549" spans="4:4">
      <c r="D549" s="847" t="s">
        <v>4</v>
      </c>
    </row>
    <row r="550" spans="4:4">
      <c r="D550" s="847" t="s">
        <v>4</v>
      </c>
    </row>
    <row r="551" spans="4:4">
      <c r="D551" s="847" t="s">
        <v>4</v>
      </c>
    </row>
    <row r="552" spans="4:4">
      <c r="D552" s="847" t="s">
        <v>4</v>
      </c>
    </row>
    <row r="553" spans="4:4">
      <c r="D553" s="847" t="s">
        <v>4</v>
      </c>
    </row>
    <row r="554" spans="4:4">
      <c r="D554" s="847" t="s">
        <v>4</v>
      </c>
    </row>
    <row r="555" spans="4:4">
      <c r="D555" s="847" t="s">
        <v>4</v>
      </c>
    </row>
    <row r="556" spans="4:4">
      <c r="D556" s="847" t="s">
        <v>4</v>
      </c>
    </row>
    <row r="557" spans="4:4">
      <c r="D557" s="847" t="s">
        <v>4</v>
      </c>
    </row>
    <row r="558" spans="4:4">
      <c r="D558" s="847" t="s">
        <v>4</v>
      </c>
    </row>
    <row r="559" spans="4:4">
      <c r="D559" s="847" t="s">
        <v>4</v>
      </c>
    </row>
    <row r="560" spans="4:4">
      <c r="D560" s="847" t="s">
        <v>4</v>
      </c>
    </row>
    <row r="561" spans="4:4">
      <c r="D561" s="847" t="s">
        <v>4</v>
      </c>
    </row>
    <row r="562" spans="4:4">
      <c r="D562" s="847" t="s">
        <v>4</v>
      </c>
    </row>
    <row r="563" spans="4:4">
      <c r="D563" s="847" t="s">
        <v>4</v>
      </c>
    </row>
    <row r="564" spans="4:4">
      <c r="D564" s="847" t="s">
        <v>4</v>
      </c>
    </row>
    <row r="565" spans="4:4">
      <c r="D565" s="847" t="s">
        <v>4</v>
      </c>
    </row>
    <row r="566" spans="4:4">
      <c r="D566" s="847" t="s">
        <v>4</v>
      </c>
    </row>
    <row r="567" spans="4:4">
      <c r="D567" s="847" t="s">
        <v>4</v>
      </c>
    </row>
    <row r="568" spans="4:4">
      <c r="D568" s="847" t="s">
        <v>4</v>
      </c>
    </row>
    <row r="569" spans="4:4">
      <c r="D569" s="847" t="s">
        <v>4</v>
      </c>
    </row>
    <row r="570" spans="4:4">
      <c r="D570" s="847" t="s">
        <v>4</v>
      </c>
    </row>
    <row r="571" spans="4:4">
      <c r="D571" s="847" t="s">
        <v>4</v>
      </c>
    </row>
    <row r="572" spans="4:4">
      <c r="D572" s="847" t="s">
        <v>4</v>
      </c>
    </row>
    <row r="573" spans="4:4">
      <c r="D573" s="847" t="s">
        <v>4</v>
      </c>
    </row>
  </sheetData>
  <mergeCells count="8">
    <mergeCell ref="A13:C13"/>
    <mergeCell ref="B40:C40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7244094488188981" footer="0.31496062992125984"/>
  <pageSetup paperSize="9" scale="70" firstPageNumber="55" orientation="landscape" useFirstPageNumber="1" r:id="rId1"/>
  <headerFooter alignWithMargins="0">
    <oddHeader>&amp;C&amp;"Arial,Normalny"- &amp;P -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AC45"/>
  <sheetViews>
    <sheetView showGridLines="0" zoomScale="75" zoomScaleNormal="75" workbookViewId="0">
      <selection sqref="A1:C1"/>
    </sheetView>
  </sheetViews>
  <sheetFormatPr defaultColWidth="12.5703125" defaultRowHeight="15"/>
  <cols>
    <col min="1" max="1" width="4.85546875" style="850" customWidth="1"/>
    <col min="2" max="2" width="1.7109375" style="850" customWidth="1"/>
    <col min="3" max="3" width="55" style="850" customWidth="1"/>
    <col min="4" max="4" width="20.140625" style="850" customWidth="1"/>
    <col min="5" max="8" width="21.42578125" style="850" customWidth="1"/>
    <col min="9" max="256" width="12.5703125" style="850"/>
    <col min="257" max="257" width="4.85546875" style="850" customWidth="1"/>
    <col min="258" max="258" width="1.7109375" style="850" customWidth="1"/>
    <col min="259" max="259" width="55" style="850" customWidth="1"/>
    <col min="260" max="260" width="20.140625" style="850" customWidth="1"/>
    <col min="261" max="264" width="21.42578125" style="850" customWidth="1"/>
    <col min="265" max="512" width="12.5703125" style="850"/>
    <col min="513" max="513" width="4.85546875" style="850" customWidth="1"/>
    <col min="514" max="514" width="1.7109375" style="850" customWidth="1"/>
    <col min="515" max="515" width="55" style="850" customWidth="1"/>
    <col min="516" max="516" width="20.140625" style="850" customWidth="1"/>
    <col min="517" max="520" width="21.42578125" style="850" customWidth="1"/>
    <col min="521" max="768" width="12.5703125" style="850"/>
    <col min="769" max="769" width="4.85546875" style="850" customWidth="1"/>
    <col min="770" max="770" width="1.7109375" style="850" customWidth="1"/>
    <col min="771" max="771" width="55" style="850" customWidth="1"/>
    <col min="772" max="772" width="20.140625" style="850" customWidth="1"/>
    <col min="773" max="776" width="21.42578125" style="850" customWidth="1"/>
    <col min="777" max="1024" width="12.5703125" style="850"/>
    <col min="1025" max="1025" width="4.85546875" style="850" customWidth="1"/>
    <col min="1026" max="1026" width="1.7109375" style="850" customWidth="1"/>
    <col min="1027" max="1027" width="55" style="850" customWidth="1"/>
    <col min="1028" max="1028" width="20.140625" style="850" customWidth="1"/>
    <col min="1029" max="1032" width="21.42578125" style="850" customWidth="1"/>
    <col min="1033" max="1280" width="12.5703125" style="850"/>
    <col min="1281" max="1281" width="4.85546875" style="850" customWidth="1"/>
    <col min="1282" max="1282" width="1.7109375" style="850" customWidth="1"/>
    <col min="1283" max="1283" width="55" style="850" customWidth="1"/>
    <col min="1284" max="1284" width="20.140625" style="850" customWidth="1"/>
    <col min="1285" max="1288" width="21.42578125" style="850" customWidth="1"/>
    <col min="1289" max="1536" width="12.5703125" style="850"/>
    <col min="1537" max="1537" width="4.85546875" style="850" customWidth="1"/>
    <col min="1538" max="1538" width="1.7109375" style="850" customWidth="1"/>
    <col min="1539" max="1539" width="55" style="850" customWidth="1"/>
    <col min="1540" max="1540" width="20.140625" style="850" customWidth="1"/>
    <col min="1541" max="1544" width="21.42578125" style="850" customWidth="1"/>
    <col min="1545" max="1792" width="12.5703125" style="850"/>
    <col min="1793" max="1793" width="4.85546875" style="850" customWidth="1"/>
    <col min="1794" max="1794" width="1.7109375" style="850" customWidth="1"/>
    <col min="1795" max="1795" width="55" style="850" customWidth="1"/>
    <col min="1796" max="1796" width="20.140625" style="850" customWidth="1"/>
    <col min="1797" max="1800" width="21.42578125" style="850" customWidth="1"/>
    <col min="1801" max="2048" width="12.5703125" style="850"/>
    <col min="2049" max="2049" width="4.85546875" style="850" customWidth="1"/>
    <col min="2050" max="2050" width="1.7109375" style="850" customWidth="1"/>
    <col min="2051" max="2051" width="55" style="850" customWidth="1"/>
    <col min="2052" max="2052" width="20.140625" style="850" customWidth="1"/>
    <col min="2053" max="2056" width="21.42578125" style="850" customWidth="1"/>
    <col min="2057" max="2304" width="12.5703125" style="850"/>
    <col min="2305" max="2305" width="4.85546875" style="850" customWidth="1"/>
    <col min="2306" max="2306" width="1.7109375" style="850" customWidth="1"/>
    <col min="2307" max="2307" width="55" style="850" customWidth="1"/>
    <col min="2308" max="2308" width="20.140625" style="850" customWidth="1"/>
    <col min="2309" max="2312" width="21.42578125" style="850" customWidth="1"/>
    <col min="2313" max="2560" width="12.5703125" style="850"/>
    <col min="2561" max="2561" width="4.85546875" style="850" customWidth="1"/>
    <col min="2562" max="2562" width="1.7109375" style="850" customWidth="1"/>
    <col min="2563" max="2563" width="55" style="850" customWidth="1"/>
    <col min="2564" max="2564" width="20.140625" style="850" customWidth="1"/>
    <col min="2565" max="2568" width="21.42578125" style="850" customWidth="1"/>
    <col min="2569" max="2816" width="12.5703125" style="850"/>
    <col min="2817" max="2817" width="4.85546875" style="850" customWidth="1"/>
    <col min="2818" max="2818" width="1.7109375" style="850" customWidth="1"/>
    <col min="2819" max="2819" width="55" style="850" customWidth="1"/>
    <col min="2820" max="2820" width="20.140625" style="850" customWidth="1"/>
    <col min="2821" max="2824" width="21.42578125" style="850" customWidth="1"/>
    <col min="2825" max="3072" width="12.5703125" style="850"/>
    <col min="3073" max="3073" width="4.85546875" style="850" customWidth="1"/>
    <col min="3074" max="3074" width="1.7109375" style="850" customWidth="1"/>
    <col min="3075" max="3075" width="55" style="850" customWidth="1"/>
    <col min="3076" max="3076" width="20.140625" style="850" customWidth="1"/>
    <col min="3077" max="3080" width="21.42578125" style="850" customWidth="1"/>
    <col min="3081" max="3328" width="12.5703125" style="850"/>
    <col min="3329" max="3329" width="4.85546875" style="850" customWidth="1"/>
    <col min="3330" max="3330" width="1.7109375" style="850" customWidth="1"/>
    <col min="3331" max="3331" width="55" style="850" customWidth="1"/>
    <col min="3332" max="3332" width="20.140625" style="850" customWidth="1"/>
    <col min="3333" max="3336" width="21.42578125" style="850" customWidth="1"/>
    <col min="3337" max="3584" width="12.5703125" style="850"/>
    <col min="3585" max="3585" width="4.85546875" style="850" customWidth="1"/>
    <col min="3586" max="3586" width="1.7109375" style="850" customWidth="1"/>
    <col min="3587" max="3587" width="55" style="850" customWidth="1"/>
    <col min="3588" max="3588" width="20.140625" style="850" customWidth="1"/>
    <col min="3589" max="3592" width="21.42578125" style="850" customWidth="1"/>
    <col min="3593" max="3840" width="12.5703125" style="850"/>
    <col min="3841" max="3841" width="4.85546875" style="850" customWidth="1"/>
    <col min="3842" max="3842" width="1.7109375" style="850" customWidth="1"/>
    <col min="3843" max="3843" width="55" style="850" customWidth="1"/>
    <col min="3844" max="3844" width="20.140625" style="850" customWidth="1"/>
    <col min="3845" max="3848" width="21.42578125" style="850" customWidth="1"/>
    <col min="3849" max="4096" width="12.5703125" style="850"/>
    <col min="4097" max="4097" width="4.85546875" style="850" customWidth="1"/>
    <col min="4098" max="4098" width="1.7109375" style="850" customWidth="1"/>
    <col min="4099" max="4099" width="55" style="850" customWidth="1"/>
    <col min="4100" max="4100" width="20.140625" style="850" customWidth="1"/>
    <col min="4101" max="4104" width="21.42578125" style="850" customWidth="1"/>
    <col min="4105" max="4352" width="12.5703125" style="850"/>
    <col min="4353" max="4353" width="4.85546875" style="850" customWidth="1"/>
    <col min="4354" max="4354" width="1.7109375" style="850" customWidth="1"/>
    <col min="4355" max="4355" width="55" style="850" customWidth="1"/>
    <col min="4356" max="4356" width="20.140625" style="850" customWidth="1"/>
    <col min="4357" max="4360" width="21.42578125" style="850" customWidth="1"/>
    <col min="4361" max="4608" width="12.5703125" style="850"/>
    <col min="4609" max="4609" width="4.85546875" style="850" customWidth="1"/>
    <col min="4610" max="4610" width="1.7109375" style="850" customWidth="1"/>
    <col min="4611" max="4611" width="55" style="850" customWidth="1"/>
    <col min="4612" max="4612" width="20.140625" style="850" customWidth="1"/>
    <col min="4613" max="4616" width="21.42578125" style="850" customWidth="1"/>
    <col min="4617" max="4864" width="12.5703125" style="850"/>
    <col min="4865" max="4865" width="4.85546875" style="850" customWidth="1"/>
    <col min="4866" max="4866" width="1.7109375" style="850" customWidth="1"/>
    <col min="4867" max="4867" width="55" style="850" customWidth="1"/>
    <col min="4868" max="4868" width="20.140625" style="850" customWidth="1"/>
    <col min="4869" max="4872" width="21.42578125" style="850" customWidth="1"/>
    <col min="4873" max="5120" width="12.5703125" style="850"/>
    <col min="5121" max="5121" width="4.85546875" style="850" customWidth="1"/>
    <col min="5122" max="5122" width="1.7109375" style="850" customWidth="1"/>
    <col min="5123" max="5123" width="55" style="850" customWidth="1"/>
    <col min="5124" max="5124" width="20.140625" style="850" customWidth="1"/>
    <col min="5125" max="5128" width="21.42578125" style="850" customWidth="1"/>
    <col min="5129" max="5376" width="12.5703125" style="850"/>
    <col min="5377" max="5377" width="4.85546875" style="850" customWidth="1"/>
    <col min="5378" max="5378" width="1.7109375" style="850" customWidth="1"/>
    <col min="5379" max="5379" width="55" style="850" customWidth="1"/>
    <col min="5380" max="5380" width="20.140625" style="850" customWidth="1"/>
    <col min="5381" max="5384" width="21.42578125" style="850" customWidth="1"/>
    <col min="5385" max="5632" width="12.5703125" style="850"/>
    <col min="5633" max="5633" width="4.85546875" style="850" customWidth="1"/>
    <col min="5634" max="5634" width="1.7109375" style="850" customWidth="1"/>
    <col min="5635" max="5635" width="55" style="850" customWidth="1"/>
    <col min="5636" max="5636" width="20.140625" style="850" customWidth="1"/>
    <col min="5637" max="5640" width="21.42578125" style="850" customWidth="1"/>
    <col min="5641" max="5888" width="12.5703125" style="850"/>
    <col min="5889" max="5889" width="4.85546875" style="850" customWidth="1"/>
    <col min="5890" max="5890" width="1.7109375" style="850" customWidth="1"/>
    <col min="5891" max="5891" width="55" style="850" customWidth="1"/>
    <col min="5892" max="5892" width="20.140625" style="850" customWidth="1"/>
    <col min="5893" max="5896" width="21.42578125" style="850" customWidth="1"/>
    <col min="5897" max="6144" width="12.5703125" style="850"/>
    <col min="6145" max="6145" width="4.85546875" style="850" customWidth="1"/>
    <col min="6146" max="6146" width="1.7109375" style="850" customWidth="1"/>
    <col min="6147" max="6147" width="55" style="850" customWidth="1"/>
    <col min="6148" max="6148" width="20.140625" style="850" customWidth="1"/>
    <col min="6149" max="6152" width="21.42578125" style="850" customWidth="1"/>
    <col min="6153" max="6400" width="12.5703125" style="850"/>
    <col min="6401" max="6401" width="4.85546875" style="850" customWidth="1"/>
    <col min="6402" max="6402" width="1.7109375" style="850" customWidth="1"/>
    <col min="6403" max="6403" width="55" style="850" customWidth="1"/>
    <col min="6404" max="6404" width="20.140625" style="850" customWidth="1"/>
    <col min="6405" max="6408" width="21.42578125" style="850" customWidth="1"/>
    <col min="6409" max="6656" width="12.5703125" style="850"/>
    <col min="6657" max="6657" width="4.85546875" style="850" customWidth="1"/>
    <col min="6658" max="6658" width="1.7109375" style="850" customWidth="1"/>
    <col min="6659" max="6659" width="55" style="850" customWidth="1"/>
    <col min="6660" max="6660" width="20.140625" style="850" customWidth="1"/>
    <col min="6661" max="6664" width="21.42578125" style="850" customWidth="1"/>
    <col min="6665" max="6912" width="12.5703125" style="850"/>
    <col min="6913" max="6913" width="4.85546875" style="850" customWidth="1"/>
    <col min="6914" max="6914" width="1.7109375" style="850" customWidth="1"/>
    <col min="6915" max="6915" width="55" style="850" customWidth="1"/>
    <col min="6916" max="6916" width="20.140625" style="850" customWidth="1"/>
    <col min="6917" max="6920" width="21.42578125" style="850" customWidth="1"/>
    <col min="6921" max="7168" width="12.5703125" style="850"/>
    <col min="7169" max="7169" width="4.85546875" style="850" customWidth="1"/>
    <col min="7170" max="7170" width="1.7109375" style="850" customWidth="1"/>
    <col min="7171" max="7171" width="55" style="850" customWidth="1"/>
    <col min="7172" max="7172" width="20.140625" style="850" customWidth="1"/>
    <col min="7173" max="7176" width="21.42578125" style="850" customWidth="1"/>
    <col min="7177" max="7424" width="12.5703125" style="850"/>
    <col min="7425" max="7425" width="4.85546875" style="850" customWidth="1"/>
    <col min="7426" max="7426" width="1.7109375" style="850" customWidth="1"/>
    <col min="7427" max="7427" width="55" style="850" customWidth="1"/>
    <col min="7428" max="7428" width="20.140625" style="850" customWidth="1"/>
    <col min="7429" max="7432" width="21.42578125" style="850" customWidth="1"/>
    <col min="7433" max="7680" width="12.5703125" style="850"/>
    <col min="7681" max="7681" width="4.85546875" style="850" customWidth="1"/>
    <col min="7682" max="7682" width="1.7109375" style="850" customWidth="1"/>
    <col min="7683" max="7683" width="55" style="850" customWidth="1"/>
    <col min="7684" max="7684" width="20.140625" style="850" customWidth="1"/>
    <col min="7685" max="7688" width="21.42578125" style="850" customWidth="1"/>
    <col min="7689" max="7936" width="12.5703125" style="850"/>
    <col min="7937" max="7937" width="4.85546875" style="850" customWidth="1"/>
    <col min="7938" max="7938" width="1.7109375" style="850" customWidth="1"/>
    <col min="7939" max="7939" width="55" style="850" customWidth="1"/>
    <col min="7940" max="7940" width="20.140625" style="850" customWidth="1"/>
    <col min="7941" max="7944" width="21.42578125" style="850" customWidth="1"/>
    <col min="7945" max="8192" width="12.5703125" style="850"/>
    <col min="8193" max="8193" width="4.85546875" style="850" customWidth="1"/>
    <col min="8194" max="8194" width="1.7109375" style="850" customWidth="1"/>
    <col min="8195" max="8195" width="55" style="850" customWidth="1"/>
    <col min="8196" max="8196" width="20.140625" style="850" customWidth="1"/>
    <col min="8197" max="8200" width="21.42578125" style="850" customWidth="1"/>
    <col min="8201" max="8448" width="12.5703125" style="850"/>
    <col min="8449" max="8449" width="4.85546875" style="850" customWidth="1"/>
    <col min="8450" max="8450" width="1.7109375" style="850" customWidth="1"/>
    <col min="8451" max="8451" width="55" style="850" customWidth="1"/>
    <col min="8452" max="8452" width="20.140625" style="850" customWidth="1"/>
    <col min="8453" max="8456" width="21.42578125" style="850" customWidth="1"/>
    <col min="8457" max="8704" width="12.5703125" style="850"/>
    <col min="8705" max="8705" width="4.85546875" style="850" customWidth="1"/>
    <col min="8706" max="8706" width="1.7109375" style="850" customWidth="1"/>
    <col min="8707" max="8707" width="55" style="850" customWidth="1"/>
    <col min="8708" max="8708" width="20.140625" style="850" customWidth="1"/>
    <col min="8709" max="8712" width="21.42578125" style="850" customWidth="1"/>
    <col min="8713" max="8960" width="12.5703125" style="850"/>
    <col min="8961" max="8961" width="4.85546875" style="850" customWidth="1"/>
    <col min="8962" max="8962" width="1.7109375" style="850" customWidth="1"/>
    <col min="8963" max="8963" width="55" style="850" customWidth="1"/>
    <col min="8964" max="8964" width="20.140625" style="850" customWidth="1"/>
    <col min="8965" max="8968" width="21.42578125" style="850" customWidth="1"/>
    <col min="8969" max="9216" width="12.5703125" style="850"/>
    <col min="9217" max="9217" width="4.85546875" style="850" customWidth="1"/>
    <col min="9218" max="9218" width="1.7109375" style="850" customWidth="1"/>
    <col min="9219" max="9219" width="55" style="850" customWidth="1"/>
    <col min="9220" max="9220" width="20.140625" style="850" customWidth="1"/>
    <col min="9221" max="9224" width="21.42578125" style="850" customWidth="1"/>
    <col min="9225" max="9472" width="12.5703125" style="850"/>
    <col min="9473" max="9473" width="4.85546875" style="850" customWidth="1"/>
    <col min="9474" max="9474" width="1.7109375" style="850" customWidth="1"/>
    <col min="9475" max="9475" width="55" style="850" customWidth="1"/>
    <col min="9476" max="9476" width="20.140625" style="850" customWidth="1"/>
    <col min="9477" max="9480" width="21.42578125" style="850" customWidth="1"/>
    <col min="9481" max="9728" width="12.5703125" style="850"/>
    <col min="9729" max="9729" width="4.85546875" style="850" customWidth="1"/>
    <col min="9730" max="9730" width="1.7109375" style="850" customWidth="1"/>
    <col min="9731" max="9731" width="55" style="850" customWidth="1"/>
    <col min="9732" max="9732" width="20.140625" style="850" customWidth="1"/>
    <col min="9733" max="9736" width="21.42578125" style="850" customWidth="1"/>
    <col min="9737" max="9984" width="12.5703125" style="850"/>
    <col min="9985" max="9985" width="4.85546875" style="850" customWidth="1"/>
    <col min="9986" max="9986" width="1.7109375" style="850" customWidth="1"/>
    <col min="9987" max="9987" width="55" style="850" customWidth="1"/>
    <col min="9988" max="9988" width="20.140625" style="850" customWidth="1"/>
    <col min="9989" max="9992" width="21.42578125" style="850" customWidth="1"/>
    <col min="9993" max="10240" width="12.5703125" style="850"/>
    <col min="10241" max="10241" width="4.85546875" style="850" customWidth="1"/>
    <col min="10242" max="10242" width="1.7109375" style="850" customWidth="1"/>
    <col min="10243" max="10243" width="55" style="850" customWidth="1"/>
    <col min="10244" max="10244" width="20.140625" style="850" customWidth="1"/>
    <col min="10245" max="10248" width="21.42578125" style="850" customWidth="1"/>
    <col min="10249" max="10496" width="12.5703125" style="850"/>
    <col min="10497" max="10497" width="4.85546875" style="850" customWidth="1"/>
    <col min="10498" max="10498" width="1.7109375" style="850" customWidth="1"/>
    <col min="10499" max="10499" width="55" style="850" customWidth="1"/>
    <col min="10500" max="10500" width="20.140625" style="850" customWidth="1"/>
    <col min="10501" max="10504" width="21.42578125" style="850" customWidth="1"/>
    <col min="10505" max="10752" width="12.5703125" style="850"/>
    <col min="10753" max="10753" width="4.85546875" style="850" customWidth="1"/>
    <col min="10754" max="10754" width="1.7109375" style="850" customWidth="1"/>
    <col min="10755" max="10755" width="55" style="850" customWidth="1"/>
    <col min="10756" max="10756" width="20.140625" style="850" customWidth="1"/>
    <col min="10757" max="10760" width="21.42578125" style="850" customWidth="1"/>
    <col min="10761" max="11008" width="12.5703125" style="850"/>
    <col min="11009" max="11009" width="4.85546875" style="850" customWidth="1"/>
    <col min="11010" max="11010" width="1.7109375" style="850" customWidth="1"/>
    <col min="11011" max="11011" width="55" style="850" customWidth="1"/>
    <col min="11012" max="11012" width="20.140625" style="850" customWidth="1"/>
    <col min="11013" max="11016" width="21.42578125" style="850" customWidth="1"/>
    <col min="11017" max="11264" width="12.5703125" style="850"/>
    <col min="11265" max="11265" width="4.85546875" style="850" customWidth="1"/>
    <col min="11266" max="11266" width="1.7109375" style="850" customWidth="1"/>
    <col min="11267" max="11267" width="55" style="850" customWidth="1"/>
    <col min="11268" max="11268" width="20.140625" style="850" customWidth="1"/>
    <col min="11269" max="11272" width="21.42578125" style="850" customWidth="1"/>
    <col min="11273" max="11520" width="12.5703125" style="850"/>
    <col min="11521" max="11521" width="4.85546875" style="850" customWidth="1"/>
    <col min="11522" max="11522" width="1.7109375" style="850" customWidth="1"/>
    <col min="11523" max="11523" width="55" style="850" customWidth="1"/>
    <col min="11524" max="11524" width="20.140625" style="850" customWidth="1"/>
    <col min="11525" max="11528" width="21.42578125" style="850" customWidth="1"/>
    <col min="11529" max="11776" width="12.5703125" style="850"/>
    <col min="11777" max="11777" width="4.85546875" style="850" customWidth="1"/>
    <col min="11778" max="11778" width="1.7109375" style="850" customWidth="1"/>
    <col min="11779" max="11779" width="55" style="850" customWidth="1"/>
    <col min="11780" max="11780" width="20.140625" style="850" customWidth="1"/>
    <col min="11781" max="11784" width="21.42578125" style="850" customWidth="1"/>
    <col min="11785" max="12032" width="12.5703125" style="850"/>
    <col min="12033" max="12033" width="4.85546875" style="850" customWidth="1"/>
    <col min="12034" max="12034" width="1.7109375" style="850" customWidth="1"/>
    <col min="12035" max="12035" width="55" style="850" customWidth="1"/>
    <col min="12036" max="12036" width="20.140625" style="850" customWidth="1"/>
    <col min="12037" max="12040" width="21.42578125" style="850" customWidth="1"/>
    <col min="12041" max="12288" width="12.5703125" style="850"/>
    <col min="12289" max="12289" width="4.85546875" style="850" customWidth="1"/>
    <col min="12290" max="12290" width="1.7109375" style="850" customWidth="1"/>
    <col min="12291" max="12291" width="55" style="850" customWidth="1"/>
    <col min="12292" max="12292" width="20.140625" style="850" customWidth="1"/>
    <col min="12293" max="12296" width="21.42578125" style="850" customWidth="1"/>
    <col min="12297" max="12544" width="12.5703125" style="850"/>
    <col min="12545" max="12545" width="4.85546875" style="850" customWidth="1"/>
    <col min="12546" max="12546" width="1.7109375" style="850" customWidth="1"/>
    <col min="12547" max="12547" width="55" style="850" customWidth="1"/>
    <col min="12548" max="12548" width="20.140625" style="850" customWidth="1"/>
    <col min="12549" max="12552" width="21.42578125" style="850" customWidth="1"/>
    <col min="12553" max="12800" width="12.5703125" style="850"/>
    <col min="12801" max="12801" width="4.85546875" style="850" customWidth="1"/>
    <col min="12802" max="12802" width="1.7109375" style="850" customWidth="1"/>
    <col min="12803" max="12803" width="55" style="850" customWidth="1"/>
    <col min="12804" max="12804" width="20.140625" style="850" customWidth="1"/>
    <col min="12805" max="12808" width="21.42578125" style="850" customWidth="1"/>
    <col min="12809" max="13056" width="12.5703125" style="850"/>
    <col min="13057" max="13057" width="4.85546875" style="850" customWidth="1"/>
    <col min="13058" max="13058" width="1.7109375" style="850" customWidth="1"/>
    <col min="13059" max="13059" width="55" style="850" customWidth="1"/>
    <col min="13060" max="13060" width="20.140625" style="850" customWidth="1"/>
    <col min="13061" max="13064" width="21.42578125" style="850" customWidth="1"/>
    <col min="13065" max="13312" width="12.5703125" style="850"/>
    <col min="13313" max="13313" width="4.85546875" style="850" customWidth="1"/>
    <col min="13314" max="13314" width="1.7109375" style="850" customWidth="1"/>
    <col min="13315" max="13315" width="55" style="850" customWidth="1"/>
    <col min="13316" max="13316" width="20.140625" style="850" customWidth="1"/>
    <col min="13317" max="13320" width="21.42578125" style="850" customWidth="1"/>
    <col min="13321" max="13568" width="12.5703125" style="850"/>
    <col min="13569" max="13569" width="4.85546875" style="850" customWidth="1"/>
    <col min="13570" max="13570" width="1.7109375" style="850" customWidth="1"/>
    <col min="13571" max="13571" width="55" style="850" customWidth="1"/>
    <col min="13572" max="13572" width="20.140625" style="850" customWidth="1"/>
    <col min="13573" max="13576" width="21.42578125" style="850" customWidth="1"/>
    <col min="13577" max="13824" width="12.5703125" style="850"/>
    <col min="13825" max="13825" width="4.85546875" style="850" customWidth="1"/>
    <col min="13826" max="13826" width="1.7109375" style="850" customWidth="1"/>
    <col min="13827" max="13827" width="55" style="850" customWidth="1"/>
    <col min="13828" max="13828" width="20.140625" style="850" customWidth="1"/>
    <col min="13829" max="13832" width="21.42578125" style="850" customWidth="1"/>
    <col min="13833" max="14080" width="12.5703125" style="850"/>
    <col min="14081" max="14081" width="4.85546875" style="850" customWidth="1"/>
    <col min="14082" max="14082" width="1.7109375" style="850" customWidth="1"/>
    <col min="14083" max="14083" width="55" style="850" customWidth="1"/>
    <col min="14084" max="14084" width="20.140625" style="850" customWidth="1"/>
    <col min="14085" max="14088" width="21.42578125" style="850" customWidth="1"/>
    <col min="14089" max="14336" width="12.5703125" style="850"/>
    <col min="14337" max="14337" width="4.85546875" style="850" customWidth="1"/>
    <col min="14338" max="14338" width="1.7109375" style="850" customWidth="1"/>
    <col min="14339" max="14339" width="55" style="850" customWidth="1"/>
    <col min="14340" max="14340" width="20.140625" style="850" customWidth="1"/>
    <col min="14341" max="14344" width="21.42578125" style="850" customWidth="1"/>
    <col min="14345" max="14592" width="12.5703125" style="850"/>
    <col min="14593" max="14593" width="4.85546875" style="850" customWidth="1"/>
    <col min="14594" max="14594" width="1.7109375" style="850" customWidth="1"/>
    <col min="14595" max="14595" width="55" style="850" customWidth="1"/>
    <col min="14596" max="14596" width="20.140625" style="850" customWidth="1"/>
    <col min="14597" max="14600" width="21.42578125" style="850" customWidth="1"/>
    <col min="14601" max="14848" width="12.5703125" style="850"/>
    <col min="14849" max="14849" width="4.85546875" style="850" customWidth="1"/>
    <col min="14850" max="14850" width="1.7109375" style="850" customWidth="1"/>
    <col min="14851" max="14851" width="55" style="850" customWidth="1"/>
    <col min="14852" max="14852" width="20.140625" style="850" customWidth="1"/>
    <col min="14853" max="14856" width="21.42578125" style="850" customWidth="1"/>
    <col min="14857" max="15104" width="12.5703125" style="850"/>
    <col min="15105" max="15105" width="4.85546875" style="850" customWidth="1"/>
    <col min="15106" max="15106" width="1.7109375" style="850" customWidth="1"/>
    <col min="15107" max="15107" width="55" style="850" customWidth="1"/>
    <col min="15108" max="15108" width="20.140625" style="850" customWidth="1"/>
    <col min="15109" max="15112" width="21.42578125" style="850" customWidth="1"/>
    <col min="15113" max="15360" width="12.5703125" style="850"/>
    <col min="15361" max="15361" width="4.85546875" style="850" customWidth="1"/>
    <col min="15362" max="15362" width="1.7109375" style="850" customWidth="1"/>
    <col min="15363" max="15363" width="55" style="850" customWidth="1"/>
    <col min="15364" max="15364" width="20.140625" style="850" customWidth="1"/>
    <col min="15365" max="15368" width="21.42578125" style="850" customWidth="1"/>
    <col min="15369" max="15616" width="12.5703125" style="850"/>
    <col min="15617" max="15617" width="4.85546875" style="850" customWidth="1"/>
    <col min="15618" max="15618" width="1.7109375" style="850" customWidth="1"/>
    <col min="15619" max="15619" width="55" style="850" customWidth="1"/>
    <col min="15620" max="15620" width="20.140625" style="850" customWidth="1"/>
    <col min="15621" max="15624" width="21.42578125" style="850" customWidth="1"/>
    <col min="15625" max="15872" width="12.5703125" style="850"/>
    <col min="15873" max="15873" width="4.85546875" style="850" customWidth="1"/>
    <col min="15874" max="15874" width="1.7109375" style="850" customWidth="1"/>
    <col min="15875" max="15875" width="55" style="850" customWidth="1"/>
    <col min="15876" max="15876" width="20.140625" style="850" customWidth="1"/>
    <col min="15877" max="15880" width="21.42578125" style="850" customWidth="1"/>
    <col min="15881" max="16128" width="12.5703125" style="850"/>
    <col min="16129" max="16129" width="4.85546875" style="850" customWidth="1"/>
    <col min="16130" max="16130" width="1.7109375" style="850" customWidth="1"/>
    <col min="16131" max="16131" width="55" style="850" customWidth="1"/>
    <col min="16132" max="16132" width="20.140625" style="850" customWidth="1"/>
    <col min="16133" max="16136" width="21.42578125" style="850" customWidth="1"/>
    <col min="16137" max="16384" width="12.5703125" style="850"/>
  </cols>
  <sheetData>
    <row r="1" spans="1:29" ht="16.5" customHeight="1">
      <c r="A1" s="1579" t="s">
        <v>640</v>
      </c>
      <c r="B1" s="1579"/>
      <c r="C1" s="1579"/>
      <c r="D1" s="848"/>
      <c r="E1" s="848"/>
      <c r="F1" s="848"/>
      <c r="G1" s="849"/>
      <c r="H1" s="849"/>
    </row>
    <row r="2" spans="1:29" ht="15.75" customHeight="1">
      <c r="A2" s="1580" t="s">
        <v>641</v>
      </c>
      <c r="B2" s="1580"/>
      <c r="C2" s="1580"/>
      <c r="D2" s="1580"/>
      <c r="E2" s="1580"/>
      <c r="F2" s="1580"/>
      <c r="G2" s="1580"/>
      <c r="H2" s="1580"/>
    </row>
    <row r="3" spans="1:29" ht="12" customHeight="1">
      <c r="A3" s="848"/>
      <c r="B3" s="848"/>
      <c r="C3" s="851"/>
      <c r="D3" s="852"/>
      <c r="E3" s="852"/>
      <c r="F3" s="852"/>
      <c r="G3" s="853"/>
      <c r="H3" s="853"/>
    </row>
    <row r="4" spans="1:29" ht="15" customHeight="1">
      <c r="A4" s="854"/>
      <c r="B4" s="854"/>
      <c r="C4" s="851"/>
      <c r="D4" s="852"/>
      <c r="E4" s="852"/>
      <c r="F4" s="852"/>
      <c r="G4" s="853"/>
      <c r="H4" s="855" t="s">
        <v>2</v>
      </c>
    </row>
    <row r="5" spans="1:29" ht="16.5" customHeight="1">
      <c r="A5" s="856"/>
      <c r="B5" s="849"/>
      <c r="C5" s="857"/>
      <c r="D5" s="1581" t="s">
        <v>594</v>
      </c>
      <c r="E5" s="1582"/>
      <c r="F5" s="1583"/>
      <c r="G5" s="1584" t="s">
        <v>595</v>
      </c>
      <c r="H5" s="1585"/>
    </row>
    <row r="6" spans="1:29" ht="15" customHeight="1">
      <c r="A6" s="858"/>
      <c r="B6" s="849"/>
      <c r="C6" s="859"/>
      <c r="D6" s="1572" t="s">
        <v>596</v>
      </c>
      <c r="E6" s="1573"/>
      <c r="F6" s="1574"/>
      <c r="G6" s="1551" t="s">
        <v>596</v>
      </c>
      <c r="H6" s="1553"/>
      <c r="J6" s="860" t="s">
        <v>4</v>
      </c>
      <c r="K6" s="860" t="s">
        <v>4</v>
      </c>
      <c r="L6" s="860" t="s">
        <v>4</v>
      </c>
      <c r="M6" s="860" t="s">
        <v>4</v>
      </c>
      <c r="V6" s="860" t="s">
        <v>4</v>
      </c>
      <c r="W6" s="860" t="s">
        <v>4</v>
      </c>
      <c r="X6" s="860" t="s">
        <v>4</v>
      </c>
      <c r="Y6" s="860" t="s">
        <v>4</v>
      </c>
    </row>
    <row r="7" spans="1:29" ht="15.75">
      <c r="A7" s="858"/>
      <c r="B7" s="849"/>
      <c r="C7" s="861" t="s">
        <v>3</v>
      </c>
      <c r="D7" s="862"/>
      <c r="E7" s="863" t="s">
        <v>597</v>
      </c>
      <c r="F7" s="864"/>
      <c r="G7" s="865" t="s">
        <v>4</v>
      </c>
      <c r="H7" s="866" t="s">
        <v>4</v>
      </c>
    </row>
    <row r="8" spans="1:29" ht="14.25" customHeight="1">
      <c r="A8" s="858"/>
      <c r="B8" s="849"/>
      <c r="C8" s="867"/>
      <c r="D8" s="868"/>
      <c r="E8" s="869"/>
      <c r="F8" s="870" t="s">
        <v>597</v>
      </c>
      <c r="G8" s="871" t="s">
        <v>598</v>
      </c>
      <c r="H8" s="866" t="s">
        <v>599</v>
      </c>
      <c r="J8" s="860" t="s">
        <v>4</v>
      </c>
      <c r="K8" s="860" t="s">
        <v>4</v>
      </c>
      <c r="L8" s="860" t="s">
        <v>4</v>
      </c>
      <c r="M8" s="860" t="s">
        <v>4</v>
      </c>
      <c r="V8" s="860" t="s">
        <v>4</v>
      </c>
      <c r="W8" s="860" t="s">
        <v>4</v>
      </c>
      <c r="X8" s="860" t="s">
        <v>4</v>
      </c>
      <c r="Y8" s="860" t="s">
        <v>4</v>
      </c>
    </row>
    <row r="9" spans="1:29" ht="14.25" customHeight="1">
      <c r="A9" s="858"/>
      <c r="B9" s="849"/>
      <c r="C9" s="872"/>
      <c r="D9" s="873" t="s">
        <v>600</v>
      </c>
      <c r="E9" s="874" t="s">
        <v>601</v>
      </c>
      <c r="F9" s="875" t="s">
        <v>602</v>
      </c>
      <c r="G9" s="871" t="s">
        <v>603</v>
      </c>
      <c r="H9" s="866" t="s">
        <v>604</v>
      </c>
    </row>
    <row r="10" spans="1:29" ht="14.25" customHeight="1">
      <c r="A10" s="876"/>
      <c r="B10" s="854"/>
      <c r="C10" s="877"/>
      <c r="D10" s="878"/>
      <c r="E10" s="879"/>
      <c r="F10" s="875" t="s">
        <v>605</v>
      </c>
      <c r="G10" s="880" t="s">
        <v>606</v>
      </c>
      <c r="H10" s="881"/>
      <c r="J10" s="860" t="s">
        <v>4</v>
      </c>
      <c r="K10" s="860" t="s">
        <v>4</v>
      </c>
      <c r="L10" s="860" t="s">
        <v>4</v>
      </c>
      <c r="M10" s="860" t="s">
        <v>4</v>
      </c>
      <c r="V10" s="860" t="s">
        <v>4</v>
      </c>
      <c r="W10" s="860" t="s">
        <v>4</v>
      </c>
      <c r="X10" s="860" t="s">
        <v>4</v>
      </c>
      <c r="Y10" s="860" t="s">
        <v>4</v>
      </c>
    </row>
    <row r="11" spans="1:29" ht="9.9499999999999993" customHeight="1">
      <c r="A11" s="882"/>
      <c r="B11" s="883"/>
      <c r="C11" s="884" t="s">
        <v>464</v>
      </c>
      <c r="D11" s="885">
        <v>2</v>
      </c>
      <c r="E11" s="886">
        <v>3</v>
      </c>
      <c r="F11" s="886">
        <v>4</v>
      </c>
      <c r="G11" s="887">
        <v>5</v>
      </c>
      <c r="H11" s="888">
        <v>6</v>
      </c>
    </row>
    <row r="12" spans="1:29" ht="15.75" customHeight="1">
      <c r="A12" s="856"/>
      <c r="B12" s="889"/>
      <c r="C12" s="890" t="s">
        <v>4</v>
      </c>
      <c r="D12" s="891" t="s">
        <v>4</v>
      </c>
      <c r="E12" s="892" t="s">
        <v>125</v>
      </c>
      <c r="F12" s="893"/>
      <c r="G12" s="894" t="s">
        <v>4</v>
      </c>
      <c r="H12" s="895" t="s">
        <v>125</v>
      </c>
      <c r="J12" s="860" t="s">
        <v>4</v>
      </c>
      <c r="K12" s="860" t="s">
        <v>4</v>
      </c>
      <c r="L12" s="860" t="s">
        <v>4</v>
      </c>
      <c r="M12" s="860" t="s">
        <v>4</v>
      </c>
      <c r="V12" s="860" t="s">
        <v>4</v>
      </c>
      <c r="W12" s="860" t="s">
        <v>4</v>
      </c>
      <c r="X12" s="860" t="s">
        <v>4</v>
      </c>
      <c r="Y12" s="860" t="s">
        <v>4</v>
      </c>
    </row>
    <row r="13" spans="1:29" ht="15.75">
      <c r="A13" s="1575" t="s">
        <v>41</v>
      </c>
      <c r="B13" s="1576"/>
      <c r="C13" s="1577"/>
      <c r="D13" s="896">
        <v>78363.96964999997</v>
      </c>
      <c r="E13" s="897">
        <v>87.749350000000007</v>
      </c>
      <c r="F13" s="898">
        <v>0.127</v>
      </c>
      <c r="G13" s="894">
        <v>87.749350000000007</v>
      </c>
      <c r="H13" s="899">
        <v>0</v>
      </c>
    </row>
    <row r="14" spans="1:29" s="906" customFormat="1" ht="24" customHeight="1">
      <c r="A14" s="900" t="s">
        <v>50</v>
      </c>
      <c r="B14" s="901" t="s">
        <v>48</v>
      </c>
      <c r="C14" s="902" t="s">
        <v>642</v>
      </c>
      <c r="D14" s="903">
        <v>6173.3800499999998</v>
      </c>
      <c r="E14" s="904">
        <v>3.0910000000000002</v>
      </c>
      <c r="F14" s="904">
        <v>0</v>
      </c>
      <c r="G14" s="905">
        <v>3.0910000000000002</v>
      </c>
      <c r="H14" s="807">
        <v>0</v>
      </c>
      <c r="I14" s="850"/>
      <c r="J14" s="860" t="s">
        <v>4</v>
      </c>
      <c r="K14" s="860" t="s">
        <v>4</v>
      </c>
      <c r="L14" s="860" t="s">
        <v>4</v>
      </c>
      <c r="M14" s="860" t="s">
        <v>4</v>
      </c>
      <c r="N14" s="850"/>
      <c r="O14" s="850"/>
      <c r="P14" s="850"/>
      <c r="Q14" s="850"/>
      <c r="R14" s="850"/>
      <c r="S14" s="850"/>
      <c r="T14" s="850"/>
      <c r="U14" s="850"/>
      <c r="V14" s="860" t="s">
        <v>4</v>
      </c>
      <c r="W14" s="860" t="s">
        <v>4</v>
      </c>
      <c r="X14" s="860" t="s">
        <v>4</v>
      </c>
      <c r="Y14" s="860" t="s">
        <v>4</v>
      </c>
      <c r="Z14" s="850"/>
      <c r="AA14" s="850"/>
      <c r="AB14" s="850"/>
      <c r="AC14" s="850"/>
    </row>
    <row r="15" spans="1:29" s="906" customFormat="1" ht="24" customHeight="1">
      <c r="A15" s="900" t="s">
        <v>643</v>
      </c>
      <c r="B15" s="901" t="s">
        <v>48</v>
      </c>
      <c r="C15" s="902" t="s">
        <v>644</v>
      </c>
      <c r="D15" s="903">
        <v>5260.0554499999998</v>
      </c>
      <c r="E15" s="904">
        <v>0</v>
      </c>
      <c r="F15" s="904">
        <v>0</v>
      </c>
      <c r="G15" s="905">
        <v>0</v>
      </c>
      <c r="H15" s="807">
        <v>0</v>
      </c>
      <c r="I15" s="850"/>
      <c r="J15" s="850"/>
      <c r="K15" s="850"/>
      <c r="L15" s="850"/>
      <c r="M15" s="850"/>
      <c r="N15" s="850"/>
      <c r="O15" s="850"/>
      <c r="P15" s="850"/>
      <c r="Q15" s="850"/>
      <c r="R15" s="850"/>
      <c r="S15" s="850"/>
      <c r="T15" s="850"/>
      <c r="U15" s="850"/>
      <c r="V15" s="850"/>
      <c r="W15" s="850"/>
      <c r="X15" s="850"/>
      <c r="Y15" s="850"/>
      <c r="Z15" s="850"/>
      <c r="AA15" s="850"/>
      <c r="AB15" s="850"/>
      <c r="AC15" s="850"/>
    </row>
    <row r="16" spans="1:29" s="906" customFormat="1" ht="24" customHeight="1">
      <c r="A16" s="900" t="s">
        <v>645</v>
      </c>
      <c r="B16" s="901" t="s">
        <v>48</v>
      </c>
      <c r="C16" s="902" t="s">
        <v>646</v>
      </c>
      <c r="D16" s="903">
        <v>4804.2404299999998</v>
      </c>
      <c r="E16" s="904">
        <v>4.1840000000000002</v>
      </c>
      <c r="F16" s="904">
        <v>0</v>
      </c>
      <c r="G16" s="907">
        <v>4.1840000000000002</v>
      </c>
      <c r="H16" s="807">
        <v>0</v>
      </c>
      <c r="I16" s="850"/>
      <c r="J16" s="860" t="s">
        <v>4</v>
      </c>
      <c r="K16" s="860" t="s">
        <v>4</v>
      </c>
      <c r="L16" s="860" t="s">
        <v>4</v>
      </c>
      <c r="M16" s="860" t="s">
        <v>4</v>
      </c>
      <c r="N16" s="850"/>
      <c r="O16" s="850"/>
      <c r="P16" s="850"/>
      <c r="Q16" s="850"/>
      <c r="R16" s="850"/>
      <c r="S16" s="850"/>
      <c r="T16" s="850"/>
      <c r="U16" s="850"/>
      <c r="V16" s="860" t="s">
        <v>4</v>
      </c>
      <c r="W16" s="860" t="s">
        <v>4</v>
      </c>
      <c r="X16" s="860" t="s">
        <v>4</v>
      </c>
      <c r="Y16" s="860" t="s">
        <v>4</v>
      </c>
      <c r="Z16" s="850"/>
      <c r="AA16" s="850"/>
      <c r="AB16" s="850"/>
      <c r="AC16" s="850"/>
    </row>
    <row r="17" spans="1:29" s="906" customFormat="1" ht="24" customHeight="1">
      <c r="A17" s="900" t="s">
        <v>62</v>
      </c>
      <c r="B17" s="901" t="s">
        <v>48</v>
      </c>
      <c r="C17" s="902" t="s">
        <v>647</v>
      </c>
      <c r="D17" s="903">
        <v>1378.1003599999995</v>
      </c>
      <c r="E17" s="904">
        <v>0</v>
      </c>
      <c r="F17" s="904">
        <v>0</v>
      </c>
      <c r="G17" s="905">
        <v>0</v>
      </c>
      <c r="H17" s="807">
        <v>0</v>
      </c>
      <c r="I17" s="850"/>
      <c r="J17" s="850"/>
      <c r="K17" s="850"/>
      <c r="L17" s="850"/>
      <c r="M17" s="850"/>
      <c r="N17" s="850"/>
      <c r="O17" s="850"/>
      <c r="P17" s="850"/>
      <c r="Q17" s="850"/>
      <c r="R17" s="850"/>
      <c r="S17" s="850"/>
      <c r="T17" s="850"/>
      <c r="U17" s="850"/>
      <c r="V17" s="850"/>
      <c r="W17" s="850"/>
      <c r="X17" s="850"/>
      <c r="Y17" s="850"/>
      <c r="Z17" s="850"/>
      <c r="AA17" s="850"/>
      <c r="AB17" s="850"/>
      <c r="AC17" s="850"/>
    </row>
    <row r="18" spans="1:29" s="906" customFormat="1" ht="24" customHeight="1">
      <c r="A18" s="900" t="s">
        <v>67</v>
      </c>
      <c r="B18" s="901" t="s">
        <v>48</v>
      </c>
      <c r="C18" s="902" t="s">
        <v>648</v>
      </c>
      <c r="D18" s="903">
        <v>4398.0197200000002</v>
      </c>
      <c r="E18" s="908">
        <v>0.127</v>
      </c>
      <c r="F18" s="908">
        <v>0.127</v>
      </c>
      <c r="G18" s="907">
        <v>0.127</v>
      </c>
      <c r="H18" s="807">
        <v>0</v>
      </c>
      <c r="I18" s="850"/>
      <c r="J18" s="860" t="s">
        <v>4</v>
      </c>
      <c r="K18" s="860" t="s">
        <v>4</v>
      </c>
      <c r="L18" s="860" t="s">
        <v>4</v>
      </c>
      <c r="M18" s="860" t="s">
        <v>4</v>
      </c>
      <c r="N18" s="850"/>
      <c r="O18" s="850"/>
      <c r="P18" s="850"/>
      <c r="Q18" s="850"/>
      <c r="R18" s="850"/>
      <c r="S18" s="850"/>
      <c r="T18" s="850"/>
      <c r="U18" s="850"/>
      <c r="V18" s="860" t="s">
        <v>4</v>
      </c>
      <c r="W18" s="860" t="s">
        <v>4</v>
      </c>
      <c r="X18" s="860" t="s">
        <v>4</v>
      </c>
      <c r="Y18" s="860" t="s">
        <v>4</v>
      </c>
      <c r="Z18" s="850"/>
      <c r="AA18" s="850"/>
      <c r="AB18" s="850"/>
      <c r="AC18" s="850"/>
    </row>
    <row r="19" spans="1:29" s="906" customFormat="1" ht="24" customHeight="1">
      <c r="A19" s="900" t="s">
        <v>649</v>
      </c>
      <c r="B19" s="901" t="s">
        <v>48</v>
      </c>
      <c r="C19" s="902" t="s">
        <v>650</v>
      </c>
      <c r="D19" s="903">
        <v>11404.350900000001</v>
      </c>
      <c r="E19" s="904">
        <v>79.707350000000005</v>
      </c>
      <c r="F19" s="904">
        <v>0</v>
      </c>
      <c r="G19" s="905">
        <v>79.707350000000005</v>
      </c>
      <c r="H19" s="909">
        <v>0</v>
      </c>
      <c r="I19" s="850"/>
      <c r="J19" s="850"/>
      <c r="K19" s="850"/>
      <c r="L19" s="850"/>
      <c r="M19" s="850"/>
      <c r="N19" s="850"/>
      <c r="O19" s="850"/>
      <c r="P19" s="850"/>
      <c r="Q19" s="850"/>
      <c r="R19" s="850"/>
      <c r="S19" s="850"/>
      <c r="T19" s="850"/>
      <c r="U19" s="850"/>
      <c r="V19" s="850"/>
      <c r="W19" s="850"/>
      <c r="X19" s="850"/>
      <c r="Y19" s="850"/>
      <c r="Z19" s="850"/>
      <c r="AA19" s="850"/>
      <c r="AB19" s="850"/>
      <c r="AC19" s="850"/>
    </row>
    <row r="20" spans="1:29" s="906" customFormat="1" ht="24" customHeight="1">
      <c r="A20" s="900" t="s">
        <v>76</v>
      </c>
      <c r="B20" s="901" t="s">
        <v>48</v>
      </c>
      <c r="C20" s="902" t="s">
        <v>651</v>
      </c>
      <c r="D20" s="903">
        <v>6079.914749999999</v>
      </c>
      <c r="E20" s="904">
        <v>0</v>
      </c>
      <c r="F20" s="904">
        <v>0</v>
      </c>
      <c r="G20" s="907">
        <v>0</v>
      </c>
      <c r="H20" s="910">
        <v>0</v>
      </c>
      <c r="I20" s="850"/>
      <c r="J20" s="860" t="s">
        <v>4</v>
      </c>
      <c r="K20" s="860" t="s">
        <v>4</v>
      </c>
      <c r="L20" s="860" t="s">
        <v>4</v>
      </c>
      <c r="M20" s="860" t="s">
        <v>4</v>
      </c>
      <c r="N20" s="850"/>
      <c r="O20" s="850"/>
      <c r="P20" s="850"/>
      <c r="Q20" s="850"/>
      <c r="R20" s="850"/>
      <c r="S20" s="850"/>
      <c r="T20" s="850"/>
      <c r="U20" s="850"/>
      <c r="V20" s="860" t="s">
        <v>4</v>
      </c>
      <c r="W20" s="860" t="s">
        <v>4</v>
      </c>
      <c r="X20" s="860" t="s">
        <v>4</v>
      </c>
      <c r="Y20" s="860" t="s">
        <v>4</v>
      </c>
      <c r="Z20" s="850"/>
      <c r="AA20" s="850"/>
      <c r="AB20" s="850"/>
      <c r="AC20" s="850"/>
    </row>
    <row r="21" spans="1:29" s="906" customFormat="1" ht="24" customHeight="1">
      <c r="A21" s="900" t="s">
        <v>80</v>
      </c>
      <c r="B21" s="901" t="s">
        <v>48</v>
      </c>
      <c r="C21" s="902" t="s">
        <v>652</v>
      </c>
      <c r="D21" s="903">
        <v>2621.3528100000003</v>
      </c>
      <c r="E21" s="904">
        <v>0</v>
      </c>
      <c r="F21" s="904">
        <v>0</v>
      </c>
      <c r="G21" s="905">
        <v>0</v>
      </c>
      <c r="H21" s="910">
        <v>0</v>
      </c>
      <c r="I21" s="850"/>
      <c r="J21" s="850"/>
      <c r="K21" s="850"/>
      <c r="L21" s="850"/>
      <c r="M21" s="850"/>
      <c r="N21" s="850"/>
      <c r="O21" s="850"/>
      <c r="P21" s="850"/>
      <c r="Q21" s="850"/>
      <c r="R21" s="850"/>
      <c r="S21" s="850"/>
      <c r="T21" s="850"/>
      <c r="U21" s="850"/>
      <c r="V21" s="850"/>
      <c r="W21" s="850"/>
      <c r="X21" s="850"/>
      <c r="Y21" s="850"/>
      <c r="Z21" s="850"/>
      <c r="AA21" s="850"/>
      <c r="AB21" s="850"/>
      <c r="AC21" s="850"/>
    </row>
    <row r="22" spans="1:29" s="906" customFormat="1" ht="24" customHeight="1">
      <c r="A22" s="900" t="s">
        <v>85</v>
      </c>
      <c r="B22" s="901" t="s">
        <v>48</v>
      </c>
      <c r="C22" s="902" t="s">
        <v>653</v>
      </c>
      <c r="D22" s="903">
        <v>6949.0718199999974</v>
      </c>
      <c r="E22" s="904">
        <v>0</v>
      </c>
      <c r="F22" s="904">
        <v>0</v>
      </c>
      <c r="G22" s="905">
        <v>0</v>
      </c>
      <c r="H22" s="910">
        <v>0</v>
      </c>
      <c r="I22" s="850"/>
      <c r="J22" s="860" t="s">
        <v>4</v>
      </c>
      <c r="K22" s="860" t="s">
        <v>4</v>
      </c>
      <c r="L22" s="860" t="s">
        <v>4</v>
      </c>
      <c r="M22" s="860" t="s">
        <v>4</v>
      </c>
      <c r="N22" s="850"/>
      <c r="O22" s="850"/>
      <c r="P22" s="850"/>
      <c r="Q22" s="850"/>
      <c r="R22" s="850"/>
      <c r="S22" s="850"/>
      <c r="T22" s="850"/>
      <c r="U22" s="850"/>
      <c r="V22" s="860" t="s">
        <v>4</v>
      </c>
      <c r="W22" s="860" t="s">
        <v>4</v>
      </c>
      <c r="X22" s="860" t="s">
        <v>4</v>
      </c>
      <c r="Y22" s="860" t="s">
        <v>4</v>
      </c>
      <c r="Z22" s="850"/>
      <c r="AA22" s="850"/>
      <c r="AB22" s="850"/>
      <c r="AC22" s="850"/>
    </row>
    <row r="23" spans="1:29" s="906" customFormat="1" ht="24" customHeight="1">
      <c r="A23" s="900" t="s">
        <v>92</v>
      </c>
      <c r="B23" s="901" t="s">
        <v>48</v>
      </c>
      <c r="C23" s="902" t="s">
        <v>654</v>
      </c>
      <c r="D23" s="903">
        <v>6212.3548500000006</v>
      </c>
      <c r="E23" s="904">
        <v>0</v>
      </c>
      <c r="F23" s="904">
        <v>0</v>
      </c>
      <c r="G23" s="905">
        <v>0</v>
      </c>
      <c r="H23" s="910">
        <v>0</v>
      </c>
      <c r="I23" s="850"/>
      <c r="J23" s="850"/>
      <c r="K23" s="850"/>
      <c r="L23" s="850"/>
      <c r="M23" s="850"/>
      <c r="N23" s="850"/>
      <c r="O23" s="850"/>
      <c r="P23" s="850"/>
      <c r="Q23" s="850"/>
      <c r="R23" s="850"/>
      <c r="S23" s="850"/>
      <c r="T23" s="850"/>
      <c r="U23" s="850"/>
      <c r="V23" s="850"/>
      <c r="W23" s="850"/>
      <c r="X23" s="850"/>
      <c r="Y23" s="850"/>
      <c r="Z23" s="850"/>
      <c r="AA23" s="850"/>
      <c r="AB23" s="850"/>
      <c r="AC23" s="850"/>
    </row>
    <row r="24" spans="1:29" ht="24" customHeight="1">
      <c r="A24" s="900" t="s">
        <v>97</v>
      </c>
      <c r="B24" s="901" t="s">
        <v>48</v>
      </c>
      <c r="C24" s="902" t="s">
        <v>655</v>
      </c>
      <c r="D24" s="903">
        <v>3890.4172299999991</v>
      </c>
      <c r="E24" s="904">
        <v>0</v>
      </c>
      <c r="F24" s="904">
        <v>0</v>
      </c>
      <c r="G24" s="905">
        <v>0</v>
      </c>
      <c r="H24" s="910">
        <v>0</v>
      </c>
      <c r="J24" s="860" t="s">
        <v>4</v>
      </c>
      <c r="K24" s="860" t="s">
        <v>4</v>
      </c>
      <c r="L24" s="860" t="s">
        <v>4</v>
      </c>
      <c r="M24" s="860" t="s">
        <v>4</v>
      </c>
      <c r="V24" s="860" t="s">
        <v>4</v>
      </c>
      <c r="W24" s="860" t="s">
        <v>4</v>
      </c>
      <c r="X24" s="860" t="s">
        <v>4</v>
      </c>
      <c r="Y24" s="860" t="s">
        <v>4</v>
      </c>
    </row>
    <row r="25" spans="1:29" s="906" customFormat="1" ht="24" customHeight="1">
      <c r="A25" s="900" t="s">
        <v>102</v>
      </c>
      <c r="B25" s="901" t="s">
        <v>48</v>
      </c>
      <c r="C25" s="902" t="s">
        <v>656</v>
      </c>
      <c r="D25" s="903">
        <v>2752.7540400000003</v>
      </c>
      <c r="E25" s="904">
        <v>0.64</v>
      </c>
      <c r="F25" s="904">
        <v>0</v>
      </c>
      <c r="G25" s="905">
        <v>0.64</v>
      </c>
      <c r="H25" s="910">
        <v>0</v>
      </c>
      <c r="I25" s="850"/>
      <c r="J25" s="850"/>
      <c r="K25" s="850"/>
      <c r="L25" s="850"/>
      <c r="M25" s="850"/>
      <c r="N25" s="850"/>
      <c r="O25" s="850"/>
      <c r="P25" s="850"/>
      <c r="Q25" s="850"/>
      <c r="R25" s="850"/>
      <c r="S25" s="850"/>
      <c r="T25" s="850"/>
      <c r="U25" s="850"/>
      <c r="V25" s="850"/>
      <c r="W25" s="850"/>
      <c r="X25" s="850"/>
      <c r="Y25" s="850"/>
      <c r="Z25" s="850"/>
      <c r="AA25" s="850"/>
      <c r="AB25" s="850"/>
      <c r="AC25" s="850"/>
    </row>
    <row r="26" spans="1:29" s="911" customFormat="1" ht="24" customHeight="1">
      <c r="A26" s="900" t="s">
        <v>107</v>
      </c>
      <c r="B26" s="901" t="s">
        <v>48</v>
      </c>
      <c r="C26" s="902" t="s">
        <v>657</v>
      </c>
      <c r="D26" s="903">
        <v>1504.7707100000005</v>
      </c>
      <c r="E26" s="904">
        <v>0</v>
      </c>
      <c r="F26" s="904">
        <v>0</v>
      </c>
      <c r="G26" s="905">
        <v>0</v>
      </c>
      <c r="H26" s="910">
        <v>0</v>
      </c>
      <c r="I26" s="850"/>
      <c r="J26" s="860" t="s">
        <v>4</v>
      </c>
      <c r="K26" s="860" t="s">
        <v>4</v>
      </c>
      <c r="L26" s="860" t="s">
        <v>4</v>
      </c>
      <c r="M26" s="860" t="s">
        <v>4</v>
      </c>
      <c r="N26" s="850"/>
      <c r="O26" s="850"/>
      <c r="P26" s="850"/>
      <c r="Q26" s="850"/>
      <c r="R26" s="850"/>
      <c r="S26" s="850"/>
      <c r="T26" s="850"/>
      <c r="U26" s="850"/>
      <c r="V26" s="860" t="s">
        <v>4</v>
      </c>
      <c r="W26" s="860" t="s">
        <v>4</v>
      </c>
      <c r="X26" s="860" t="s">
        <v>4</v>
      </c>
      <c r="Y26" s="860" t="s">
        <v>4</v>
      </c>
      <c r="Z26" s="850"/>
      <c r="AA26" s="850"/>
      <c r="AB26" s="850"/>
      <c r="AC26" s="850"/>
    </row>
    <row r="27" spans="1:29" s="912" customFormat="1" ht="24" customHeight="1">
      <c r="A27" s="900" t="s">
        <v>111</v>
      </c>
      <c r="B27" s="901" t="s">
        <v>48</v>
      </c>
      <c r="C27" s="902" t="s">
        <v>658</v>
      </c>
      <c r="D27" s="903">
        <v>3174.1731999999988</v>
      </c>
      <c r="E27" s="904">
        <v>0</v>
      </c>
      <c r="F27" s="904">
        <v>0</v>
      </c>
      <c r="G27" s="905">
        <v>0</v>
      </c>
      <c r="H27" s="910">
        <v>0</v>
      </c>
      <c r="I27" s="850"/>
      <c r="J27" s="850"/>
      <c r="K27" s="850"/>
      <c r="L27" s="850"/>
      <c r="M27" s="850"/>
      <c r="N27" s="850"/>
      <c r="O27" s="850"/>
      <c r="P27" s="850"/>
      <c r="Q27" s="850"/>
      <c r="R27" s="850"/>
      <c r="S27" s="850"/>
      <c r="T27" s="850"/>
      <c r="U27" s="850"/>
      <c r="V27" s="850"/>
      <c r="W27" s="850"/>
      <c r="X27" s="850"/>
      <c r="Y27" s="850"/>
      <c r="Z27" s="850"/>
      <c r="AA27" s="850"/>
      <c r="AB27" s="850"/>
      <c r="AC27" s="850"/>
    </row>
    <row r="28" spans="1:29" s="912" customFormat="1" ht="24" customHeight="1">
      <c r="A28" s="900" t="s">
        <v>115</v>
      </c>
      <c r="B28" s="901" t="s">
        <v>48</v>
      </c>
      <c r="C28" s="902" t="s">
        <v>659</v>
      </c>
      <c r="D28" s="903">
        <v>9963.860379999991</v>
      </c>
      <c r="E28" s="904">
        <v>0</v>
      </c>
      <c r="F28" s="904">
        <v>0</v>
      </c>
      <c r="G28" s="905">
        <v>0</v>
      </c>
      <c r="H28" s="910">
        <v>0</v>
      </c>
      <c r="I28" s="850"/>
      <c r="J28" s="860" t="s">
        <v>4</v>
      </c>
      <c r="K28" s="860" t="s">
        <v>4</v>
      </c>
      <c r="L28" s="860" t="s">
        <v>4</v>
      </c>
      <c r="M28" s="860" t="s">
        <v>4</v>
      </c>
      <c r="N28" s="850"/>
      <c r="O28" s="850"/>
      <c r="P28" s="850"/>
      <c r="Q28" s="850"/>
      <c r="R28" s="850"/>
      <c r="S28" s="850"/>
      <c r="T28" s="850"/>
      <c r="U28" s="850"/>
      <c r="V28" s="860" t="s">
        <v>4</v>
      </c>
      <c r="W28" s="860" t="s">
        <v>4</v>
      </c>
      <c r="X28" s="860" t="s">
        <v>4</v>
      </c>
      <c r="Y28" s="860" t="s">
        <v>4</v>
      </c>
      <c r="Z28" s="850"/>
      <c r="AA28" s="850"/>
      <c r="AB28" s="850"/>
      <c r="AC28" s="850"/>
    </row>
    <row r="29" spans="1:29" s="912" customFormat="1" ht="24" customHeight="1">
      <c r="A29" s="900" t="s">
        <v>119</v>
      </c>
      <c r="B29" s="901" t="s">
        <v>48</v>
      </c>
      <c r="C29" s="902" t="s">
        <v>660</v>
      </c>
      <c r="D29" s="903">
        <v>1797.1529500000006</v>
      </c>
      <c r="E29" s="904">
        <v>0</v>
      </c>
      <c r="F29" s="904">
        <v>0</v>
      </c>
      <c r="G29" s="905">
        <v>0</v>
      </c>
      <c r="H29" s="910">
        <v>0</v>
      </c>
      <c r="I29" s="850"/>
      <c r="J29" s="850"/>
      <c r="K29" s="850"/>
      <c r="L29" s="850"/>
      <c r="M29" s="850"/>
      <c r="N29" s="850"/>
      <c r="O29" s="850"/>
      <c r="P29" s="850"/>
      <c r="Q29" s="850"/>
      <c r="R29" s="850"/>
      <c r="S29" s="850"/>
      <c r="T29" s="850"/>
      <c r="U29" s="850"/>
      <c r="V29" s="850"/>
      <c r="W29" s="850"/>
      <c r="X29" s="850"/>
      <c r="Y29" s="850"/>
      <c r="Z29" s="850"/>
      <c r="AA29" s="850"/>
      <c r="AB29" s="850"/>
      <c r="AC29" s="850"/>
    </row>
    <row r="30" spans="1:29" s="906" customFormat="1" ht="19.5" customHeight="1">
      <c r="A30" s="913" t="s">
        <v>4</v>
      </c>
      <c r="B30" s="914"/>
      <c r="C30" s="913"/>
      <c r="D30" s="915" t="s">
        <v>4</v>
      </c>
      <c r="E30" s="915" t="s">
        <v>4</v>
      </c>
      <c r="F30" s="915" t="s">
        <v>4</v>
      </c>
      <c r="G30" s="916" t="s">
        <v>4</v>
      </c>
      <c r="H30" s="915" t="s">
        <v>4</v>
      </c>
      <c r="I30" s="850"/>
      <c r="J30" s="860" t="s">
        <v>4</v>
      </c>
      <c r="K30" s="860" t="s">
        <v>4</v>
      </c>
      <c r="L30" s="860" t="s">
        <v>4</v>
      </c>
      <c r="M30" s="860" t="s">
        <v>4</v>
      </c>
      <c r="N30" s="850"/>
      <c r="O30" s="850"/>
      <c r="P30" s="850"/>
      <c r="Q30" s="850"/>
      <c r="R30" s="850"/>
      <c r="S30" s="850"/>
      <c r="T30" s="850"/>
      <c r="U30" s="850"/>
      <c r="V30" s="860" t="s">
        <v>4</v>
      </c>
      <c r="W30" s="860" t="s">
        <v>4</v>
      </c>
      <c r="X30" s="860" t="s">
        <v>4</v>
      </c>
      <c r="Y30" s="860" t="s">
        <v>4</v>
      </c>
      <c r="Z30" s="850"/>
      <c r="AA30" s="850"/>
      <c r="AB30" s="850"/>
      <c r="AC30" s="850"/>
    </row>
    <row r="31" spans="1:29" ht="27" customHeight="1">
      <c r="A31" s="848"/>
      <c r="B31" s="1578" t="s">
        <v>4</v>
      </c>
      <c r="C31" s="1578"/>
      <c r="D31" s="848"/>
      <c r="E31" s="848"/>
      <c r="F31" s="848"/>
      <c r="G31" s="848"/>
      <c r="H31" s="848"/>
    </row>
    <row r="32" spans="1:29">
      <c r="A32" s="848"/>
      <c r="B32" s="848"/>
      <c r="C32" s="848"/>
      <c r="D32" s="848"/>
      <c r="E32" s="848"/>
      <c r="F32" s="848"/>
      <c r="G32" s="848"/>
      <c r="H32" s="848"/>
    </row>
    <row r="33" spans="1:8">
      <c r="A33" s="848"/>
      <c r="B33" s="848"/>
      <c r="C33" s="848"/>
      <c r="D33" s="848"/>
      <c r="E33" s="848"/>
      <c r="F33" s="848"/>
      <c r="G33" s="848"/>
      <c r="H33" s="848"/>
    </row>
    <row r="34" spans="1:8">
      <c r="A34" s="848"/>
      <c r="B34" s="848"/>
      <c r="C34" s="848"/>
      <c r="D34" s="848"/>
      <c r="E34" s="848"/>
      <c r="F34" s="848"/>
      <c r="G34" s="848"/>
      <c r="H34" s="848"/>
    </row>
    <row r="37" spans="1:8">
      <c r="D37" s="917" t="s">
        <v>4</v>
      </c>
    </row>
    <row r="45" spans="1:8">
      <c r="D45" s="918" t="s">
        <v>4</v>
      </c>
    </row>
  </sheetData>
  <mergeCells count="8">
    <mergeCell ref="A13:C13"/>
    <mergeCell ref="B31:C3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7244094488188981" footer="0.31496062992125984"/>
  <pageSetup paperSize="9" scale="75" firstPageNumber="56" orientation="landscape" useFirstPageNumber="1" r:id="rId1"/>
  <headerFooter alignWithMargins="0">
    <oddHeader>&amp;C&amp;"Arial,Normalny"- &amp;P -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G36"/>
  <sheetViews>
    <sheetView showGridLines="0" showZeros="0" zoomScale="75" zoomScaleNormal="75" zoomScaleSheetLayoutView="75" workbookViewId="0">
      <selection sqref="A1:C1"/>
    </sheetView>
  </sheetViews>
  <sheetFormatPr defaultColWidth="27.140625" defaultRowHeight="14.25"/>
  <cols>
    <col min="1" max="1" width="5.85546875" style="521" customWidth="1"/>
    <col min="2" max="2" width="53.140625" style="521" customWidth="1"/>
    <col min="3" max="4" width="22.5703125" style="521" customWidth="1"/>
    <col min="5" max="5" width="22.7109375" style="521" customWidth="1"/>
    <col min="6" max="6" width="22.85546875" style="521" customWidth="1"/>
    <col min="7" max="16384" width="27.140625" style="521"/>
  </cols>
  <sheetData>
    <row r="1" spans="1:6" ht="15.75">
      <c r="A1" s="1588" t="s">
        <v>568</v>
      </c>
      <c r="B1" s="1588"/>
      <c r="C1" s="1588"/>
      <c r="D1" s="520"/>
    </row>
    <row r="4" spans="1:6" ht="15.75">
      <c r="A4" s="1589" t="s">
        <v>569</v>
      </c>
      <c r="B4" s="1589"/>
      <c r="C4" s="1589"/>
      <c r="D4" s="1589"/>
      <c r="E4" s="1589"/>
      <c r="F4" s="1589"/>
    </row>
    <row r="5" spans="1:6" ht="15">
      <c r="B5" s="523"/>
      <c r="C5" s="524"/>
      <c r="D5" s="524"/>
      <c r="E5" s="524"/>
      <c r="F5" s="524"/>
    </row>
    <row r="6" spans="1:6" ht="15.75">
      <c r="F6" s="525" t="s">
        <v>2</v>
      </c>
    </row>
    <row r="7" spans="1:6" ht="15">
      <c r="A7" s="526"/>
      <c r="B7" s="527"/>
      <c r="C7" s="528" t="s">
        <v>236</v>
      </c>
      <c r="D7" s="529" t="s">
        <v>570</v>
      </c>
      <c r="E7" s="530" t="s">
        <v>571</v>
      </c>
      <c r="F7" s="529" t="s">
        <v>572</v>
      </c>
    </row>
    <row r="8" spans="1:6" ht="15">
      <c r="A8" s="531"/>
      <c r="B8" s="532" t="s">
        <v>3</v>
      </c>
      <c r="C8" s="533" t="s">
        <v>237</v>
      </c>
      <c r="D8" s="533" t="s">
        <v>573</v>
      </c>
      <c r="E8" s="532" t="s">
        <v>574</v>
      </c>
      <c r="F8" s="533" t="s">
        <v>573</v>
      </c>
    </row>
    <row r="9" spans="1:6" ht="15">
      <c r="A9" s="534"/>
      <c r="B9" s="535"/>
      <c r="C9" s="533" t="s">
        <v>458</v>
      </c>
      <c r="D9" s="533"/>
      <c r="E9" s="536" t="s">
        <v>556</v>
      </c>
      <c r="F9" s="533" t="s">
        <v>575</v>
      </c>
    </row>
    <row r="10" spans="1:6" s="539" customFormat="1" ht="11.25">
      <c r="A10" s="1590" t="s">
        <v>464</v>
      </c>
      <c r="B10" s="1591"/>
      <c r="C10" s="537">
        <v>2</v>
      </c>
      <c r="D10" s="537">
        <v>3</v>
      </c>
      <c r="E10" s="538">
        <v>4</v>
      </c>
      <c r="F10" s="537">
        <v>5</v>
      </c>
    </row>
    <row r="11" spans="1:6" ht="24" customHeight="1">
      <c r="A11" s="1592" t="s">
        <v>576</v>
      </c>
      <c r="B11" s="1593"/>
      <c r="C11" s="540">
        <v>261723</v>
      </c>
      <c r="D11" s="541">
        <v>261723</v>
      </c>
      <c r="E11" s="542">
        <v>72139.812999999995</v>
      </c>
      <c r="F11" s="541">
        <v>189583.18700000001</v>
      </c>
    </row>
    <row r="12" spans="1:6" ht="24" customHeight="1">
      <c r="A12" s="1586" t="s">
        <v>577</v>
      </c>
      <c r="B12" s="1587"/>
      <c r="C12" s="540">
        <v>23690856</v>
      </c>
      <c r="D12" s="541">
        <v>23690856</v>
      </c>
      <c r="E12" s="542">
        <v>9020269.0370000005</v>
      </c>
      <c r="F12" s="541">
        <v>14670586.963</v>
      </c>
    </row>
    <row r="13" spans="1:6" ht="18" customHeight="1">
      <c r="A13" s="1596" t="s">
        <v>578</v>
      </c>
      <c r="B13" s="1597"/>
      <c r="C13" s="543" t="s">
        <v>4</v>
      </c>
      <c r="D13" s="544" t="s">
        <v>4</v>
      </c>
      <c r="E13" s="545" t="s">
        <v>4</v>
      </c>
      <c r="F13" s="541" t="s">
        <v>4</v>
      </c>
    </row>
    <row r="14" spans="1:6" ht="15.75" customHeight="1">
      <c r="A14" s="1596" t="s">
        <v>579</v>
      </c>
      <c r="B14" s="1597"/>
      <c r="C14" s="543">
        <v>11606689</v>
      </c>
      <c r="D14" s="544">
        <v>11606689</v>
      </c>
      <c r="E14" s="545">
        <v>5489017.2609999999</v>
      </c>
      <c r="F14" s="544">
        <v>6117671.7390000001</v>
      </c>
    </row>
    <row r="15" spans="1:6" ht="15.75" customHeight="1">
      <c r="A15" s="1596" t="s">
        <v>580</v>
      </c>
      <c r="B15" s="1597"/>
      <c r="C15" s="543">
        <v>224457</v>
      </c>
      <c r="D15" s="544">
        <v>224457</v>
      </c>
      <c r="E15" s="545">
        <v>36690.449000000001</v>
      </c>
      <c r="F15" s="544">
        <v>187766.55100000001</v>
      </c>
    </row>
    <row r="16" spans="1:6" ht="15.75" customHeight="1">
      <c r="A16" s="1596" t="s">
        <v>581</v>
      </c>
      <c r="B16" s="1597"/>
      <c r="C16" s="543">
        <v>3171845</v>
      </c>
      <c r="D16" s="544">
        <v>3171845</v>
      </c>
      <c r="E16" s="545">
        <v>885911.93900000001</v>
      </c>
      <c r="F16" s="544">
        <v>2285933.0609999998</v>
      </c>
    </row>
    <row r="17" spans="1:6" ht="15.75" customHeight="1">
      <c r="A17" s="1596" t="s">
        <v>582</v>
      </c>
      <c r="B17" s="1597"/>
      <c r="C17" s="543">
        <v>3696630</v>
      </c>
      <c r="D17" s="544">
        <v>3696630</v>
      </c>
      <c r="E17" s="545">
        <v>2153212.64</v>
      </c>
      <c r="F17" s="544">
        <v>1543417.3599999999</v>
      </c>
    </row>
    <row r="18" spans="1:6" ht="15.75" customHeight="1">
      <c r="A18" s="1596" t="s">
        <v>583</v>
      </c>
      <c r="B18" s="1597"/>
      <c r="C18" s="546"/>
      <c r="D18" s="544">
        <v>0</v>
      </c>
      <c r="E18" s="545">
        <v>0</v>
      </c>
      <c r="F18" s="544">
        <v>0</v>
      </c>
    </row>
    <row r="19" spans="1:6" ht="15.75" customHeight="1">
      <c r="A19" s="547" t="s">
        <v>584</v>
      </c>
      <c r="B19" s="548"/>
      <c r="C19" s="543">
        <v>4991235</v>
      </c>
      <c r="D19" s="544">
        <v>4991235</v>
      </c>
      <c r="E19" s="545">
        <v>455436.74800000002</v>
      </c>
      <c r="F19" s="544">
        <v>4535798.2520000003</v>
      </c>
    </row>
    <row r="20" spans="1:6" ht="5.25" customHeight="1">
      <c r="A20" s="1594" t="s">
        <v>4</v>
      </c>
      <c r="B20" s="1595"/>
      <c r="C20" s="549"/>
      <c r="D20" s="550"/>
      <c r="E20" s="551"/>
      <c r="F20" s="552" t="s">
        <v>4</v>
      </c>
    </row>
    <row r="21" spans="1:6" ht="9" customHeight="1">
      <c r="A21" s="522"/>
      <c r="B21" s="553"/>
      <c r="C21" s="554"/>
      <c r="D21" s="554"/>
      <c r="E21" s="555"/>
      <c r="F21" s="554"/>
    </row>
    <row r="22" spans="1:6" ht="15.75" hidden="1" customHeight="1">
      <c r="A22" s="556" t="s">
        <v>585</v>
      </c>
      <c r="B22" s="553"/>
      <c r="C22" s="554"/>
      <c r="D22" s="554"/>
      <c r="E22" s="555"/>
      <c r="F22" s="554"/>
    </row>
    <row r="23" spans="1:6" ht="15.75" hidden="1" customHeight="1">
      <c r="A23" s="556" t="s">
        <v>586</v>
      </c>
      <c r="B23" s="553"/>
      <c r="C23" s="554"/>
      <c r="D23" s="554"/>
      <c r="E23" s="555"/>
      <c r="F23" s="554"/>
    </row>
    <row r="24" spans="1:6" ht="15.75" hidden="1" customHeight="1">
      <c r="A24" s="556" t="s">
        <v>587</v>
      </c>
      <c r="B24" s="553"/>
      <c r="C24" s="554"/>
      <c r="D24" s="554"/>
      <c r="E24" s="555"/>
      <c r="F24" s="554"/>
    </row>
    <row r="25" spans="1:6" ht="15.75" hidden="1" customHeight="1">
      <c r="A25" s="556" t="s">
        <v>588</v>
      </c>
      <c r="B25" s="553"/>
      <c r="C25" s="554"/>
      <c r="D25" s="554"/>
      <c r="E25" s="555"/>
      <c r="F25" s="554"/>
    </row>
    <row r="26" spans="1:6" ht="17.25" customHeight="1"/>
    <row r="30" spans="1:6" ht="15">
      <c r="D30" s="434"/>
      <c r="E30" s="435"/>
    </row>
    <row r="36" spans="3:7" ht="15">
      <c r="C36" s="73"/>
      <c r="D36" s="73"/>
      <c r="E36" s="73"/>
      <c r="F36" s="73"/>
      <c r="G36" s="73"/>
    </row>
  </sheetData>
  <mergeCells count="12">
    <mergeCell ref="A20:B20"/>
    <mergeCell ref="A13:B13"/>
    <mergeCell ref="A14:B14"/>
    <mergeCell ref="A15:B15"/>
    <mergeCell ref="A16:B16"/>
    <mergeCell ref="A17:B17"/>
    <mergeCell ref="A18:B18"/>
    <mergeCell ref="A12:B12"/>
    <mergeCell ref="A1:C1"/>
    <mergeCell ref="A4:F4"/>
    <mergeCell ref="A10:B10"/>
    <mergeCell ref="A11:B11"/>
  </mergeCells>
  <printOptions horizontalCentered="1"/>
  <pageMargins left="0.39370078740157483" right="0.39370078740157483" top="0.59055118110236227" bottom="0.39370078740157483" header="0.51181102362204722" footer="0.51181102362204722"/>
  <pageSetup paperSize="9" scale="75" firstPageNumber="57" orientation="landscape" useFirstPageNumber="1" r:id="rId1"/>
  <headerFooter alignWithMargins="0">
    <oddHeader>&amp;C&amp;11 &amp;12- &amp;P -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O35"/>
  <sheetViews>
    <sheetView showGridLines="0" showZeros="0" showOutlineSymbols="0" zoomScale="75" zoomScaleNormal="75" workbookViewId="0"/>
  </sheetViews>
  <sheetFormatPr defaultRowHeight="12.75"/>
  <cols>
    <col min="1" max="1" width="4.5703125" style="293" customWidth="1"/>
    <col min="2" max="2" width="87.28515625" style="293" customWidth="1"/>
    <col min="3" max="4" width="20.7109375" style="293" customWidth="1"/>
    <col min="5" max="5" width="16.7109375" style="293" customWidth="1"/>
    <col min="6" max="6" width="3.85546875" style="293" customWidth="1"/>
    <col min="7" max="12" width="9.140625" style="293"/>
    <col min="13" max="13" width="19.28515625" style="293" customWidth="1"/>
    <col min="14" max="14" width="9.140625" style="293"/>
    <col min="15" max="15" width="25.42578125" style="293" customWidth="1"/>
    <col min="16" max="256" width="9.140625" style="293"/>
    <col min="257" max="257" width="4.5703125" style="293" customWidth="1"/>
    <col min="258" max="258" width="87.28515625" style="293" customWidth="1"/>
    <col min="259" max="260" width="20.7109375" style="293" customWidth="1"/>
    <col min="261" max="261" width="16.7109375" style="293" customWidth="1"/>
    <col min="262" max="262" width="3.85546875" style="293" customWidth="1"/>
    <col min="263" max="268" width="9.140625" style="293"/>
    <col min="269" max="269" width="19.28515625" style="293" customWidth="1"/>
    <col min="270" max="270" width="9.140625" style="293"/>
    <col min="271" max="271" width="25.42578125" style="293" customWidth="1"/>
    <col min="272" max="512" width="9.140625" style="293"/>
    <col min="513" max="513" width="4.5703125" style="293" customWidth="1"/>
    <col min="514" max="514" width="87.28515625" style="293" customWidth="1"/>
    <col min="515" max="516" width="20.7109375" style="293" customWidth="1"/>
    <col min="517" max="517" width="16.7109375" style="293" customWidth="1"/>
    <col min="518" max="518" width="3.85546875" style="293" customWidth="1"/>
    <col min="519" max="524" width="9.140625" style="293"/>
    <col min="525" max="525" width="19.28515625" style="293" customWidth="1"/>
    <col min="526" max="526" width="9.140625" style="293"/>
    <col min="527" max="527" width="25.42578125" style="293" customWidth="1"/>
    <col min="528" max="768" width="9.140625" style="293"/>
    <col min="769" max="769" width="4.5703125" style="293" customWidth="1"/>
    <col min="770" max="770" width="87.28515625" style="293" customWidth="1"/>
    <col min="771" max="772" width="20.7109375" style="293" customWidth="1"/>
    <col min="773" max="773" width="16.7109375" style="293" customWidth="1"/>
    <col min="774" max="774" width="3.85546875" style="293" customWidth="1"/>
    <col min="775" max="780" width="9.140625" style="293"/>
    <col min="781" max="781" width="19.28515625" style="293" customWidth="1"/>
    <col min="782" max="782" width="9.140625" style="293"/>
    <col min="783" max="783" width="25.42578125" style="293" customWidth="1"/>
    <col min="784" max="1024" width="9.140625" style="293"/>
    <col min="1025" max="1025" width="4.5703125" style="293" customWidth="1"/>
    <col min="1026" max="1026" width="87.28515625" style="293" customWidth="1"/>
    <col min="1027" max="1028" width="20.7109375" style="293" customWidth="1"/>
    <col min="1029" max="1029" width="16.7109375" style="293" customWidth="1"/>
    <col min="1030" max="1030" width="3.85546875" style="293" customWidth="1"/>
    <col min="1031" max="1036" width="9.140625" style="293"/>
    <col min="1037" max="1037" width="19.28515625" style="293" customWidth="1"/>
    <col min="1038" max="1038" width="9.140625" style="293"/>
    <col min="1039" max="1039" width="25.42578125" style="293" customWidth="1"/>
    <col min="1040" max="1280" width="9.140625" style="293"/>
    <col min="1281" max="1281" width="4.5703125" style="293" customWidth="1"/>
    <col min="1282" max="1282" width="87.28515625" style="293" customWidth="1"/>
    <col min="1283" max="1284" width="20.7109375" style="293" customWidth="1"/>
    <col min="1285" max="1285" width="16.7109375" style="293" customWidth="1"/>
    <col min="1286" max="1286" width="3.85546875" style="293" customWidth="1"/>
    <col min="1287" max="1292" width="9.140625" style="293"/>
    <col min="1293" max="1293" width="19.28515625" style="293" customWidth="1"/>
    <col min="1294" max="1294" width="9.140625" style="293"/>
    <col min="1295" max="1295" width="25.42578125" style="293" customWidth="1"/>
    <col min="1296" max="1536" width="9.140625" style="293"/>
    <col min="1537" max="1537" width="4.5703125" style="293" customWidth="1"/>
    <col min="1538" max="1538" width="87.28515625" style="293" customWidth="1"/>
    <col min="1539" max="1540" width="20.7109375" style="293" customWidth="1"/>
    <col min="1541" max="1541" width="16.7109375" style="293" customWidth="1"/>
    <col min="1542" max="1542" width="3.85546875" style="293" customWidth="1"/>
    <col min="1543" max="1548" width="9.140625" style="293"/>
    <col min="1549" max="1549" width="19.28515625" style="293" customWidth="1"/>
    <col min="1550" max="1550" width="9.140625" style="293"/>
    <col min="1551" max="1551" width="25.42578125" style="293" customWidth="1"/>
    <col min="1552" max="1792" width="9.140625" style="293"/>
    <col min="1793" max="1793" width="4.5703125" style="293" customWidth="1"/>
    <col min="1794" max="1794" width="87.28515625" style="293" customWidth="1"/>
    <col min="1795" max="1796" width="20.7109375" style="293" customWidth="1"/>
    <col min="1797" max="1797" width="16.7109375" style="293" customWidth="1"/>
    <col min="1798" max="1798" width="3.85546875" style="293" customWidth="1"/>
    <col min="1799" max="1804" width="9.140625" style="293"/>
    <col min="1805" max="1805" width="19.28515625" style="293" customWidth="1"/>
    <col min="1806" max="1806" width="9.140625" style="293"/>
    <col min="1807" max="1807" width="25.42578125" style="293" customWidth="1"/>
    <col min="1808" max="2048" width="9.140625" style="293"/>
    <col min="2049" max="2049" width="4.5703125" style="293" customWidth="1"/>
    <col min="2050" max="2050" width="87.28515625" style="293" customWidth="1"/>
    <col min="2051" max="2052" width="20.7109375" style="293" customWidth="1"/>
    <col min="2053" max="2053" width="16.7109375" style="293" customWidth="1"/>
    <col min="2054" max="2054" width="3.85546875" style="293" customWidth="1"/>
    <col min="2055" max="2060" width="9.140625" style="293"/>
    <col min="2061" max="2061" width="19.28515625" style="293" customWidth="1"/>
    <col min="2062" max="2062" width="9.140625" style="293"/>
    <col min="2063" max="2063" width="25.42578125" style="293" customWidth="1"/>
    <col min="2064" max="2304" width="9.140625" style="293"/>
    <col min="2305" max="2305" width="4.5703125" style="293" customWidth="1"/>
    <col min="2306" max="2306" width="87.28515625" style="293" customWidth="1"/>
    <col min="2307" max="2308" width="20.7109375" style="293" customWidth="1"/>
    <col min="2309" max="2309" width="16.7109375" style="293" customWidth="1"/>
    <col min="2310" max="2310" width="3.85546875" style="293" customWidth="1"/>
    <col min="2311" max="2316" width="9.140625" style="293"/>
    <col min="2317" max="2317" width="19.28515625" style="293" customWidth="1"/>
    <col min="2318" max="2318" width="9.140625" style="293"/>
    <col min="2319" max="2319" width="25.42578125" style="293" customWidth="1"/>
    <col min="2320" max="2560" width="9.140625" style="293"/>
    <col min="2561" max="2561" width="4.5703125" style="293" customWidth="1"/>
    <col min="2562" max="2562" width="87.28515625" style="293" customWidth="1"/>
    <col min="2563" max="2564" width="20.7109375" style="293" customWidth="1"/>
    <col min="2565" max="2565" width="16.7109375" style="293" customWidth="1"/>
    <col min="2566" max="2566" width="3.85546875" style="293" customWidth="1"/>
    <col min="2567" max="2572" width="9.140625" style="293"/>
    <col min="2573" max="2573" width="19.28515625" style="293" customWidth="1"/>
    <col min="2574" max="2574" width="9.140625" style="293"/>
    <col min="2575" max="2575" width="25.42578125" style="293" customWidth="1"/>
    <col min="2576" max="2816" width="9.140625" style="293"/>
    <col min="2817" max="2817" width="4.5703125" style="293" customWidth="1"/>
    <col min="2818" max="2818" width="87.28515625" style="293" customWidth="1"/>
    <col min="2819" max="2820" width="20.7109375" style="293" customWidth="1"/>
    <col min="2821" max="2821" width="16.7109375" style="293" customWidth="1"/>
    <col min="2822" max="2822" width="3.85546875" style="293" customWidth="1"/>
    <col min="2823" max="2828" width="9.140625" style="293"/>
    <col min="2829" max="2829" width="19.28515625" style="293" customWidth="1"/>
    <col min="2830" max="2830" width="9.140625" style="293"/>
    <col min="2831" max="2831" width="25.42578125" style="293" customWidth="1"/>
    <col min="2832" max="3072" width="9.140625" style="293"/>
    <col min="3073" max="3073" width="4.5703125" style="293" customWidth="1"/>
    <col min="3074" max="3074" width="87.28515625" style="293" customWidth="1"/>
    <col min="3075" max="3076" width="20.7109375" style="293" customWidth="1"/>
    <col min="3077" max="3077" width="16.7109375" style="293" customWidth="1"/>
    <col min="3078" max="3078" width="3.85546875" style="293" customWidth="1"/>
    <col min="3079" max="3084" width="9.140625" style="293"/>
    <col min="3085" max="3085" width="19.28515625" style="293" customWidth="1"/>
    <col min="3086" max="3086" width="9.140625" style="293"/>
    <col min="3087" max="3087" width="25.42578125" style="293" customWidth="1"/>
    <col min="3088" max="3328" width="9.140625" style="293"/>
    <col min="3329" max="3329" width="4.5703125" style="293" customWidth="1"/>
    <col min="3330" max="3330" width="87.28515625" style="293" customWidth="1"/>
    <col min="3331" max="3332" width="20.7109375" style="293" customWidth="1"/>
    <col min="3333" max="3333" width="16.7109375" style="293" customWidth="1"/>
    <col min="3334" max="3334" width="3.85546875" style="293" customWidth="1"/>
    <col min="3335" max="3340" width="9.140625" style="293"/>
    <col min="3341" max="3341" width="19.28515625" style="293" customWidth="1"/>
    <col min="3342" max="3342" width="9.140625" style="293"/>
    <col min="3343" max="3343" width="25.42578125" style="293" customWidth="1"/>
    <col min="3344" max="3584" width="9.140625" style="293"/>
    <col min="3585" max="3585" width="4.5703125" style="293" customWidth="1"/>
    <col min="3586" max="3586" width="87.28515625" style="293" customWidth="1"/>
    <col min="3587" max="3588" width="20.7109375" style="293" customWidth="1"/>
    <col min="3589" max="3589" width="16.7109375" style="293" customWidth="1"/>
    <col min="3590" max="3590" width="3.85546875" style="293" customWidth="1"/>
    <col min="3591" max="3596" width="9.140625" style="293"/>
    <col min="3597" max="3597" width="19.28515625" style="293" customWidth="1"/>
    <col min="3598" max="3598" width="9.140625" style="293"/>
    <col min="3599" max="3599" width="25.42578125" style="293" customWidth="1"/>
    <col min="3600" max="3840" width="9.140625" style="293"/>
    <col min="3841" max="3841" width="4.5703125" style="293" customWidth="1"/>
    <col min="3842" max="3842" width="87.28515625" style="293" customWidth="1"/>
    <col min="3843" max="3844" width="20.7109375" style="293" customWidth="1"/>
    <col min="3845" max="3845" width="16.7109375" style="293" customWidth="1"/>
    <col min="3846" max="3846" width="3.85546875" style="293" customWidth="1"/>
    <col min="3847" max="3852" width="9.140625" style="293"/>
    <col min="3853" max="3853" width="19.28515625" style="293" customWidth="1"/>
    <col min="3854" max="3854" width="9.140625" style="293"/>
    <col min="3855" max="3855" width="25.42578125" style="293" customWidth="1"/>
    <col min="3856" max="4096" width="9.140625" style="293"/>
    <col min="4097" max="4097" width="4.5703125" style="293" customWidth="1"/>
    <col min="4098" max="4098" width="87.28515625" style="293" customWidth="1"/>
    <col min="4099" max="4100" width="20.7109375" style="293" customWidth="1"/>
    <col min="4101" max="4101" width="16.7109375" style="293" customWidth="1"/>
    <col min="4102" max="4102" width="3.85546875" style="293" customWidth="1"/>
    <col min="4103" max="4108" width="9.140625" style="293"/>
    <col min="4109" max="4109" width="19.28515625" style="293" customWidth="1"/>
    <col min="4110" max="4110" width="9.140625" style="293"/>
    <col min="4111" max="4111" width="25.42578125" style="293" customWidth="1"/>
    <col min="4112" max="4352" width="9.140625" style="293"/>
    <col min="4353" max="4353" width="4.5703125" style="293" customWidth="1"/>
    <col min="4354" max="4354" width="87.28515625" style="293" customWidth="1"/>
    <col min="4355" max="4356" width="20.7109375" style="293" customWidth="1"/>
    <col min="4357" max="4357" width="16.7109375" style="293" customWidth="1"/>
    <col min="4358" max="4358" width="3.85546875" style="293" customWidth="1"/>
    <col min="4359" max="4364" width="9.140625" style="293"/>
    <col min="4365" max="4365" width="19.28515625" style="293" customWidth="1"/>
    <col min="4366" max="4366" width="9.140625" style="293"/>
    <col min="4367" max="4367" width="25.42578125" style="293" customWidth="1"/>
    <col min="4368" max="4608" width="9.140625" style="293"/>
    <col min="4609" max="4609" width="4.5703125" style="293" customWidth="1"/>
    <col min="4610" max="4610" width="87.28515625" style="293" customWidth="1"/>
    <col min="4611" max="4612" width="20.7109375" style="293" customWidth="1"/>
    <col min="4613" max="4613" width="16.7109375" style="293" customWidth="1"/>
    <col min="4614" max="4614" width="3.85546875" style="293" customWidth="1"/>
    <col min="4615" max="4620" width="9.140625" style="293"/>
    <col min="4621" max="4621" width="19.28515625" style="293" customWidth="1"/>
    <col min="4622" max="4622" width="9.140625" style="293"/>
    <col min="4623" max="4623" width="25.42578125" style="293" customWidth="1"/>
    <col min="4624" max="4864" width="9.140625" style="293"/>
    <col min="4865" max="4865" width="4.5703125" style="293" customWidth="1"/>
    <col min="4866" max="4866" width="87.28515625" style="293" customWidth="1"/>
    <col min="4867" max="4868" width="20.7109375" style="293" customWidth="1"/>
    <col min="4869" max="4869" width="16.7109375" style="293" customWidth="1"/>
    <col min="4870" max="4870" width="3.85546875" style="293" customWidth="1"/>
    <col min="4871" max="4876" width="9.140625" style="293"/>
    <col min="4877" max="4877" width="19.28515625" style="293" customWidth="1"/>
    <col min="4878" max="4878" width="9.140625" style="293"/>
    <col min="4879" max="4879" width="25.42578125" style="293" customWidth="1"/>
    <col min="4880" max="5120" width="9.140625" style="293"/>
    <col min="5121" max="5121" width="4.5703125" style="293" customWidth="1"/>
    <col min="5122" max="5122" width="87.28515625" style="293" customWidth="1"/>
    <col min="5123" max="5124" width="20.7109375" style="293" customWidth="1"/>
    <col min="5125" max="5125" width="16.7109375" style="293" customWidth="1"/>
    <col min="5126" max="5126" width="3.85546875" style="293" customWidth="1"/>
    <col min="5127" max="5132" width="9.140625" style="293"/>
    <col min="5133" max="5133" width="19.28515625" style="293" customWidth="1"/>
    <col min="5134" max="5134" width="9.140625" style="293"/>
    <col min="5135" max="5135" width="25.42578125" style="293" customWidth="1"/>
    <col min="5136" max="5376" width="9.140625" style="293"/>
    <col min="5377" max="5377" width="4.5703125" style="293" customWidth="1"/>
    <col min="5378" max="5378" width="87.28515625" style="293" customWidth="1"/>
    <col min="5379" max="5380" width="20.7109375" style="293" customWidth="1"/>
    <col min="5381" max="5381" width="16.7109375" style="293" customWidth="1"/>
    <col min="5382" max="5382" width="3.85546875" style="293" customWidth="1"/>
    <col min="5383" max="5388" width="9.140625" style="293"/>
    <col min="5389" max="5389" width="19.28515625" style="293" customWidth="1"/>
    <col min="5390" max="5390" width="9.140625" style="293"/>
    <col min="5391" max="5391" width="25.42578125" style="293" customWidth="1"/>
    <col min="5392" max="5632" width="9.140625" style="293"/>
    <col min="5633" max="5633" width="4.5703125" style="293" customWidth="1"/>
    <col min="5634" max="5634" width="87.28515625" style="293" customWidth="1"/>
    <col min="5635" max="5636" width="20.7109375" style="293" customWidth="1"/>
    <col min="5637" max="5637" width="16.7109375" style="293" customWidth="1"/>
    <col min="5638" max="5638" width="3.85546875" style="293" customWidth="1"/>
    <col min="5639" max="5644" width="9.140625" style="293"/>
    <col min="5645" max="5645" width="19.28515625" style="293" customWidth="1"/>
    <col min="5646" max="5646" width="9.140625" style="293"/>
    <col min="5647" max="5647" width="25.42578125" style="293" customWidth="1"/>
    <col min="5648" max="5888" width="9.140625" style="293"/>
    <col min="5889" max="5889" width="4.5703125" style="293" customWidth="1"/>
    <col min="5890" max="5890" width="87.28515625" style="293" customWidth="1"/>
    <col min="5891" max="5892" width="20.7109375" style="293" customWidth="1"/>
    <col min="5893" max="5893" width="16.7109375" style="293" customWidth="1"/>
    <col min="5894" max="5894" width="3.85546875" style="293" customWidth="1"/>
    <col min="5895" max="5900" width="9.140625" style="293"/>
    <col min="5901" max="5901" width="19.28515625" style="293" customWidth="1"/>
    <col min="5902" max="5902" width="9.140625" style="293"/>
    <col min="5903" max="5903" width="25.42578125" style="293" customWidth="1"/>
    <col min="5904" max="6144" width="9.140625" style="293"/>
    <col min="6145" max="6145" width="4.5703125" style="293" customWidth="1"/>
    <col min="6146" max="6146" width="87.28515625" style="293" customWidth="1"/>
    <col min="6147" max="6148" width="20.7109375" style="293" customWidth="1"/>
    <col min="6149" max="6149" width="16.7109375" style="293" customWidth="1"/>
    <col min="6150" max="6150" width="3.85546875" style="293" customWidth="1"/>
    <col min="6151" max="6156" width="9.140625" style="293"/>
    <col min="6157" max="6157" width="19.28515625" style="293" customWidth="1"/>
    <col min="6158" max="6158" width="9.140625" style="293"/>
    <col min="6159" max="6159" width="25.42578125" style="293" customWidth="1"/>
    <col min="6160" max="6400" width="9.140625" style="293"/>
    <col min="6401" max="6401" width="4.5703125" style="293" customWidth="1"/>
    <col min="6402" max="6402" width="87.28515625" style="293" customWidth="1"/>
    <col min="6403" max="6404" width="20.7109375" style="293" customWidth="1"/>
    <col min="6405" max="6405" width="16.7109375" style="293" customWidth="1"/>
    <col min="6406" max="6406" width="3.85546875" style="293" customWidth="1"/>
    <col min="6407" max="6412" width="9.140625" style="293"/>
    <col min="6413" max="6413" width="19.28515625" style="293" customWidth="1"/>
    <col min="6414" max="6414" width="9.140625" style="293"/>
    <col min="6415" max="6415" width="25.42578125" style="293" customWidth="1"/>
    <col min="6416" max="6656" width="9.140625" style="293"/>
    <col min="6657" max="6657" width="4.5703125" style="293" customWidth="1"/>
    <col min="6658" max="6658" width="87.28515625" style="293" customWidth="1"/>
    <col min="6659" max="6660" width="20.7109375" style="293" customWidth="1"/>
    <col min="6661" max="6661" width="16.7109375" style="293" customWidth="1"/>
    <col min="6662" max="6662" width="3.85546875" style="293" customWidth="1"/>
    <col min="6663" max="6668" width="9.140625" style="293"/>
    <col min="6669" max="6669" width="19.28515625" style="293" customWidth="1"/>
    <col min="6670" max="6670" width="9.140625" style="293"/>
    <col min="6671" max="6671" width="25.42578125" style="293" customWidth="1"/>
    <col min="6672" max="6912" width="9.140625" style="293"/>
    <col min="6913" max="6913" width="4.5703125" style="293" customWidth="1"/>
    <col min="6914" max="6914" width="87.28515625" style="293" customWidth="1"/>
    <col min="6915" max="6916" width="20.7109375" style="293" customWidth="1"/>
    <col min="6917" max="6917" width="16.7109375" style="293" customWidth="1"/>
    <col min="6918" max="6918" width="3.85546875" style="293" customWidth="1"/>
    <col min="6919" max="6924" width="9.140625" style="293"/>
    <col min="6925" max="6925" width="19.28515625" style="293" customWidth="1"/>
    <col min="6926" max="6926" width="9.140625" style="293"/>
    <col min="6927" max="6927" width="25.42578125" style="293" customWidth="1"/>
    <col min="6928" max="7168" width="9.140625" style="293"/>
    <col min="7169" max="7169" width="4.5703125" style="293" customWidth="1"/>
    <col min="7170" max="7170" width="87.28515625" style="293" customWidth="1"/>
    <col min="7171" max="7172" width="20.7109375" style="293" customWidth="1"/>
    <col min="7173" max="7173" width="16.7109375" style="293" customWidth="1"/>
    <col min="7174" max="7174" width="3.85546875" style="293" customWidth="1"/>
    <col min="7175" max="7180" width="9.140625" style="293"/>
    <col min="7181" max="7181" width="19.28515625" style="293" customWidth="1"/>
    <col min="7182" max="7182" width="9.140625" style="293"/>
    <col min="7183" max="7183" width="25.42578125" style="293" customWidth="1"/>
    <col min="7184" max="7424" width="9.140625" style="293"/>
    <col min="7425" max="7425" width="4.5703125" style="293" customWidth="1"/>
    <col min="7426" max="7426" width="87.28515625" style="293" customWidth="1"/>
    <col min="7427" max="7428" width="20.7109375" style="293" customWidth="1"/>
    <col min="7429" max="7429" width="16.7109375" style="293" customWidth="1"/>
    <col min="7430" max="7430" width="3.85546875" style="293" customWidth="1"/>
    <col min="7431" max="7436" width="9.140625" style="293"/>
    <col min="7437" max="7437" width="19.28515625" style="293" customWidth="1"/>
    <col min="7438" max="7438" width="9.140625" style="293"/>
    <col min="7439" max="7439" width="25.42578125" style="293" customWidth="1"/>
    <col min="7440" max="7680" width="9.140625" style="293"/>
    <col min="7681" max="7681" width="4.5703125" style="293" customWidth="1"/>
    <col min="7682" max="7682" width="87.28515625" style="293" customWidth="1"/>
    <col min="7683" max="7684" width="20.7109375" style="293" customWidth="1"/>
    <col min="7685" max="7685" width="16.7109375" style="293" customWidth="1"/>
    <col min="7686" max="7686" width="3.85546875" style="293" customWidth="1"/>
    <col min="7687" max="7692" width="9.140625" style="293"/>
    <col min="7693" max="7693" width="19.28515625" style="293" customWidth="1"/>
    <col min="7694" max="7694" width="9.140625" style="293"/>
    <col min="7695" max="7695" width="25.42578125" style="293" customWidth="1"/>
    <col min="7696" max="7936" width="9.140625" style="293"/>
    <col min="7937" max="7937" width="4.5703125" style="293" customWidth="1"/>
    <col min="7938" max="7938" width="87.28515625" style="293" customWidth="1"/>
    <col min="7939" max="7940" width="20.7109375" style="293" customWidth="1"/>
    <col min="7941" max="7941" width="16.7109375" style="293" customWidth="1"/>
    <col min="7942" max="7942" width="3.85546875" style="293" customWidth="1"/>
    <col min="7943" max="7948" width="9.140625" style="293"/>
    <col min="7949" max="7949" width="19.28515625" style="293" customWidth="1"/>
    <col min="7950" max="7950" width="9.140625" style="293"/>
    <col min="7951" max="7951" width="25.42578125" style="293" customWidth="1"/>
    <col min="7952" max="8192" width="9.140625" style="293"/>
    <col min="8193" max="8193" width="4.5703125" style="293" customWidth="1"/>
    <col min="8194" max="8194" width="87.28515625" style="293" customWidth="1"/>
    <col min="8195" max="8196" width="20.7109375" style="293" customWidth="1"/>
    <col min="8197" max="8197" width="16.7109375" style="293" customWidth="1"/>
    <col min="8198" max="8198" width="3.85546875" style="293" customWidth="1"/>
    <col min="8199" max="8204" width="9.140625" style="293"/>
    <col min="8205" max="8205" width="19.28515625" style="293" customWidth="1"/>
    <col min="8206" max="8206" width="9.140625" style="293"/>
    <col min="8207" max="8207" width="25.42578125" style="293" customWidth="1"/>
    <col min="8208" max="8448" width="9.140625" style="293"/>
    <col min="8449" max="8449" width="4.5703125" style="293" customWidth="1"/>
    <col min="8450" max="8450" width="87.28515625" style="293" customWidth="1"/>
    <col min="8451" max="8452" width="20.7109375" style="293" customWidth="1"/>
    <col min="8453" max="8453" width="16.7109375" style="293" customWidth="1"/>
    <col min="8454" max="8454" width="3.85546875" style="293" customWidth="1"/>
    <col min="8455" max="8460" width="9.140625" style="293"/>
    <col min="8461" max="8461" width="19.28515625" style="293" customWidth="1"/>
    <col min="8462" max="8462" width="9.140625" style="293"/>
    <col min="8463" max="8463" width="25.42578125" style="293" customWidth="1"/>
    <col min="8464" max="8704" width="9.140625" style="293"/>
    <col min="8705" max="8705" width="4.5703125" style="293" customWidth="1"/>
    <col min="8706" max="8706" width="87.28515625" style="293" customWidth="1"/>
    <col min="8707" max="8708" width="20.7109375" style="293" customWidth="1"/>
    <col min="8709" max="8709" width="16.7109375" style="293" customWidth="1"/>
    <col min="8710" max="8710" width="3.85546875" style="293" customWidth="1"/>
    <col min="8711" max="8716" width="9.140625" style="293"/>
    <col min="8717" max="8717" width="19.28515625" style="293" customWidth="1"/>
    <col min="8718" max="8718" width="9.140625" style="293"/>
    <col min="8719" max="8719" width="25.42578125" style="293" customWidth="1"/>
    <col min="8720" max="8960" width="9.140625" style="293"/>
    <col min="8961" max="8961" width="4.5703125" style="293" customWidth="1"/>
    <col min="8962" max="8962" width="87.28515625" style="293" customWidth="1"/>
    <col min="8963" max="8964" width="20.7109375" style="293" customWidth="1"/>
    <col min="8965" max="8965" width="16.7109375" style="293" customWidth="1"/>
    <col min="8966" max="8966" width="3.85546875" style="293" customWidth="1"/>
    <col min="8967" max="8972" width="9.140625" style="293"/>
    <col min="8973" max="8973" width="19.28515625" style="293" customWidth="1"/>
    <col min="8974" max="8974" width="9.140625" style="293"/>
    <col min="8975" max="8975" width="25.42578125" style="293" customWidth="1"/>
    <col min="8976" max="9216" width="9.140625" style="293"/>
    <col min="9217" max="9217" width="4.5703125" style="293" customWidth="1"/>
    <col min="9218" max="9218" width="87.28515625" style="293" customWidth="1"/>
    <col min="9219" max="9220" width="20.7109375" style="293" customWidth="1"/>
    <col min="9221" max="9221" width="16.7109375" style="293" customWidth="1"/>
    <col min="9222" max="9222" width="3.85546875" style="293" customWidth="1"/>
    <col min="9223" max="9228" width="9.140625" style="293"/>
    <col min="9229" max="9229" width="19.28515625" style="293" customWidth="1"/>
    <col min="9230" max="9230" width="9.140625" style="293"/>
    <col min="9231" max="9231" width="25.42578125" style="293" customWidth="1"/>
    <col min="9232" max="9472" width="9.140625" style="293"/>
    <col min="9473" max="9473" width="4.5703125" style="293" customWidth="1"/>
    <col min="9474" max="9474" width="87.28515625" style="293" customWidth="1"/>
    <col min="9475" max="9476" width="20.7109375" style="293" customWidth="1"/>
    <col min="9477" max="9477" width="16.7109375" style="293" customWidth="1"/>
    <col min="9478" max="9478" width="3.85546875" style="293" customWidth="1"/>
    <col min="9479" max="9484" width="9.140625" style="293"/>
    <col min="9485" max="9485" width="19.28515625" style="293" customWidth="1"/>
    <col min="9486" max="9486" width="9.140625" style="293"/>
    <col min="9487" max="9487" width="25.42578125" style="293" customWidth="1"/>
    <col min="9488" max="9728" width="9.140625" style="293"/>
    <col min="9729" max="9729" width="4.5703125" style="293" customWidth="1"/>
    <col min="9730" max="9730" width="87.28515625" style="293" customWidth="1"/>
    <col min="9731" max="9732" width="20.7109375" style="293" customWidth="1"/>
    <col min="9733" max="9733" width="16.7109375" style="293" customWidth="1"/>
    <col min="9734" max="9734" width="3.85546875" style="293" customWidth="1"/>
    <col min="9735" max="9740" width="9.140625" style="293"/>
    <col min="9741" max="9741" width="19.28515625" style="293" customWidth="1"/>
    <col min="9742" max="9742" width="9.140625" style="293"/>
    <col min="9743" max="9743" width="25.42578125" style="293" customWidth="1"/>
    <col min="9744" max="9984" width="9.140625" style="293"/>
    <col min="9985" max="9985" width="4.5703125" style="293" customWidth="1"/>
    <col min="9986" max="9986" width="87.28515625" style="293" customWidth="1"/>
    <col min="9987" max="9988" width="20.7109375" style="293" customWidth="1"/>
    <col min="9989" max="9989" width="16.7109375" style="293" customWidth="1"/>
    <col min="9990" max="9990" width="3.85546875" style="293" customWidth="1"/>
    <col min="9991" max="9996" width="9.140625" style="293"/>
    <col min="9997" max="9997" width="19.28515625" style="293" customWidth="1"/>
    <col min="9998" max="9998" width="9.140625" style="293"/>
    <col min="9999" max="9999" width="25.42578125" style="293" customWidth="1"/>
    <col min="10000" max="10240" width="9.140625" style="293"/>
    <col min="10241" max="10241" width="4.5703125" style="293" customWidth="1"/>
    <col min="10242" max="10242" width="87.28515625" style="293" customWidth="1"/>
    <col min="10243" max="10244" width="20.7109375" style="293" customWidth="1"/>
    <col min="10245" max="10245" width="16.7109375" style="293" customWidth="1"/>
    <col min="10246" max="10246" width="3.85546875" style="293" customWidth="1"/>
    <col min="10247" max="10252" width="9.140625" style="293"/>
    <col min="10253" max="10253" width="19.28515625" style="293" customWidth="1"/>
    <col min="10254" max="10254" width="9.140625" style="293"/>
    <col min="10255" max="10255" width="25.42578125" style="293" customWidth="1"/>
    <col min="10256" max="10496" width="9.140625" style="293"/>
    <col min="10497" max="10497" width="4.5703125" style="293" customWidth="1"/>
    <col min="10498" max="10498" width="87.28515625" style="293" customWidth="1"/>
    <col min="10499" max="10500" width="20.7109375" style="293" customWidth="1"/>
    <col min="10501" max="10501" width="16.7109375" style="293" customWidth="1"/>
    <col min="10502" max="10502" width="3.85546875" style="293" customWidth="1"/>
    <col min="10503" max="10508" width="9.140625" style="293"/>
    <col min="10509" max="10509" width="19.28515625" style="293" customWidth="1"/>
    <col min="10510" max="10510" width="9.140625" style="293"/>
    <col min="10511" max="10511" width="25.42578125" style="293" customWidth="1"/>
    <col min="10512" max="10752" width="9.140625" style="293"/>
    <col min="10753" max="10753" width="4.5703125" style="293" customWidth="1"/>
    <col min="10754" max="10754" width="87.28515625" style="293" customWidth="1"/>
    <col min="10755" max="10756" width="20.7109375" style="293" customWidth="1"/>
    <col min="10757" max="10757" width="16.7109375" style="293" customWidth="1"/>
    <col min="10758" max="10758" width="3.85546875" style="293" customWidth="1"/>
    <col min="10759" max="10764" width="9.140625" style="293"/>
    <col min="10765" max="10765" width="19.28515625" style="293" customWidth="1"/>
    <col min="10766" max="10766" width="9.140625" style="293"/>
    <col min="10767" max="10767" width="25.42578125" style="293" customWidth="1"/>
    <col min="10768" max="11008" width="9.140625" style="293"/>
    <col min="11009" max="11009" width="4.5703125" style="293" customWidth="1"/>
    <col min="11010" max="11010" width="87.28515625" style="293" customWidth="1"/>
    <col min="11011" max="11012" width="20.7109375" style="293" customWidth="1"/>
    <col min="11013" max="11013" width="16.7109375" style="293" customWidth="1"/>
    <col min="11014" max="11014" width="3.85546875" style="293" customWidth="1"/>
    <col min="11015" max="11020" width="9.140625" style="293"/>
    <col min="11021" max="11021" width="19.28515625" style="293" customWidth="1"/>
    <col min="11022" max="11022" width="9.140625" style="293"/>
    <col min="11023" max="11023" width="25.42578125" style="293" customWidth="1"/>
    <col min="11024" max="11264" width="9.140625" style="293"/>
    <col min="11265" max="11265" width="4.5703125" style="293" customWidth="1"/>
    <col min="11266" max="11266" width="87.28515625" style="293" customWidth="1"/>
    <col min="11267" max="11268" width="20.7109375" style="293" customWidth="1"/>
    <col min="11269" max="11269" width="16.7109375" style="293" customWidth="1"/>
    <col min="11270" max="11270" width="3.85546875" style="293" customWidth="1"/>
    <col min="11271" max="11276" width="9.140625" style="293"/>
    <col min="11277" max="11277" width="19.28515625" style="293" customWidth="1"/>
    <col min="11278" max="11278" width="9.140625" style="293"/>
    <col min="11279" max="11279" width="25.42578125" style="293" customWidth="1"/>
    <col min="11280" max="11520" width="9.140625" style="293"/>
    <col min="11521" max="11521" width="4.5703125" style="293" customWidth="1"/>
    <col min="11522" max="11522" width="87.28515625" style="293" customWidth="1"/>
    <col min="11523" max="11524" width="20.7109375" style="293" customWidth="1"/>
    <col min="11525" max="11525" width="16.7109375" style="293" customWidth="1"/>
    <col min="11526" max="11526" width="3.85546875" style="293" customWidth="1"/>
    <col min="11527" max="11532" width="9.140625" style="293"/>
    <col min="11533" max="11533" width="19.28515625" style="293" customWidth="1"/>
    <col min="11534" max="11534" width="9.140625" style="293"/>
    <col min="11535" max="11535" width="25.42578125" style="293" customWidth="1"/>
    <col min="11536" max="11776" width="9.140625" style="293"/>
    <col min="11777" max="11777" width="4.5703125" style="293" customWidth="1"/>
    <col min="11778" max="11778" width="87.28515625" style="293" customWidth="1"/>
    <col min="11779" max="11780" width="20.7109375" style="293" customWidth="1"/>
    <col min="11781" max="11781" width="16.7109375" style="293" customWidth="1"/>
    <col min="11782" max="11782" width="3.85546875" style="293" customWidth="1"/>
    <col min="11783" max="11788" width="9.140625" style="293"/>
    <col min="11789" max="11789" width="19.28515625" style="293" customWidth="1"/>
    <col min="11790" max="11790" width="9.140625" style="293"/>
    <col min="11791" max="11791" width="25.42578125" style="293" customWidth="1"/>
    <col min="11792" max="12032" width="9.140625" style="293"/>
    <col min="12033" max="12033" width="4.5703125" style="293" customWidth="1"/>
    <col min="12034" max="12034" width="87.28515625" style="293" customWidth="1"/>
    <col min="12035" max="12036" width="20.7109375" style="293" customWidth="1"/>
    <col min="12037" max="12037" width="16.7109375" style="293" customWidth="1"/>
    <col min="12038" max="12038" width="3.85546875" style="293" customWidth="1"/>
    <col min="12039" max="12044" width="9.140625" style="293"/>
    <col min="12045" max="12045" width="19.28515625" style="293" customWidth="1"/>
    <col min="12046" max="12046" width="9.140625" style="293"/>
    <col min="12047" max="12047" width="25.42578125" style="293" customWidth="1"/>
    <col min="12048" max="12288" width="9.140625" style="293"/>
    <col min="12289" max="12289" width="4.5703125" style="293" customWidth="1"/>
    <col min="12290" max="12290" width="87.28515625" style="293" customWidth="1"/>
    <col min="12291" max="12292" width="20.7109375" style="293" customWidth="1"/>
    <col min="12293" max="12293" width="16.7109375" style="293" customWidth="1"/>
    <col min="12294" max="12294" width="3.85546875" style="293" customWidth="1"/>
    <col min="12295" max="12300" width="9.140625" style="293"/>
    <col min="12301" max="12301" width="19.28515625" style="293" customWidth="1"/>
    <col min="12302" max="12302" width="9.140625" style="293"/>
    <col min="12303" max="12303" width="25.42578125" style="293" customWidth="1"/>
    <col min="12304" max="12544" width="9.140625" style="293"/>
    <col min="12545" max="12545" width="4.5703125" style="293" customWidth="1"/>
    <col min="12546" max="12546" width="87.28515625" style="293" customWidth="1"/>
    <col min="12547" max="12548" width="20.7109375" style="293" customWidth="1"/>
    <col min="12549" max="12549" width="16.7109375" style="293" customWidth="1"/>
    <col min="12550" max="12550" width="3.85546875" style="293" customWidth="1"/>
    <col min="12551" max="12556" width="9.140625" style="293"/>
    <col min="12557" max="12557" width="19.28515625" style="293" customWidth="1"/>
    <col min="12558" max="12558" width="9.140625" style="293"/>
    <col min="12559" max="12559" width="25.42578125" style="293" customWidth="1"/>
    <col min="12560" max="12800" width="9.140625" style="293"/>
    <col min="12801" max="12801" width="4.5703125" style="293" customWidth="1"/>
    <col min="12802" max="12802" width="87.28515625" style="293" customWidth="1"/>
    <col min="12803" max="12804" width="20.7109375" style="293" customWidth="1"/>
    <col min="12805" max="12805" width="16.7109375" style="293" customWidth="1"/>
    <col min="12806" max="12806" width="3.85546875" style="293" customWidth="1"/>
    <col min="12807" max="12812" width="9.140625" style="293"/>
    <col min="12813" max="12813" width="19.28515625" style="293" customWidth="1"/>
    <col min="12814" max="12814" width="9.140625" style="293"/>
    <col min="12815" max="12815" width="25.42578125" style="293" customWidth="1"/>
    <col min="12816" max="13056" width="9.140625" style="293"/>
    <col min="13057" max="13057" width="4.5703125" style="293" customWidth="1"/>
    <col min="13058" max="13058" width="87.28515625" style="293" customWidth="1"/>
    <col min="13059" max="13060" width="20.7109375" style="293" customWidth="1"/>
    <col min="13061" max="13061" width="16.7109375" style="293" customWidth="1"/>
    <col min="13062" max="13062" width="3.85546875" style="293" customWidth="1"/>
    <col min="13063" max="13068" width="9.140625" style="293"/>
    <col min="13069" max="13069" width="19.28515625" style="293" customWidth="1"/>
    <col min="13070" max="13070" width="9.140625" style="293"/>
    <col min="13071" max="13071" width="25.42578125" style="293" customWidth="1"/>
    <col min="13072" max="13312" width="9.140625" style="293"/>
    <col min="13313" max="13313" width="4.5703125" style="293" customWidth="1"/>
    <col min="13314" max="13314" width="87.28515625" style="293" customWidth="1"/>
    <col min="13315" max="13316" width="20.7109375" style="293" customWidth="1"/>
    <col min="13317" max="13317" width="16.7109375" style="293" customWidth="1"/>
    <col min="13318" max="13318" width="3.85546875" style="293" customWidth="1"/>
    <col min="13319" max="13324" width="9.140625" style="293"/>
    <col min="13325" max="13325" width="19.28515625" style="293" customWidth="1"/>
    <col min="13326" max="13326" width="9.140625" style="293"/>
    <col min="13327" max="13327" width="25.42578125" style="293" customWidth="1"/>
    <col min="13328" max="13568" width="9.140625" style="293"/>
    <col min="13569" max="13569" width="4.5703125" style="293" customWidth="1"/>
    <col min="13570" max="13570" width="87.28515625" style="293" customWidth="1"/>
    <col min="13571" max="13572" width="20.7109375" style="293" customWidth="1"/>
    <col min="13573" max="13573" width="16.7109375" style="293" customWidth="1"/>
    <col min="13574" max="13574" width="3.85546875" style="293" customWidth="1"/>
    <col min="13575" max="13580" width="9.140625" style="293"/>
    <col min="13581" max="13581" width="19.28515625" style="293" customWidth="1"/>
    <col min="13582" max="13582" width="9.140625" style="293"/>
    <col min="13583" max="13583" width="25.42578125" style="293" customWidth="1"/>
    <col min="13584" max="13824" width="9.140625" style="293"/>
    <col min="13825" max="13825" width="4.5703125" style="293" customWidth="1"/>
    <col min="13826" max="13826" width="87.28515625" style="293" customWidth="1"/>
    <col min="13827" max="13828" width="20.7109375" style="293" customWidth="1"/>
    <col min="13829" max="13829" width="16.7109375" style="293" customWidth="1"/>
    <col min="13830" max="13830" width="3.85546875" style="293" customWidth="1"/>
    <col min="13831" max="13836" width="9.140625" style="293"/>
    <col min="13837" max="13837" width="19.28515625" style="293" customWidth="1"/>
    <col min="13838" max="13838" width="9.140625" style="293"/>
    <col min="13839" max="13839" width="25.42578125" style="293" customWidth="1"/>
    <col min="13840" max="14080" width="9.140625" style="293"/>
    <col min="14081" max="14081" width="4.5703125" style="293" customWidth="1"/>
    <col min="14082" max="14082" width="87.28515625" style="293" customWidth="1"/>
    <col min="14083" max="14084" width="20.7109375" style="293" customWidth="1"/>
    <col min="14085" max="14085" width="16.7109375" style="293" customWidth="1"/>
    <col min="14086" max="14086" width="3.85546875" style="293" customWidth="1"/>
    <col min="14087" max="14092" width="9.140625" style="293"/>
    <col min="14093" max="14093" width="19.28515625" style="293" customWidth="1"/>
    <col min="14094" max="14094" width="9.140625" style="293"/>
    <col min="14095" max="14095" width="25.42578125" style="293" customWidth="1"/>
    <col min="14096" max="14336" width="9.140625" style="293"/>
    <col min="14337" max="14337" width="4.5703125" style="293" customWidth="1"/>
    <col min="14338" max="14338" width="87.28515625" style="293" customWidth="1"/>
    <col min="14339" max="14340" width="20.7109375" style="293" customWidth="1"/>
    <col min="14341" max="14341" width="16.7109375" style="293" customWidth="1"/>
    <col min="14342" max="14342" width="3.85546875" style="293" customWidth="1"/>
    <col min="14343" max="14348" width="9.140625" style="293"/>
    <col min="14349" max="14349" width="19.28515625" style="293" customWidth="1"/>
    <col min="14350" max="14350" width="9.140625" style="293"/>
    <col min="14351" max="14351" width="25.42578125" style="293" customWidth="1"/>
    <col min="14352" max="14592" width="9.140625" style="293"/>
    <col min="14593" max="14593" width="4.5703125" style="293" customWidth="1"/>
    <col min="14594" max="14594" width="87.28515625" style="293" customWidth="1"/>
    <col min="14595" max="14596" width="20.7109375" style="293" customWidth="1"/>
    <col min="14597" max="14597" width="16.7109375" style="293" customWidth="1"/>
    <col min="14598" max="14598" width="3.85546875" style="293" customWidth="1"/>
    <col min="14599" max="14604" width="9.140625" style="293"/>
    <col min="14605" max="14605" width="19.28515625" style="293" customWidth="1"/>
    <col min="14606" max="14606" width="9.140625" style="293"/>
    <col min="14607" max="14607" width="25.42578125" style="293" customWidth="1"/>
    <col min="14608" max="14848" width="9.140625" style="293"/>
    <col min="14849" max="14849" width="4.5703125" style="293" customWidth="1"/>
    <col min="14850" max="14850" width="87.28515625" style="293" customWidth="1"/>
    <col min="14851" max="14852" width="20.7109375" style="293" customWidth="1"/>
    <col min="14853" max="14853" width="16.7109375" style="293" customWidth="1"/>
    <col min="14854" max="14854" width="3.85546875" style="293" customWidth="1"/>
    <col min="14855" max="14860" width="9.140625" style="293"/>
    <col min="14861" max="14861" width="19.28515625" style="293" customWidth="1"/>
    <col min="14862" max="14862" width="9.140625" style="293"/>
    <col min="14863" max="14863" width="25.42578125" style="293" customWidth="1"/>
    <col min="14864" max="15104" width="9.140625" style="293"/>
    <col min="15105" max="15105" width="4.5703125" style="293" customWidth="1"/>
    <col min="15106" max="15106" width="87.28515625" style="293" customWidth="1"/>
    <col min="15107" max="15108" width="20.7109375" style="293" customWidth="1"/>
    <col min="15109" max="15109" width="16.7109375" style="293" customWidth="1"/>
    <col min="15110" max="15110" width="3.85546875" style="293" customWidth="1"/>
    <col min="15111" max="15116" width="9.140625" style="293"/>
    <col min="15117" max="15117" width="19.28515625" style="293" customWidth="1"/>
    <col min="15118" max="15118" width="9.140625" style="293"/>
    <col min="15119" max="15119" width="25.42578125" style="293" customWidth="1"/>
    <col min="15120" max="15360" width="9.140625" style="293"/>
    <col min="15361" max="15361" width="4.5703125" style="293" customWidth="1"/>
    <col min="15362" max="15362" width="87.28515625" style="293" customWidth="1"/>
    <col min="15363" max="15364" width="20.7109375" style="293" customWidth="1"/>
    <col min="15365" max="15365" width="16.7109375" style="293" customWidth="1"/>
    <col min="15366" max="15366" width="3.85546875" style="293" customWidth="1"/>
    <col min="15367" max="15372" width="9.140625" style="293"/>
    <col min="15373" max="15373" width="19.28515625" style="293" customWidth="1"/>
    <col min="15374" max="15374" width="9.140625" style="293"/>
    <col min="15375" max="15375" width="25.42578125" style="293" customWidth="1"/>
    <col min="15376" max="15616" width="9.140625" style="293"/>
    <col min="15617" max="15617" width="4.5703125" style="293" customWidth="1"/>
    <col min="15618" max="15618" width="87.28515625" style="293" customWidth="1"/>
    <col min="15619" max="15620" width="20.7109375" style="293" customWidth="1"/>
    <col min="15621" max="15621" width="16.7109375" style="293" customWidth="1"/>
    <col min="15622" max="15622" width="3.85546875" style="293" customWidth="1"/>
    <col min="15623" max="15628" width="9.140625" style="293"/>
    <col min="15629" max="15629" width="19.28515625" style="293" customWidth="1"/>
    <col min="15630" max="15630" width="9.140625" style="293"/>
    <col min="15631" max="15631" width="25.42578125" style="293" customWidth="1"/>
    <col min="15632" max="15872" width="9.140625" style="293"/>
    <col min="15873" max="15873" width="4.5703125" style="293" customWidth="1"/>
    <col min="15874" max="15874" width="87.28515625" style="293" customWidth="1"/>
    <col min="15875" max="15876" width="20.7109375" style="293" customWidth="1"/>
    <col min="15877" max="15877" width="16.7109375" style="293" customWidth="1"/>
    <col min="15878" max="15878" width="3.85546875" style="293" customWidth="1"/>
    <col min="15879" max="15884" width="9.140625" style="293"/>
    <col min="15885" max="15885" width="19.28515625" style="293" customWidth="1"/>
    <col min="15886" max="15886" width="9.140625" style="293"/>
    <col min="15887" max="15887" width="25.42578125" style="293" customWidth="1"/>
    <col min="15888" max="16128" width="9.140625" style="293"/>
    <col min="16129" max="16129" width="4.5703125" style="293" customWidth="1"/>
    <col min="16130" max="16130" width="87.28515625" style="293" customWidth="1"/>
    <col min="16131" max="16132" width="20.7109375" style="293" customWidth="1"/>
    <col min="16133" max="16133" width="16.7109375" style="293" customWidth="1"/>
    <col min="16134" max="16134" width="3.85546875" style="293" customWidth="1"/>
    <col min="16135" max="16140" width="9.140625" style="293"/>
    <col min="16141" max="16141" width="19.28515625" style="293" customWidth="1"/>
    <col min="16142" max="16142" width="9.140625" style="293"/>
    <col min="16143" max="16143" width="25.42578125" style="293" customWidth="1"/>
    <col min="16144" max="16384" width="9.140625" style="293"/>
  </cols>
  <sheetData>
    <row r="1" spans="1:15" ht="15.75">
      <c r="A1" s="290" t="s">
        <v>529</v>
      </c>
      <c r="B1" s="1228"/>
    </row>
    <row r="2" spans="1:15" ht="17.25" customHeight="1">
      <c r="A2" s="1598" t="s">
        <v>4</v>
      </c>
      <c r="B2" s="1598"/>
      <c r="C2" s="1598"/>
      <c r="D2" s="1598"/>
      <c r="E2" s="1598"/>
    </row>
    <row r="3" spans="1:15" ht="17.25" customHeight="1">
      <c r="A3" s="1598" t="s">
        <v>726</v>
      </c>
      <c r="B3" s="1598"/>
      <c r="C3" s="1598"/>
      <c r="D3" s="1598"/>
      <c r="E3" s="1598"/>
    </row>
    <row r="4" spans="1:15" ht="17.25" customHeight="1">
      <c r="B4" s="298"/>
      <c r="C4" s="298"/>
      <c r="D4" s="292"/>
      <c r="E4" s="292"/>
    </row>
    <row r="5" spans="1:15" ht="20.25" customHeight="1">
      <c r="B5" s="298"/>
      <c r="C5" s="298"/>
      <c r="D5" s="299"/>
      <c r="E5" s="1005" t="s">
        <v>727</v>
      </c>
    </row>
    <row r="6" spans="1:15" ht="17.25" customHeight="1">
      <c r="A6" s="1006"/>
      <c r="B6" s="1007"/>
      <c r="C6" s="1008" t="s">
        <v>236</v>
      </c>
      <c r="D6" s="1599" t="s">
        <v>238</v>
      </c>
      <c r="E6" s="1009" t="s">
        <v>239</v>
      </c>
    </row>
    <row r="7" spans="1:15" ht="12.75" customHeight="1">
      <c r="A7" s="324" t="s">
        <v>728</v>
      </c>
      <c r="B7" s="1010" t="s">
        <v>3</v>
      </c>
      <c r="C7" s="1011" t="s">
        <v>237</v>
      </c>
      <c r="D7" s="1600"/>
      <c r="E7" s="1012" t="s">
        <v>4</v>
      </c>
    </row>
    <row r="8" spans="1:15" ht="14.25" customHeight="1">
      <c r="A8" s="1013"/>
      <c r="B8" s="1014"/>
      <c r="C8" s="1015" t="s">
        <v>729</v>
      </c>
      <c r="D8" s="1601"/>
      <c r="E8" s="1016" t="s">
        <v>664</v>
      </c>
      <c r="F8" s="314"/>
    </row>
    <row r="9" spans="1:15" s="318" customFormat="1" ht="9.75" customHeight="1">
      <c r="A9" s="316" t="s">
        <v>464</v>
      </c>
      <c r="B9" s="316">
        <v>2</v>
      </c>
      <c r="C9" s="1017">
        <v>3</v>
      </c>
      <c r="D9" s="1018">
        <v>4</v>
      </c>
      <c r="E9" s="317">
        <v>5</v>
      </c>
    </row>
    <row r="10" spans="1:15" ht="30" customHeight="1">
      <c r="A10" s="1019" t="s">
        <v>672</v>
      </c>
      <c r="B10" s="1020" t="s">
        <v>730</v>
      </c>
      <c r="C10" s="1021">
        <v>355705.40500000003</v>
      </c>
      <c r="D10" s="1021">
        <v>182007.75475590996</v>
      </c>
      <c r="E10" s="1022">
        <v>0.51168116142601194</v>
      </c>
      <c r="O10" s="1023"/>
    </row>
    <row r="11" spans="1:15" ht="12.75" customHeight="1">
      <c r="A11" s="1024"/>
      <c r="B11" s="1025" t="s">
        <v>731</v>
      </c>
      <c r="C11" s="1026">
        <v>0</v>
      </c>
      <c r="D11" s="1027">
        <v>0</v>
      </c>
      <c r="E11" s="1028"/>
      <c r="O11" s="1023"/>
    </row>
    <row r="12" spans="1:15" s="314" customFormat="1" ht="24" customHeight="1">
      <c r="A12" s="1029"/>
      <c r="B12" s="1030" t="s">
        <v>732</v>
      </c>
      <c r="C12" s="1031">
        <v>331672.63699999999</v>
      </c>
      <c r="D12" s="1032">
        <v>167806.09092846996</v>
      </c>
      <c r="E12" s="1033">
        <v>0.50593890544087894</v>
      </c>
      <c r="O12" s="1034"/>
    </row>
    <row r="13" spans="1:15" s="314" customFormat="1" ht="12.75" customHeight="1">
      <c r="A13" s="1029"/>
      <c r="B13" s="1025" t="s">
        <v>733</v>
      </c>
      <c r="C13" s="1031"/>
      <c r="D13" s="1032"/>
      <c r="E13" s="1033"/>
      <c r="O13" s="1034"/>
    </row>
    <row r="14" spans="1:15" ht="16.5" customHeight="1">
      <c r="A14" s="1024"/>
      <c r="B14" s="325" t="s">
        <v>734</v>
      </c>
      <c r="C14" s="1035">
        <v>237913.98199999999</v>
      </c>
      <c r="D14" s="1036">
        <v>118536.762707</v>
      </c>
      <c r="E14" s="1037">
        <v>0.49823369652566279</v>
      </c>
      <c r="O14" s="1023"/>
    </row>
    <row r="15" spans="1:15" ht="17.100000000000001" customHeight="1">
      <c r="A15" s="1024"/>
      <c r="B15" s="1038" t="s">
        <v>735</v>
      </c>
      <c r="C15" s="1035">
        <v>70000</v>
      </c>
      <c r="D15" s="1036">
        <v>33972.146515</v>
      </c>
      <c r="E15" s="1037">
        <v>0.48531637878571426</v>
      </c>
      <c r="O15" s="1023"/>
    </row>
    <row r="16" spans="1:15" ht="16.5" customHeight="1">
      <c r="A16" s="1024"/>
      <c r="B16" s="325" t="s">
        <v>736</v>
      </c>
      <c r="C16" s="1035">
        <v>32400</v>
      </c>
      <c r="D16" s="1036">
        <v>18557.594899980002</v>
      </c>
      <c r="E16" s="1037">
        <v>0.57276527469074079</v>
      </c>
      <c r="O16" s="1039"/>
    </row>
    <row r="17" spans="1:15" ht="16.5" customHeight="1">
      <c r="A17" s="1024"/>
      <c r="B17" s="1040" t="s">
        <v>737</v>
      </c>
      <c r="C17" s="1035">
        <v>55500</v>
      </c>
      <c r="D17" s="1036">
        <v>27626.685328539999</v>
      </c>
      <c r="E17" s="1037">
        <v>0.49777811402774774</v>
      </c>
      <c r="O17" s="1041"/>
    </row>
    <row r="18" spans="1:15" ht="16.5" customHeight="1">
      <c r="A18" s="1024"/>
      <c r="B18" s="1040" t="s">
        <v>738</v>
      </c>
      <c r="C18" s="1035">
        <v>4568.6549999999997</v>
      </c>
      <c r="D18" s="1036">
        <v>2231.4759950500002</v>
      </c>
      <c r="E18" s="1037">
        <v>0.4884317145965279</v>
      </c>
      <c r="O18" s="1041"/>
    </row>
    <row r="19" spans="1:15" s="314" customFormat="1" ht="16.5" customHeight="1">
      <c r="A19" s="1029"/>
      <c r="B19" s="1030" t="s">
        <v>739</v>
      </c>
      <c r="C19" s="1031">
        <v>21908.68</v>
      </c>
      <c r="D19" s="1032">
        <v>13644.589243909997</v>
      </c>
      <c r="E19" s="1033">
        <v>0.62279376228554151</v>
      </c>
    </row>
    <row r="20" spans="1:15" ht="17.100000000000001" customHeight="1">
      <c r="A20" s="1024"/>
      <c r="B20" s="1040" t="s">
        <v>740</v>
      </c>
      <c r="C20" s="1035">
        <v>3787</v>
      </c>
      <c r="D20" s="1036">
        <v>1837.7996413199999</v>
      </c>
      <c r="E20" s="1037">
        <v>0.48529169298125163</v>
      </c>
      <c r="M20" s="1042"/>
      <c r="O20" s="1042"/>
    </row>
    <row r="21" spans="1:15" ht="24" customHeight="1">
      <c r="A21" s="1024"/>
      <c r="B21" s="1030" t="s">
        <v>741</v>
      </c>
      <c r="C21" s="1031">
        <v>2124.0880000000002</v>
      </c>
      <c r="D21" s="1032">
        <v>557.07458352999981</v>
      </c>
      <c r="E21" s="1033">
        <v>0.26226530328781095</v>
      </c>
      <c r="O21" s="1042">
        <f>SUM(O20:O20)</f>
        <v>0</v>
      </c>
    </row>
    <row r="22" spans="1:15" ht="17.100000000000001" customHeight="1">
      <c r="A22" s="1043" t="s">
        <v>4</v>
      </c>
      <c r="B22" s="1040" t="s">
        <v>742</v>
      </c>
      <c r="C22" s="1035">
        <v>152.05799999999999</v>
      </c>
      <c r="D22" s="1036">
        <v>53.502193319999996</v>
      </c>
      <c r="E22" s="1037">
        <v>0.35185385392416052</v>
      </c>
      <c r="F22" s="321"/>
      <c r="M22" s="1042"/>
    </row>
    <row r="23" spans="1:15" ht="17.100000000000001" customHeight="1">
      <c r="A23" s="324"/>
      <c r="B23" s="1040" t="s">
        <v>743</v>
      </c>
      <c r="C23" s="1035">
        <v>1972.03</v>
      </c>
      <c r="D23" s="1036">
        <v>503.57239020999992</v>
      </c>
      <c r="E23" s="1037">
        <v>0.25535736789501168</v>
      </c>
      <c r="F23" s="321"/>
    </row>
    <row r="24" spans="1:15" ht="24" customHeight="1">
      <c r="A24" s="1043" t="s">
        <v>696</v>
      </c>
      <c r="B24" s="1044" t="s">
        <v>744</v>
      </c>
      <c r="C24" s="1031">
        <v>397197.40499999991</v>
      </c>
      <c r="D24" s="1032">
        <v>172472.28286997994</v>
      </c>
      <c r="E24" s="1033">
        <v>0.43422308579780367</v>
      </c>
      <c r="F24" s="321"/>
    </row>
    <row r="25" spans="1:15" ht="12.75" customHeight="1">
      <c r="A25" s="1024"/>
      <c r="B25" s="1025" t="s">
        <v>733</v>
      </c>
      <c r="C25" s="1035"/>
      <c r="D25" s="1032"/>
      <c r="E25" s="1033"/>
      <c r="F25" s="321"/>
    </row>
    <row r="26" spans="1:15" ht="17.100000000000001" customHeight="1">
      <c r="A26" s="1024"/>
      <c r="B26" s="325" t="s">
        <v>745</v>
      </c>
      <c r="C26" s="1045">
        <v>30700</v>
      </c>
      <c r="D26" s="1036">
        <v>13661.811796760001</v>
      </c>
      <c r="E26" s="1037">
        <v>0.44501015624625412</v>
      </c>
      <c r="F26" s="321"/>
    </row>
    <row r="27" spans="1:15" ht="17.100000000000001" customHeight="1">
      <c r="A27" s="1024"/>
      <c r="B27" s="325" t="s">
        <v>746</v>
      </c>
      <c r="C27" s="1045">
        <v>19643.623</v>
      </c>
      <c r="D27" s="1036">
        <v>8113.6052728900004</v>
      </c>
      <c r="E27" s="1037">
        <v>0.41304016437751839</v>
      </c>
      <c r="F27" s="321"/>
      <c r="M27" s="293">
        <f>SUM(M25:M26)</f>
        <v>0</v>
      </c>
    </row>
    <row r="28" spans="1:15" ht="17.100000000000001" customHeight="1">
      <c r="A28" s="1024"/>
      <c r="B28" s="1046" t="s">
        <v>747</v>
      </c>
      <c r="C28" s="1045">
        <v>17565.683000000001</v>
      </c>
      <c r="D28" s="1036">
        <v>8269.9237153499998</v>
      </c>
      <c r="E28" s="1037">
        <v>0.47080000904889374</v>
      </c>
      <c r="F28" s="321"/>
    </row>
    <row r="29" spans="1:15" ht="17.100000000000001" customHeight="1">
      <c r="A29" s="1024"/>
      <c r="B29" s="1047" t="s">
        <v>748</v>
      </c>
      <c r="C29" s="1045">
        <v>46637.722999999998</v>
      </c>
      <c r="D29" s="1036">
        <v>13360.60335967</v>
      </c>
      <c r="E29" s="1037">
        <v>0.28647632217529145</v>
      </c>
      <c r="F29" s="321"/>
    </row>
    <row r="30" spans="1:15" ht="17.100000000000001" customHeight="1">
      <c r="A30" s="1048"/>
      <c r="B30" s="1049" t="s">
        <v>749</v>
      </c>
      <c r="C30" s="1050">
        <v>56444.714999999997</v>
      </c>
      <c r="D30" s="1051">
        <v>32983.538522000003</v>
      </c>
      <c r="E30" s="1052">
        <v>0.58435122795818895</v>
      </c>
    </row>
    <row r="34" spans="1:6">
      <c r="A34" s="61"/>
      <c r="B34" s="61"/>
      <c r="C34" s="61"/>
      <c r="D34" s="61"/>
      <c r="E34" s="61"/>
      <c r="F34" s="1053"/>
    </row>
    <row r="35" spans="1:6">
      <c r="A35" s="61"/>
      <c r="B35" s="61"/>
      <c r="C35" s="61"/>
      <c r="D35" s="61"/>
      <c r="E35" s="61"/>
      <c r="F35" s="1053"/>
    </row>
  </sheetData>
  <mergeCells count="3">
    <mergeCell ref="A2:E2"/>
    <mergeCell ref="A3:E3"/>
    <mergeCell ref="D6:D8"/>
  </mergeCells>
  <printOptions horizontalCentered="1"/>
  <pageMargins left="0.78740157480314965" right="0.78740157480314965" top="0.78740157480314965" bottom="0.59055118110236227" header="0.51181102362204722" footer="0.51181102362204722"/>
  <pageSetup paperSize="9" scale="75" firstPageNumber="59" fitToHeight="0" orientation="landscape" useFirstPageNumber="1" r:id="rId1"/>
  <headerFooter alignWithMargins="0">
    <oddHeader>&amp;C&amp;12- &amp;P -</oddHeader>
  </headerFooter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J43"/>
  <sheetViews>
    <sheetView showGridLines="0" zoomScale="75" zoomScaleNormal="75" workbookViewId="0">
      <selection activeCell="B1" sqref="B1:D1"/>
    </sheetView>
  </sheetViews>
  <sheetFormatPr defaultColWidth="11.42578125" defaultRowHeight="15"/>
  <cols>
    <col min="1" max="1" width="17.5703125" style="376" customWidth="1"/>
    <col min="2" max="2" width="70.42578125" style="376" customWidth="1"/>
    <col min="3" max="3" width="16.28515625" style="376" customWidth="1"/>
    <col min="4" max="4" width="35.28515625" style="376" customWidth="1"/>
    <col min="5" max="5" width="16.5703125" style="376" customWidth="1"/>
    <col min="6" max="253" width="12.5703125" style="376" customWidth="1"/>
    <col min="254" max="256" width="11.42578125" style="376"/>
    <col min="257" max="257" width="17.5703125" style="376" customWidth="1"/>
    <col min="258" max="258" width="70.42578125" style="376" customWidth="1"/>
    <col min="259" max="259" width="16.28515625" style="376" customWidth="1"/>
    <col min="260" max="260" width="35.28515625" style="376" customWidth="1"/>
    <col min="261" max="261" width="16.5703125" style="376" customWidth="1"/>
    <col min="262" max="509" width="12.5703125" style="376" customWidth="1"/>
    <col min="510" max="512" width="11.42578125" style="376"/>
    <col min="513" max="513" width="17.5703125" style="376" customWidth="1"/>
    <col min="514" max="514" width="70.42578125" style="376" customWidth="1"/>
    <col min="515" max="515" width="16.28515625" style="376" customWidth="1"/>
    <col min="516" max="516" width="35.28515625" style="376" customWidth="1"/>
    <col min="517" max="517" width="16.5703125" style="376" customWidth="1"/>
    <col min="518" max="765" width="12.5703125" style="376" customWidth="1"/>
    <col min="766" max="768" width="11.42578125" style="376"/>
    <col min="769" max="769" width="17.5703125" style="376" customWidth="1"/>
    <col min="770" max="770" width="70.42578125" style="376" customWidth="1"/>
    <col min="771" max="771" width="16.28515625" style="376" customWidth="1"/>
    <col min="772" max="772" width="35.28515625" style="376" customWidth="1"/>
    <col min="773" max="773" width="16.5703125" style="376" customWidth="1"/>
    <col min="774" max="1021" width="12.5703125" style="376" customWidth="1"/>
    <col min="1022" max="1024" width="11.42578125" style="376"/>
    <col min="1025" max="1025" width="17.5703125" style="376" customWidth="1"/>
    <col min="1026" max="1026" width="70.42578125" style="376" customWidth="1"/>
    <col min="1027" max="1027" width="16.28515625" style="376" customWidth="1"/>
    <col min="1028" max="1028" width="35.28515625" style="376" customWidth="1"/>
    <col min="1029" max="1029" width="16.5703125" style="376" customWidth="1"/>
    <col min="1030" max="1277" width="12.5703125" style="376" customWidth="1"/>
    <col min="1278" max="1280" width="11.42578125" style="376"/>
    <col min="1281" max="1281" width="17.5703125" style="376" customWidth="1"/>
    <col min="1282" max="1282" width="70.42578125" style="376" customWidth="1"/>
    <col min="1283" max="1283" width="16.28515625" style="376" customWidth="1"/>
    <col min="1284" max="1284" width="35.28515625" style="376" customWidth="1"/>
    <col min="1285" max="1285" width="16.5703125" style="376" customWidth="1"/>
    <col min="1286" max="1533" width="12.5703125" style="376" customWidth="1"/>
    <col min="1534" max="1536" width="11.42578125" style="376"/>
    <col min="1537" max="1537" width="17.5703125" style="376" customWidth="1"/>
    <col min="1538" max="1538" width="70.42578125" style="376" customWidth="1"/>
    <col min="1539" max="1539" width="16.28515625" style="376" customWidth="1"/>
    <col min="1540" max="1540" width="35.28515625" style="376" customWidth="1"/>
    <col min="1541" max="1541" width="16.5703125" style="376" customWidth="1"/>
    <col min="1542" max="1789" width="12.5703125" style="376" customWidth="1"/>
    <col min="1790" max="1792" width="11.42578125" style="376"/>
    <col min="1793" max="1793" width="17.5703125" style="376" customWidth="1"/>
    <col min="1794" max="1794" width="70.42578125" style="376" customWidth="1"/>
    <col min="1795" max="1795" width="16.28515625" style="376" customWidth="1"/>
    <col min="1796" max="1796" width="35.28515625" style="376" customWidth="1"/>
    <col min="1797" max="1797" width="16.5703125" style="376" customWidth="1"/>
    <col min="1798" max="2045" width="12.5703125" style="376" customWidth="1"/>
    <col min="2046" max="2048" width="11.42578125" style="376"/>
    <col min="2049" max="2049" width="17.5703125" style="376" customWidth="1"/>
    <col min="2050" max="2050" width="70.42578125" style="376" customWidth="1"/>
    <col min="2051" max="2051" width="16.28515625" style="376" customWidth="1"/>
    <col min="2052" max="2052" width="35.28515625" style="376" customWidth="1"/>
    <col min="2053" max="2053" width="16.5703125" style="376" customWidth="1"/>
    <col min="2054" max="2301" width="12.5703125" style="376" customWidth="1"/>
    <col min="2302" max="2304" width="11.42578125" style="376"/>
    <col min="2305" max="2305" width="17.5703125" style="376" customWidth="1"/>
    <col min="2306" max="2306" width="70.42578125" style="376" customWidth="1"/>
    <col min="2307" max="2307" width="16.28515625" style="376" customWidth="1"/>
    <col min="2308" max="2308" width="35.28515625" style="376" customWidth="1"/>
    <col min="2309" max="2309" width="16.5703125" style="376" customWidth="1"/>
    <col min="2310" max="2557" width="12.5703125" style="376" customWidth="1"/>
    <col min="2558" max="2560" width="11.42578125" style="376"/>
    <col min="2561" max="2561" width="17.5703125" style="376" customWidth="1"/>
    <col min="2562" max="2562" width="70.42578125" style="376" customWidth="1"/>
    <col min="2563" max="2563" width="16.28515625" style="376" customWidth="1"/>
    <col min="2564" max="2564" width="35.28515625" style="376" customWidth="1"/>
    <col min="2565" max="2565" width="16.5703125" style="376" customWidth="1"/>
    <col min="2566" max="2813" width="12.5703125" style="376" customWidth="1"/>
    <col min="2814" max="2816" width="11.42578125" style="376"/>
    <col min="2817" max="2817" width="17.5703125" style="376" customWidth="1"/>
    <col min="2818" max="2818" width="70.42578125" style="376" customWidth="1"/>
    <col min="2819" max="2819" width="16.28515625" style="376" customWidth="1"/>
    <col min="2820" max="2820" width="35.28515625" style="376" customWidth="1"/>
    <col min="2821" max="2821" width="16.5703125" style="376" customWidth="1"/>
    <col min="2822" max="3069" width="12.5703125" style="376" customWidth="1"/>
    <col min="3070" max="3072" width="11.42578125" style="376"/>
    <col min="3073" max="3073" width="17.5703125" style="376" customWidth="1"/>
    <col min="3074" max="3074" width="70.42578125" style="376" customWidth="1"/>
    <col min="3075" max="3075" width="16.28515625" style="376" customWidth="1"/>
    <col min="3076" max="3076" width="35.28515625" style="376" customWidth="1"/>
    <col min="3077" max="3077" width="16.5703125" style="376" customWidth="1"/>
    <col min="3078" max="3325" width="12.5703125" style="376" customWidth="1"/>
    <col min="3326" max="3328" width="11.42578125" style="376"/>
    <col min="3329" max="3329" width="17.5703125" style="376" customWidth="1"/>
    <col min="3330" max="3330" width="70.42578125" style="376" customWidth="1"/>
    <col min="3331" max="3331" width="16.28515625" style="376" customWidth="1"/>
    <col min="3332" max="3332" width="35.28515625" style="376" customWidth="1"/>
    <col min="3333" max="3333" width="16.5703125" style="376" customWidth="1"/>
    <col min="3334" max="3581" width="12.5703125" style="376" customWidth="1"/>
    <col min="3582" max="3584" width="11.42578125" style="376"/>
    <col min="3585" max="3585" width="17.5703125" style="376" customWidth="1"/>
    <col min="3586" max="3586" width="70.42578125" style="376" customWidth="1"/>
    <col min="3587" max="3587" width="16.28515625" style="376" customWidth="1"/>
    <col min="3588" max="3588" width="35.28515625" style="376" customWidth="1"/>
    <col min="3589" max="3589" width="16.5703125" style="376" customWidth="1"/>
    <col min="3590" max="3837" width="12.5703125" style="376" customWidth="1"/>
    <col min="3838" max="3840" width="11.42578125" style="376"/>
    <col min="3841" max="3841" width="17.5703125" style="376" customWidth="1"/>
    <col min="3842" max="3842" width="70.42578125" style="376" customWidth="1"/>
    <col min="3843" max="3843" width="16.28515625" style="376" customWidth="1"/>
    <col min="3844" max="3844" width="35.28515625" style="376" customWidth="1"/>
    <col min="3845" max="3845" width="16.5703125" style="376" customWidth="1"/>
    <col min="3846" max="4093" width="12.5703125" style="376" customWidth="1"/>
    <col min="4094" max="4096" width="11.42578125" style="376"/>
    <col min="4097" max="4097" width="17.5703125" style="376" customWidth="1"/>
    <col min="4098" max="4098" width="70.42578125" style="376" customWidth="1"/>
    <col min="4099" max="4099" width="16.28515625" style="376" customWidth="1"/>
    <col min="4100" max="4100" width="35.28515625" style="376" customWidth="1"/>
    <col min="4101" max="4101" width="16.5703125" style="376" customWidth="1"/>
    <col min="4102" max="4349" width="12.5703125" style="376" customWidth="1"/>
    <col min="4350" max="4352" width="11.42578125" style="376"/>
    <col min="4353" max="4353" width="17.5703125" style="376" customWidth="1"/>
    <col min="4354" max="4354" width="70.42578125" style="376" customWidth="1"/>
    <col min="4355" max="4355" width="16.28515625" style="376" customWidth="1"/>
    <col min="4356" max="4356" width="35.28515625" style="376" customWidth="1"/>
    <col min="4357" max="4357" width="16.5703125" style="376" customWidth="1"/>
    <col min="4358" max="4605" width="12.5703125" style="376" customWidth="1"/>
    <col min="4606" max="4608" width="11.42578125" style="376"/>
    <col min="4609" max="4609" width="17.5703125" style="376" customWidth="1"/>
    <col min="4610" max="4610" width="70.42578125" style="376" customWidth="1"/>
    <col min="4611" max="4611" width="16.28515625" style="376" customWidth="1"/>
    <col min="4612" max="4612" width="35.28515625" style="376" customWidth="1"/>
    <col min="4613" max="4613" width="16.5703125" style="376" customWidth="1"/>
    <col min="4614" max="4861" width="12.5703125" style="376" customWidth="1"/>
    <col min="4862" max="4864" width="11.42578125" style="376"/>
    <col min="4865" max="4865" width="17.5703125" style="376" customWidth="1"/>
    <col min="4866" max="4866" width="70.42578125" style="376" customWidth="1"/>
    <col min="4867" max="4867" width="16.28515625" style="376" customWidth="1"/>
    <col min="4868" max="4868" width="35.28515625" style="376" customWidth="1"/>
    <col min="4869" max="4869" width="16.5703125" style="376" customWidth="1"/>
    <col min="4870" max="5117" width="12.5703125" style="376" customWidth="1"/>
    <col min="5118" max="5120" width="11.42578125" style="376"/>
    <col min="5121" max="5121" width="17.5703125" style="376" customWidth="1"/>
    <col min="5122" max="5122" width="70.42578125" style="376" customWidth="1"/>
    <col min="5123" max="5123" width="16.28515625" style="376" customWidth="1"/>
    <col min="5124" max="5124" width="35.28515625" style="376" customWidth="1"/>
    <col min="5125" max="5125" width="16.5703125" style="376" customWidth="1"/>
    <col min="5126" max="5373" width="12.5703125" style="376" customWidth="1"/>
    <col min="5374" max="5376" width="11.42578125" style="376"/>
    <col min="5377" max="5377" width="17.5703125" style="376" customWidth="1"/>
    <col min="5378" max="5378" width="70.42578125" style="376" customWidth="1"/>
    <col min="5379" max="5379" width="16.28515625" style="376" customWidth="1"/>
    <col min="5380" max="5380" width="35.28515625" style="376" customWidth="1"/>
    <col min="5381" max="5381" width="16.5703125" style="376" customWidth="1"/>
    <col min="5382" max="5629" width="12.5703125" style="376" customWidth="1"/>
    <col min="5630" max="5632" width="11.42578125" style="376"/>
    <col min="5633" max="5633" width="17.5703125" style="376" customWidth="1"/>
    <col min="5634" max="5634" width="70.42578125" style="376" customWidth="1"/>
    <col min="5635" max="5635" width="16.28515625" style="376" customWidth="1"/>
    <col min="5636" max="5636" width="35.28515625" style="376" customWidth="1"/>
    <col min="5637" max="5637" width="16.5703125" style="376" customWidth="1"/>
    <col min="5638" max="5885" width="12.5703125" style="376" customWidth="1"/>
    <col min="5886" max="5888" width="11.42578125" style="376"/>
    <col min="5889" max="5889" width="17.5703125" style="376" customWidth="1"/>
    <col min="5890" max="5890" width="70.42578125" style="376" customWidth="1"/>
    <col min="5891" max="5891" width="16.28515625" style="376" customWidth="1"/>
    <col min="5892" max="5892" width="35.28515625" style="376" customWidth="1"/>
    <col min="5893" max="5893" width="16.5703125" style="376" customWidth="1"/>
    <col min="5894" max="6141" width="12.5703125" style="376" customWidth="1"/>
    <col min="6142" max="6144" width="11.42578125" style="376"/>
    <col min="6145" max="6145" width="17.5703125" style="376" customWidth="1"/>
    <col min="6146" max="6146" width="70.42578125" style="376" customWidth="1"/>
    <col min="6147" max="6147" width="16.28515625" style="376" customWidth="1"/>
    <col min="6148" max="6148" width="35.28515625" style="376" customWidth="1"/>
    <col min="6149" max="6149" width="16.5703125" style="376" customWidth="1"/>
    <col min="6150" max="6397" width="12.5703125" style="376" customWidth="1"/>
    <col min="6398" max="6400" width="11.42578125" style="376"/>
    <col min="6401" max="6401" width="17.5703125" style="376" customWidth="1"/>
    <col min="6402" max="6402" width="70.42578125" style="376" customWidth="1"/>
    <col min="6403" max="6403" width="16.28515625" style="376" customWidth="1"/>
    <col min="6404" max="6404" width="35.28515625" style="376" customWidth="1"/>
    <col min="6405" max="6405" width="16.5703125" style="376" customWidth="1"/>
    <col min="6406" max="6653" width="12.5703125" style="376" customWidth="1"/>
    <col min="6654" max="6656" width="11.42578125" style="376"/>
    <col min="6657" max="6657" width="17.5703125" style="376" customWidth="1"/>
    <col min="6658" max="6658" width="70.42578125" style="376" customWidth="1"/>
    <col min="6659" max="6659" width="16.28515625" style="376" customWidth="1"/>
    <col min="6660" max="6660" width="35.28515625" style="376" customWidth="1"/>
    <col min="6661" max="6661" width="16.5703125" style="376" customWidth="1"/>
    <col min="6662" max="6909" width="12.5703125" style="376" customWidth="1"/>
    <col min="6910" max="6912" width="11.42578125" style="376"/>
    <col min="6913" max="6913" width="17.5703125" style="376" customWidth="1"/>
    <col min="6914" max="6914" width="70.42578125" style="376" customWidth="1"/>
    <col min="6915" max="6915" width="16.28515625" style="376" customWidth="1"/>
    <col min="6916" max="6916" width="35.28515625" style="376" customWidth="1"/>
    <col min="6917" max="6917" width="16.5703125" style="376" customWidth="1"/>
    <col min="6918" max="7165" width="12.5703125" style="376" customWidth="1"/>
    <col min="7166" max="7168" width="11.42578125" style="376"/>
    <col min="7169" max="7169" width="17.5703125" style="376" customWidth="1"/>
    <col min="7170" max="7170" width="70.42578125" style="376" customWidth="1"/>
    <col min="7171" max="7171" width="16.28515625" style="376" customWidth="1"/>
    <col min="7172" max="7172" width="35.28515625" style="376" customWidth="1"/>
    <col min="7173" max="7173" width="16.5703125" style="376" customWidth="1"/>
    <col min="7174" max="7421" width="12.5703125" style="376" customWidth="1"/>
    <col min="7422" max="7424" width="11.42578125" style="376"/>
    <col min="7425" max="7425" width="17.5703125" style="376" customWidth="1"/>
    <col min="7426" max="7426" width="70.42578125" style="376" customWidth="1"/>
    <col min="7427" max="7427" width="16.28515625" style="376" customWidth="1"/>
    <col min="7428" max="7428" width="35.28515625" style="376" customWidth="1"/>
    <col min="7429" max="7429" width="16.5703125" style="376" customWidth="1"/>
    <col min="7430" max="7677" width="12.5703125" style="376" customWidth="1"/>
    <col min="7678" max="7680" width="11.42578125" style="376"/>
    <col min="7681" max="7681" width="17.5703125" style="376" customWidth="1"/>
    <col min="7682" max="7682" width="70.42578125" style="376" customWidth="1"/>
    <col min="7683" max="7683" width="16.28515625" style="376" customWidth="1"/>
    <col min="7684" max="7684" width="35.28515625" style="376" customWidth="1"/>
    <col min="7685" max="7685" width="16.5703125" style="376" customWidth="1"/>
    <col min="7686" max="7933" width="12.5703125" style="376" customWidth="1"/>
    <col min="7934" max="7936" width="11.42578125" style="376"/>
    <col min="7937" max="7937" width="17.5703125" style="376" customWidth="1"/>
    <col min="7938" max="7938" width="70.42578125" style="376" customWidth="1"/>
    <col min="7939" max="7939" width="16.28515625" style="376" customWidth="1"/>
    <col min="7940" max="7940" width="35.28515625" style="376" customWidth="1"/>
    <col min="7941" max="7941" width="16.5703125" style="376" customWidth="1"/>
    <col min="7942" max="8189" width="12.5703125" style="376" customWidth="1"/>
    <col min="8190" max="8192" width="11.42578125" style="376"/>
    <col min="8193" max="8193" width="17.5703125" style="376" customWidth="1"/>
    <col min="8194" max="8194" width="70.42578125" style="376" customWidth="1"/>
    <col min="8195" max="8195" width="16.28515625" style="376" customWidth="1"/>
    <col min="8196" max="8196" width="35.28515625" style="376" customWidth="1"/>
    <col min="8197" max="8197" width="16.5703125" style="376" customWidth="1"/>
    <col min="8198" max="8445" width="12.5703125" style="376" customWidth="1"/>
    <col min="8446" max="8448" width="11.42578125" style="376"/>
    <col min="8449" max="8449" width="17.5703125" style="376" customWidth="1"/>
    <col min="8450" max="8450" width="70.42578125" style="376" customWidth="1"/>
    <col min="8451" max="8451" width="16.28515625" style="376" customWidth="1"/>
    <col min="8452" max="8452" width="35.28515625" style="376" customWidth="1"/>
    <col min="8453" max="8453" width="16.5703125" style="376" customWidth="1"/>
    <col min="8454" max="8701" width="12.5703125" style="376" customWidth="1"/>
    <col min="8702" max="8704" width="11.42578125" style="376"/>
    <col min="8705" max="8705" width="17.5703125" style="376" customWidth="1"/>
    <col min="8706" max="8706" width="70.42578125" style="376" customWidth="1"/>
    <col min="8707" max="8707" width="16.28515625" style="376" customWidth="1"/>
    <col min="8708" max="8708" width="35.28515625" style="376" customWidth="1"/>
    <col min="8709" max="8709" width="16.5703125" style="376" customWidth="1"/>
    <col min="8710" max="8957" width="12.5703125" style="376" customWidth="1"/>
    <col min="8958" max="8960" width="11.42578125" style="376"/>
    <col min="8961" max="8961" width="17.5703125" style="376" customWidth="1"/>
    <col min="8962" max="8962" width="70.42578125" style="376" customWidth="1"/>
    <col min="8963" max="8963" width="16.28515625" style="376" customWidth="1"/>
    <col min="8964" max="8964" width="35.28515625" style="376" customWidth="1"/>
    <col min="8965" max="8965" width="16.5703125" style="376" customWidth="1"/>
    <col min="8966" max="9213" width="12.5703125" style="376" customWidth="1"/>
    <col min="9214" max="9216" width="11.42578125" style="376"/>
    <col min="9217" max="9217" width="17.5703125" style="376" customWidth="1"/>
    <col min="9218" max="9218" width="70.42578125" style="376" customWidth="1"/>
    <col min="9219" max="9219" width="16.28515625" style="376" customWidth="1"/>
    <col min="9220" max="9220" width="35.28515625" style="376" customWidth="1"/>
    <col min="9221" max="9221" width="16.5703125" style="376" customWidth="1"/>
    <col min="9222" max="9469" width="12.5703125" style="376" customWidth="1"/>
    <col min="9470" max="9472" width="11.42578125" style="376"/>
    <col min="9473" max="9473" width="17.5703125" style="376" customWidth="1"/>
    <col min="9474" max="9474" width="70.42578125" style="376" customWidth="1"/>
    <col min="9475" max="9475" width="16.28515625" style="376" customWidth="1"/>
    <col min="9476" max="9476" width="35.28515625" style="376" customWidth="1"/>
    <col min="9477" max="9477" width="16.5703125" style="376" customWidth="1"/>
    <col min="9478" max="9725" width="12.5703125" style="376" customWidth="1"/>
    <col min="9726" max="9728" width="11.42578125" style="376"/>
    <col min="9729" max="9729" width="17.5703125" style="376" customWidth="1"/>
    <col min="9730" max="9730" width="70.42578125" style="376" customWidth="1"/>
    <col min="9731" max="9731" width="16.28515625" style="376" customWidth="1"/>
    <col min="9732" max="9732" width="35.28515625" style="376" customWidth="1"/>
    <col min="9733" max="9733" width="16.5703125" style="376" customWidth="1"/>
    <col min="9734" max="9981" width="12.5703125" style="376" customWidth="1"/>
    <col min="9982" max="9984" width="11.42578125" style="376"/>
    <col min="9985" max="9985" width="17.5703125" style="376" customWidth="1"/>
    <col min="9986" max="9986" width="70.42578125" style="376" customWidth="1"/>
    <col min="9987" max="9987" width="16.28515625" style="376" customWidth="1"/>
    <col min="9988" max="9988" width="35.28515625" style="376" customWidth="1"/>
    <col min="9989" max="9989" width="16.5703125" style="376" customWidth="1"/>
    <col min="9990" max="10237" width="12.5703125" style="376" customWidth="1"/>
    <col min="10238" max="10240" width="11.42578125" style="376"/>
    <col min="10241" max="10241" width="17.5703125" style="376" customWidth="1"/>
    <col min="10242" max="10242" width="70.42578125" style="376" customWidth="1"/>
    <col min="10243" max="10243" width="16.28515625" style="376" customWidth="1"/>
    <col min="10244" max="10244" width="35.28515625" style="376" customWidth="1"/>
    <col min="10245" max="10245" width="16.5703125" style="376" customWidth="1"/>
    <col min="10246" max="10493" width="12.5703125" style="376" customWidth="1"/>
    <col min="10494" max="10496" width="11.42578125" style="376"/>
    <col min="10497" max="10497" width="17.5703125" style="376" customWidth="1"/>
    <col min="10498" max="10498" width="70.42578125" style="376" customWidth="1"/>
    <col min="10499" max="10499" width="16.28515625" style="376" customWidth="1"/>
    <col min="10500" max="10500" width="35.28515625" style="376" customWidth="1"/>
    <col min="10501" max="10501" width="16.5703125" style="376" customWidth="1"/>
    <col min="10502" max="10749" width="12.5703125" style="376" customWidth="1"/>
    <col min="10750" max="10752" width="11.42578125" style="376"/>
    <col min="10753" max="10753" width="17.5703125" style="376" customWidth="1"/>
    <col min="10754" max="10754" width="70.42578125" style="376" customWidth="1"/>
    <col min="10755" max="10755" width="16.28515625" style="376" customWidth="1"/>
    <col min="10756" max="10756" width="35.28515625" style="376" customWidth="1"/>
    <col min="10757" max="10757" width="16.5703125" style="376" customWidth="1"/>
    <col min="10758" max="11005" width="12.5703125" style="376" customWidth="1"/>
    <col min="11006" max="11008" width="11.42578125" style="376"/>
    <col min="11009" max="11009" width="17.5703125" style="376" customWidth="1"/>
    <col min="11010" max="11010" width="70.42578125" style="376" customWidth="1"/>
    <col min="11011" max="11011" width="16.28515625" style="376" customWidth="1"/>
    <col min="11012" max="11012" width="35.28515625" style="376" customWidth="1"/>
    <col min="11013" max="11013" width="16.5703125" style="376" customWidth="1"/>
    <col min="11014" max="11261" width="12.5703125" style="376" customWidth="1"/>
    <col min="11262" max="11264" width="11.42578125" style="376"/>
    <col min="11265" max="11265" width="17.5703125" style="376" customWidth="1"/>
    <col min="11266" max="11266" width="70.42578125" style="376" customWidth="1"/>
    <col min="11267" max="11267" width="16.28515625" style="376" customWidth="1"/>
    <col min="11268" max="11268" width="35.28515625" style="376" customWidth="1"/>
    <col min="11269" max="11269" width="16.5703125" style="376" customWidth="1"/>
    <col min="11270" max="11517" width="12.5703125" style="376" customWidth="1"/>
    <col min="11518" max="11520" width="11.42578125" style="376"/>
    <col min="11521" max="11521" width="17.5703125" style="376" customWidth="1"/>
    <col min="11522" max="11522" width="70.42578125" style="376" customWidth="1"/>
    <col min="11523" max="11523" width="16.28515625" style="376" customWidth="1"/>
    <col min="11524" max="11524" width="35.28515625" style="376" customWidth="1"/>
    <col min="11525" max="11525" width="16.5703125" style="376" customWidth="1"/>
    <col min="11526" max="11773" width="12.5703125" style="376" customWidth="1"/>
    <col min="11774" max="11776" width="11.42578125" style="376"/>
    <col min="11777" max="11777" width="17.5703125" style="376" customWidth="1"/>
    <col min="11778" max="11778" width="70.42578125" style="376" customWidth="1"/>
    <col min="11779" max="11779" width="16.28515625" style="376" customWidth="1"/>
    <col min="11780" max="11780" width="35.28515625" style="376" customWidth="1"/>
    <col min="11781" max="11781" width="16.5703125" style="376" customWidth="1"/>
    <col min="11782" max="12029" width="12.5703125" style="376" customWidth="1"/>
    <col min="12030" max="12032" width="11.42578125" style="376"/>
    <col min="12033" max="12033" width="17.5703125" style="376" customWidth="1"/>
    <col min="12034" max="12034" width="70.42578125" style="376" customWidth="1"/>
    <col min="12035" max="12035" width="16.28515625" style="376" customWidth="1"/>
    <col min="12036" max="12036" width="35.28515625" style="376" customWidth="1"/>
    <col min="12037" max="12037" width="16.5703125" style="376" customWidth="1"/>
    <col min="12038" max="12285" width="12.5703125" style="376" customWidth="1"/>
    <col min="12286" max="12288" width="11.42578125" style="376"/>
    <col min="12289" max="12289" width="17.5703125" style="376" customWidth="1"/>
    <col min="12290" max="12290" width="70.42578125" style="376" customWidth="1"/>
    <col min="12291" max="12291" width="16.28515625" style="376" customWidth="1"/>
    <col min="12292" max="12292" width="35.28515625" style="376" customWidth="1"/>
    <col min="12293" max="12293" width="16.5703125" style="376" customWidth="1"/>
    <col min="12294" max="12541" width="12.5703125" style="376" customWidth="1"/>
    <col min="12542" max="12544" width="11.42578125" style="376"/>
    <col min="12545" max="12545" width="17.5703125" style="376" customWidth="1"/>
    <col min="12546" max="12546" width="70.42578125" style="376" customWidth="1"/>
    <col min="12547" max="12547" width="16.28515625" style="376" customWidth="1"/>
    <col min="12548" max="12548" width="35.28515625" style="376" customWidth="1"/>
    <col min="12549" max="12549" width="16.5703125" style="376" customWidth="1"/>
    <col min="12550" max="12797" width="12.5703125" style="376" customWidth="1"/>
    <col min="12798" max="12800" width="11.42578125" style="376"/>
    <col min="12801" max="12801" width="17.5703125" style="376" customWidth="1"/>
    <col min="12802" max="12802" width="70.42578125" style="376" customWidth="1"/>
    <col min="12803" max="12803" width="16.28515625" style="376" customWidth="1"/>
    <col min="12804" max="12804" width="35.28515625" style="376" customWidth="1"/>
    <col min="12805" max="12805" width="16.5703125" style="376" customWidth="1"/>
    <col min="12806" max="13053" width="12.5703125" style="376" customWidth="1"/>
    <col min="13054" max="13056" width="11.42578125" style="376"/>
    <col min="13057" max="13057" width="17.5703125" style="376" customWidth="1"/>
    <col min="13058" max="13058" width="70.42578125" style="376" customWidth="1"/>
    <col min="13059" max="13059" width="16.28515625" style="376" customWidth="1"/>
    <col min="13060" max="13060" width="35.28515625" style="376" customWidth="1"/>
    <col min="13061" max="13061" width="16.5703125" style="376" customWidth="1"/>
    <col min="13062" max="13309" width="12.5703125" style="376" customWidth="1"/>
    <col min="13310" max="13312" width="11.42578125" style="376"/>
    <col min="13313" max="13313" width="17.5703125" style="376" customWidth="1"/>
    <col min="13314" max="13314" width="70.42578125" style="376" customWidth="1"/>
    <col min="13315" max="13315" width="16.28515625" style="376" customWidth="1"/>
    <col min="13316" max="13316" width="35.28515625" style="376" customWidth="1"/>
    <col min="13317" max="13317" width="16.5703125" style="376" customWidth="1"/>
    <col min="13318" max="13565" width="12.5703125" style="376" customWidth="1"/>
    <col min="13566" max="13568" width="11.42578125" style="376"/>
    <col min="13569" max="13569" width="17.5703125" style="376" customWidth="1"/>
    <col min="13570" max="13570" width="70.42578125" style="376" customWidth="1"/>
    <col min="13571" max="13571" width="16.28515625" style="376" customWidth="1"/>
    <col min="13572" max="13572" width="35.28515625" style="376" customWidth="1"/>
    <col min="13573" max="13573" width="16.5703125" style="376" customWidth="1"/>
    <col min="13574" max="13821" width="12.5703125" style="376" customWidth="1"/>
    <col min="13822" max="13824" width="11.42578125" style="376"/>
    <col min="13825" max="13825" width="17.5703125" style="376" customWidth="1"/>
    <col min="13826" max="13826" width="70.42578125" style="376" customWidth="1"/>
    <col min="13827" max="13827" width="16.28515625" style="376" customWidth="1"/>
    <col min="13828" max="13828" width="35.28515625" style="376" customWidth="1"/>
    <col min="13829" max="13829" width="16.5703125" style="376" customWidth="1"/>
    <col min="13830" max="14077" width="12.5703125" style="376" customWidth="1"/>
    <col min="14078" max="14080" width="11.42578125" style="376"/>
    <col min="14081" max="14081" width="17.5703125" style="376" customWidth="1"/>
    <col min="14082" max="14082" width="70.42578125" style="376" customWidth="1"/>
    <col min="14083" max="14083" width="16.28515625" style="376" customWidth="1"/>
    <col min="14084" max="14084" width="35.28515625" style="376" customWidth="1"/>
    <col min="14085" max="14085" width="16.5703125" style="376" customWidth="1"/>
    <col min="14086" max="14333" width="12.5703125" style="376" customWidth="1"/>
    <col min="14334" max="14336" width="11.42578125" style="376"/>
    <col min="14337" max="14337" width="17.5703125" style="376" customWidth="1"/>
    <col min="14338" max="14338" width="70.42578125" style="376" customWidth="1"/>
    <col min="14339" max="14339" width="16.28515625" style="376" customWidth="1"/>
    <col min="14340" max="14340" width="35.28515625" style="376" customWidth="1"/>
    <col min="14341" max="14341" width="16.5703125" style="376" customWidth="1"/>
    <col min="14342" max="14589" width="12.5703125" style="376" customWidth="1"/>
    <col min="14590" max="14592" width="11.42578125" style="376"/>
    <col min="14593" max="14593" width="17.5703125" style="376" customWidth="1"/>
    <col min="14594" max="14594" width="70.42578125" style="376" customWidth="1"/>
    <col min="14595" max="14595" width="16.28515625" style="376" customWidth="1"/>
    <col min="14596" max="14596" width="35.28515625" style="376" customWidth="1"/>
    <col min="14597" max="14597" width="16.5703125" style="376" customWidth="1"/>
    <col min="14598" max="14845" width="12.5703125" style="376" customWidth="1"/>
    <col min="14846" max="14848" width="11.42578125" style="376"/>
    <col min="14849" max="14849" width="17.5703125" style="376" customWidth="1"/>
    <col min="14850" max="14850" width="70.42578125" style="376" customWidth="1"/>
    <col min="14851" max="14851" width="16.28515625" style="376" customWidth="1"/>
    <col min="14852" max="14852" width="35.28515625" style="376" customWidth="1"/>
    <col min="14853" max="14853" width="16.5703125" style="376" customWidth="1"/>
    <col min="14854" max="15101" width="12.5703125" style="376" customWidth="1"/>
    <col min="15102" max="15104" width="11.42578125" style="376"/>
    <col min="15105" max="15105" width="17.5703125" style="376" customWidth="1"/>
    <col min="15106" max="15106" width="70.42578125" style="376" customWidth="1"/>
    <col min="15107" max="15107" width="16.28515625" style="376" customWidth="1"/>
    <col min="15108" max="15108" width="35.28515625" style="376" customWidth="1"/>
    <col min="15109" max="15109" width="16.5703125" style="376" customWidth="1"/>
    <col min="15110" max="15357" width="12.5703125" style="376" customWidth="1"/>
    <col min="15358" max="15360" width="11.42578125" style="376"/>
    <col min="15361" max="15361" width="17.5703125" style="376" customWidth="1"/>
    <col min="15362" max="15362" width="70.42578125" style="376" customWidth="1"/>
    <col min="15363" max="15363" width="16.28515625" style="376" customWidth="1"/>
    <col min="15364" max="15364" width="35.28515625" style="376" customWidth="1"/>
    <col min="15365" max="15365" width="16.5703125" style="376" customWidth="1"/>
    <col min="15366" max="15613" width="12.5703125" style="376" customWidth="1"/>
    <col min="15614" max="15616" width="11.42578125" style="376"/>
    <col min="15617" max="15617" width="17.5703125" style="376" customWidth="1"/>
    <col min="15618" max="15618" width="70.42578125" style="376" customWidth="1"/>
    <col min="15619" max="15619" width="16.28515625" style="376" customWidth="1"/>
    <col min="15620" max="15620" width="35.28515625" style="376" customWidth="1"/>
    <col min="15621" max="15621" width="16.5703125" style="376" customWidth="1"/>
    <col min="15622" max="15869" width="12.5703125" style="376" customWidth="1"/>
    <col min="15870" max="15872" width="11.42578125" style="376"/>
    <col min="15873" max="15873" width="17.5703125" style="376" customWidth="1"/>
    <col min="15874" max="15874" width="70.42578125" style="376" customWidth="1"/>
    <col min="15875" max="15875" width="16.28515625" style="376" customWidth="1"/>
    <col min="15876" max="15876" width="35.28515625" style="376" customWidth="1"/>
    <col min="15877" max="15877" width="16.5703125" style="376" customWidth="1"/>
    <col min="15878" max="16125" width="12.5703125" style="376" customWidth="1"/>
    <col min="16126" max="16128" width="11.42578125" style="376"/>
    <col min="16129" max="16129" width="17.5703125" style="376" customWidth="1"/>
    <col min="16130" max="16130" width="70.42578125" style="376" customWidth="1"/>
    <col min="16131" max="16131" width="16.28515625" style="376" customWidth="1"/>
    <col min="16132" max="16132" width="35.28515625" style="376" customWidth="1"/>
    <col min="16133" max="16133" width="16.5703125" style="376" customWidth="1"/>
    <col min="16134" max="16381" width="12.5703125" style="376" customWidth="1"/>
    <col min="16382" max="16384" width="11.42578125" style="376"/>
  </cols>
  <sheetData>
    <row r="1" spans="1:10" ht="15.75" customHeight="1">
      <c r="A1" s="373" t="s">
        <v>4</v>
      </c>
      <c r="B1" s="1511" t="s">
        <v>498</v>
      </c>
      <c r="C1" s="1511"/>
      <c r="D1" s="1511"/>
      <c r="E1" s="374"/>
      <c r="F1" s="375"/>
      <c r="G1" s="375"/>
      <c r="H1" s="375"/>
      <c r="I1" s="375"/>
      <c r="J1" s="375"/>
    </row>
    <row r="2" spans="1:10" ht="15.75" customHeight="1">
      <c r="A2" s="373"/>
      <c r="B2" s="374"/>
      <c r="C2" s="374"/>
      <c r="D2" s="374"/>
      <c r="E2" s="374"/>
      <c r="F2" s="375"/>
      <c r="G2" s="375"/>
      <c r="H2" s="375"/>
      <c r="I2" s="375"/>
      <c r="J2" s="375"/>
    </row>
    <row r="3" spans="1:10" ht="15.75" customHeight="1">
      <c r="A3" s="374" t="s">
        <v>4</v>
      </c>
      <c r="B3" s="377" t="s">
        <v>4</v>
      </c>
      <c r="C3" s="374"/>
      <c r="D3" s="374"/>
      <c r="E3" s="378" t="s">
        <v>499</v>
      </c>
      <c r="F3" s="374"/>
    </row>
    <row r="4" spans="1:10" ht="15.75" customHeight="1">
      <c r="E4" s="379" t="s">
        <v>125</v>
      </c>
    </row>
    <row r="5" spans="1:10" ht="15.75" customHeight="1">
      <c r="A5" s="380" t="s">
        <v>500</v>
      </c>
      <c r="B5" s="381" t="s">
        <v>501</v>
      </c>
      <c r="E5" s="382">
        <v>5</v>
      </c>
      <c r="F5" s="382"/>
    </row>
    <row r="6" spans="1:10" ht="15.75" customHeight="1">
      <c r="A6" s="380" t="s">
        <v>4</v>
      </c>
      <c r="B6" s="381" t="s">
        <v>4</v>
      </c>
      <c r="E6" s="383" t="s">
        <v>4</v>
      </c>
      <c r="F6" s="383"/>
    </row>
    <row r="7" spans="1:10" ht="15.75" customHeight="1">
      <c r="A7" s="380" t="s">
        <v>502</v>
      </c>
      <c r="B7" s="381" t="s">
        <v>553</v>
      </c>
      <c r="E7" s="382">
        <v>10</v>
      </c>
      <c r="F7" s="382"/>
    </row>
    <row r="8" spans="1:10" ht="15.75" customHeight="1">
      <c r="A8" s="384"/>
      <c r="B8" s="381" t="s">
        <v>4</v>
      </c>
      <c r="E8" s="93" t="s">
        <v>4</v>
      </c>
      <c r="F8" s="93"/>
    </row>
    <row r="9" spans="1:10" ht="15.75" customHeight="1">
      <c r="A9" s="380" t="s">
        <v>503</v>
      </c>
      <c r="B9" s="381" t="s">
        <v>504</v>
      </c>
      <c r="E9" s="382">
        <v>12</v>
      </c>
      <c r="F9" s="382"/>
    </row>
    <row r="10" spans="1:10" ht="15.75" customHeight="1">
      <c r="A10" s="384"/>
      <c r="E10" s="93"/>
      <c r="F10" s="93"/>
    </row>
    <row r="11" spans="1:10" ht="15.75" customHeight="1">
      <c r="A11" s="380" t="s">
        <v>505</v>
      </c>
      <c r="B11" s="381" t="s">
        <v>506</v>
      </c>
      <c r="E11" s="382">
        <v>15</v>
      </c>
      <c r="F11" s="382"/>
    </row>
    <row r="12" spans="1:10" ht="15.75" customHeight="1">
      <c r="A12" s="384"/>
      <c r="E12" s="93"/>
      <c r="F12" s="93"/>
    </row>
    <row r="13" spans="1:10" ht="15.75" customHeight="1">
      <c r="A13" s="380" t="s">
        <v>507</v>
      </c>
      <c r="B13" s="381" t="s">
        <v>508</v>
      </c>
      <c r="E13" s="382">
        <v>18</v>
      </c>
      <c r="F13" s="382"/>
    </row>
    <row r="14" spans="1:10" ht="15.75" customHeight="1">
      <c r="A14" s="384"/>
      <c r="E14" s="93"/>
      <c r="F14" s="93"/>
    </row>
    <row r="15" spans="1:10" ht="15.75" customHeight="1">
      <c r="A15" s="380" t="s">
        <v>509</v>
      </c>
      <c r="B15" s="381" t="s">
        <v>510</v>
      </c>
      <c r="E15" s="93">
        <v>20</v>
      </c>
      <c r="F15" s="93"/>
    </row>
    <row r="16" spans="1:10" ht="15.75" customHeight="1">
      <c r="A16" s="384"/>
      <c r="E16" s="93"/>
      <c r="F16" s="93"/>
    </row>
    <row r="17" spans="1:6" ht="15.75" customHeight="1">
      <c r="A17" s="380" t="s">
        <v>511</v>
      </c>
      <c r="B17" s="381" t="s">
        <v>512</v>
      </c>
      <c r="E17" s="382">
        <v>22</v>
      </c>
      <c r="F17" s="382"/>
    </row>
    <row r="18" spans="1:6" ht="15.75" customHeight="1">
      <c r="A18" s="384"/>
      <c r="E18" s="93"/>
      <c r="F18" s="93"/>
    </row>
    <row r="19" spans="1:6" ht="15.75" customHeight="1">
      <c r="A19" s="380" t="s">
        <v>513</v>
      </c>
      <c r="B19" s="381" t="s">
        <v>514</v>
      </c>
      <c r="E19" s="382">
        <v>28</v>
      </c>
      <c r="F19" s="382"/>
    </row>
    <row r="20" spans="1:6" ht="15.75" customHeight="1">
      <c r="A20" s="380"/>
      <c r="B20" s="381"/>
      <c r="E20" s="382"/>
      <c r="F20" s="382"/>
    </row>
    <row r="21" spans="1:6" ht="15.75" customHeight="1">
      <c r="A21" s="380" t="s">
        <v>515</v>
      </c>
      <c r="B21" s="381" t="s">
        <v>516</v>
      </c>
      <c r="E21" s="382">
        <v>42</v>
      </c>
      <c r="F21" s="382"/>
    </row>
    <row r="22" spans="1:6" ht="15.75" customHeight="1">
      <c r="A22" s="380"/>
      <c r="B22" s="381"/>
      <c r="E22" s="382"/>
      <c r="F22" s="382"/>
    </row>
    <row r="23" spans="1:6" ht="15.75" customHeight="1">
      <c r="A23" s="380" t="s">
        <v>517</v>
      </c>
      <c r="B23" s="381" t="s">
        <v>518</v>
      </c>
      <c r="E23" s="382">
        <v>47</v>
      </c>
      <c r="F23" s="382"/>
    </row>
    <row r="24" spans="1:6" ht="15.75" customHeight="1">
      <c r="B24" s="381"/>
      <c r="E24" s="93"/>
      <c r="F24" s="93"/>
    </row>
    <row r="25" spans="1:6" ht="15.75">
      <c r="A25" s="385" t="s">
        <v>519</v>
      </c>
      <c r="B25" s="386" t="s">
        <v>520</v>
      </c>
      <c r="C25" s="387"/>
      <c r="D25" s="387"/>
      <c r="E25" s="388">
        <v>50</v>
      </c>
      <c r="F25" s="388"/>
    </row>
    <row r="26" spans="1:6" ht="15.75">
      <c r="A26" s="389"/>
      <c r="B26" s="386"/>
      <c r="C26" s="387"/>
      <c r="D26" s="387"/>
      <c r="E26" s="388"/>
      <c r="F26" s="388"/>
    </row>
    <row r="27" spans="1:6" ht="15.75">
      <c r="A27" s="385" t="s">
        <v>521</v>
      </c>
      <c r="B27" s="390" t="s">
        <v>522</v>
      </c>
      <c r="C27" s="387"/>
      <c r="D27" s="387"/>
      <c r="E27" s="388">
        <v>52</v>
      </c>
      <c r="F27" s="388"/>
    </row>
    <row r="28" spans="1:6" ht="15.75">
      <c r="A28" s="389"/>
      <c r="B28" s="386"/>
      <c r="E28" s="388"/>
      <c r="F28" s="388"/>
    </row>
    <row r="29" spans="1:6" ht="15.75">
      <c r="A29" s="385" t="s">
        <v>523</v>
      </c>
      <c r="B29" s="390" t="s">
        <v>524</v>
      </c>
      <c r="E29" s="388">
        <v>55</v>
      </c>
      <c r="F29" s="388"/>
    </row>
    <row r="30" spans="1:6" ht="15.75">
      <c r="A30" s="389"/>
      <c r="B30" s="386"/>
      <c r="E30" s="388"/>
      <c r="F30" s="388"/>
    </row>
    <row r="31" spans="1:6" ht="15.75">
      <c r="A31" s="389" t="s">
        <v>525</v>
      </c>
      <c r="B31" s="390" t="s">
        <v>526</v>
      </c>
      <c r="E31" s="388">
        <v>56</v>
      </c>
      <c r="F31" s="388"/>
    </row>
    <row r="32" spans="1:6" ht="15.75">
      <c r="A32" s="389"/>
      <c r="B32" s="386"/>
      <c r="E32" s="388" t="s">
        <v>4</v>
      </c>
      <c r="F32" s="388"/>
    </row>
    <row r="33" spans="1:6" ht="15.75">
      <c r="A33" s="389" t="s">
        <v>527</v>
      </c>
      <c r="B33" s="390" t="s">
        <v>528</v>
      </c>
      <c r="C33" s="387"/>
      <c r="D33" s="387"/>
      <c r="E33" s="388">
        <v>57</v>
      </c>
      <c r="F33" s="388"/>
    </row>
    <row r="34" spans="1:6" ht="15.75">
      <c r="A34" s="385"/>
      <c r="B34" s="386"/>
      <c r="C34" s="387"/>
      <c r="D34" s="387"/>
      <c r="E34" s="388"/>
      <c r="F34" s="388"/>
    </row>
    <row r="35" spans="1:6" ht="15.75">
      <c r="A35" s="389" t="s">
        <v>529</v>
      </c>
      <c r="B35" s="391" t="s">
        <v>530</v>
      </c>
      <c r="C35" s="387"/>
      <c r="D35" s="387"/>
      <c r="E35" s="388">
        <v>59</v>
      </c>
      <c r="F35" s="388"/>
    </row>
    <row r="36" spans="1:6">
      <c r="E36" s="382"/>
      <c r="F36" s="382"/>
    </row>
    <row r="37" spans="1:6" ht="15.75">
      <c r="A37" s="389" t="s">
        <v>531</v>
      </c>
      <c r="B37" s="381" t="s">
        <v>532</v>
      </c>
      <c r="C37" s="391"/>
      <c r="E37" s="392">
        <v>60</v>
      </c>
      <c r="F37" s="392"/>
    </row>
    <row r="38" spans="1:6" ht="15.75">
      <c r="A38" s="393"/>
      <c r="E38" s="382" t="s">
        <v>4</v>
      </c>
      <c r="F38" s="382"/>
    </row>
    <row r="39" spans="1:6" ht="15.75">
      <c r="A39" s="389" t="s">
        <v>533</v>
      </c>
      <c r="B39" s="381" t="s">
        <v>534</v>
      </c>
      <c r="E39" s="392">
        <v>61</v>
      </c>
      <c r="F39" s="392"/>
    </row>
    <row r="40" spans="1:6" ht="15.75">
      <c r="A40" s="393"/>
      <c r="E40" s="382" t="s">
        <v>4</v>
      </c>
      <c r="F40" s="382"/>
    </row>
    <row r="41" spans="1:6" ht="15.75">
      <c r="A41" s="389" t="s">
        <v>535</v>
      </c>
      <c r="B41" s="381" t="s">
        <v>536</v>
      </c>
      <c r="E41" s="392">
        <v>63</v>
      </c>
      <c r="F41" s="392"/>
    </row>
    <row r="42" spans="1:6">
      <c r="E42" s="392" t="s">
        <v>4</v>
      </c>
    </row>
    <row r="43" spans="1:6" ht="15.75">
      <c r="A43" s="389" t="s">
        <v>537</v>
      </c>
      <c r="B43" s="381" t="s">
        <v>538</v>
      </c>
      <c r="C43"/>
      <c r="E43" s="392">
        <v>72</v>
      </c>
    </row>
  </sheetData>
  <mergeCells count="1">
    <mergeCell ref="B1:D1"/>
  </mergeCells>
  <printOptions horizontalCentered="1"/>
  <pageMargins left="0.78740157480314965" right="0.78740157480314965" top="0.70866141732283472" bottom="0.31496062992125984" header="0.31496062992125984" footer="0.19685039370078741"/>
  <pageSetup paperSize="9" scale="75" firstPageNumber="3" orientation="landscape" useFirstPageNumber="1" r:id="rId1"/>
  <headerFooter alignWithMargins="0">
    <oddHeader>&amp;C&amp;"Arial,Normalny"&amp;12- &amp;P -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8"/>
  <sheetViews>
    <sheetView showGridLines="0" zoomScaleNormal="100" workbookViewId="0">
      <selection activeCell="AB40" sqref="AB40"/>
    </sheetView>
  </sheetViews>
  <sheetFormatPr defaultRowHeight="12.75"/>
  <sheetData>
    <row r="9" spans="1:3" ht="15">
      <c r="A9" s="370" t="s">
        <v>545</v>
      </c>
      <c r="B9" s="370"/>
      <c r="C9" s="370"/>
    </row>
    <row r="10" spans="1:3" ht="15">
      <c r="A10" s="370"/>
      <c r="B10" s="370"/>
      <c r="C10" s="370"/>
    </row>
    <row r="20" spans="2:13" ht="20.45" customHeight="1">
      <c r="B20" s="1509" t="s">
        <v>546</v>
      </c>
      <c r="C20" s="1509"/>
      <c r="D20" s="1509"/>
      <c r="E20" s="1509"/>
      <c r="F20" s="1509"/>
      <c r="G20" s="1509"/>
      <c r="H20" s="1509"/>
      <c r="I20" s="1509"/>
      <c r="J20" s="1509"/>
      <c r="K20" s="1509"/>
      <c r="L20" s="1509"/>
      <c r="M20" s="1509"/>
    </row>
    <row r="21" spans="2:13">
      <c r="B21" s="371"/>
      <c r="C21" s="371"/>
      <c r="D21" s="371"/>
      <c r="E21" s="371"/>
      <c r="F21" s="371"/>
      <c r="G21" s="371"/>
      <c r="H21" s="371"/>
      <c r="I21" s="371"/>
      <c r="J21" s="371"/>
      <c r="K21" s="371"/>
      <c r="L21" s="371"/>
      <c r="M21" s="371"/>
    </row>
    <row r="22" spans="2:13" ht="20.45" customHeight="1">
      <c r="B22" s="1509"/>
      <c r="C22" s="1509"/>
      <c r="D22" s="1509"/>
      <c r="E22" s="1509"/>
      <c r="F22" s="1509"/>
      <c r="G22" s="1509"/>
      <c r="H22" s="1509"/>
      <c r="I22" s="1509"/>
      <c r="J22" s="1509"/>
      <c r="K22" s="1509"/>
      <c r="L22" s="1509"/>
      <c r="M22" s="1509"/>
    </row>
    <row r="38" spans="1:14" s="372" customFormat="1" ht="18">
      <c r="A38" s="1510"/>
      <c r="B38" s="1510"/>
      <c r="C38" s="1510"/>
      <c r="D38" s="1510"/>
      <c r="E38" s="1510"/>
      <c r="F38" s="1510"/>
      <c r="G38" s="1510"/>
      <c r="H38" s="1510"/>
      <c r="I38" s="1510"/>
      <c r="J38" s="1510"/>
      <c r="K38" s="1510"/>
      <c r="L38" s="1510"/>
      <c r="M38" s="1510"/>
      <c r="N38" s="1510"/>
    </row>
  </sheetData>
  <mergeCells count="3">
    <mergeCell ref="B20:M20"/>
    <mergeCell ref="B22:M22"/>
    <mergeCell ref="A38:N38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zoomScale="75" zoomScaleNormal="75" zoomScaleSheetLayoutView="75" workbookViewId="0"/>
  </sheetViews>
  <sheetFormatPr defaultColWidth="9.28515625" defaultRowHeight="14.25"/>
  <cols>
    <col min="1" max="1" width="41.5703125" style="1122" customWidth="1"/>
    <col min="2" max="2" width="15.42578125" style="1122" customWidth="1"/>
    <col min="3" max="5" width="15.85546875" style="1122" customWidth="1"/>
    <col min="6" max="8" width="12.28515625" style="1122" customWidth="1"/>
    <col min="9" max="10" width="9.28515625" style="1122"/>
    <col min="11" max="13" width="9.28515625" style="1164"/>
    <col min="14" max="253" width="9.28515625" style="1122"/>
    <col min="254" max="254" width="41.5703125" style="1122" customWidth="1"/>
    <col min="255" max="255" width="15.42578125" style="1122" customWidth="1"/>
    <col min="256" max="258" width="15.85546875" style="1122" customWidth="1"/>
    <col min="259" max="261" width="12.28515625" style="1122" customWidth="1"/>
    <col min="262" max="263" width="9.28515625" style="1122"/>
    <col min="264" max="264" width="15" style="1122" customWidth="1"/>
    <col min="265" max="265" width="14.28515625" style="1122" customWidth="1"/>
    <col min="266" max="266" width="13.5703125" style="1122" customWidth="1"/>
    <col min="267" max="509" width="9.28515625" style="1122"/>
    <col min="510" max="510" width="41.5703125" style="1122" customWidth="1"/>
    <col min="511" max="511" width="15.42578125" style="1122" customWidth="1"/>
    <col min="512" max="514" width="15.85546875" style="1122" customWidth="1"/>
    <col min="515" max="517" width="12.28515625" style="1122" customWidth="1"/>
    <col min="518" max="519" width="9.28515625" style="1122"/>
    <col min="520" max="520" width="15" style="1122" customWidth="1"/>
    <col min="521" max="521" width="14.28515625" style="1122" customWidth="1"/>
    <col min="522" max="522" width="13.5703125" style="1122" customWidth="1"/>
    <col min="523" max="765" width="9.28515625" style="1122"/>
    <col min="766" max="766" width="41.5703125" style="1122" customWidth="1"/>
    <col min="767" max="767" width="15.42578125" style="1122" customWidth="1"/>
    <col min="768" max="770" width="15.85546875" style="1122" customWidth="1"/>
    <col min="771" max="773" width="12.28515625" style="1122" customWidth="1"/>
    <col min="774" max="775" width="9.28515625" style="1122"/>
    <col min="776" max="776" width="15" style="1122" customWidth="1"/>
    <col min="777" max="777" width="14.28515625" style="1122" customWidth="1"/>
    <col min="778" max="778" width="13.5703125" style="1122" customWidth="1"/>
    <col min="779" max="1021" width="9.28515625" style="1122"/>
    <col min="1022" max="1022" width="41.5703125" style="1122" customWidth="1"/>
    <col min="1023" max="1023" width="15.42578125" style="1122" customWidth="1"/>
    <col min="1024" max="1026" width="15.85546875" style="1122" customWidth="1"/>
    <col min="1027" max="1029" width="12.28515625" style="1122" customWidth="1"/>
    <col min="1030" max="1031" width="9.28515625" style="1122"/>
    <col min="1032" max="1032" width="15" style="1122" customWidth="1"/>
    <col min="1033" max="1033" width="14.28515625" style="1122" customWidth="1"/>
    <col min="1034" max="1034" width="13.5703125" style="1122" customWidth="1"/>
    <col min="1035" max="1277" width="9.28515625" style="1122"/>
    <col min="1278" max="1278" width="41.5703125" style="1122" customWidth="1"/>
    <col min="1279" max="1279" width="15.42578125" style="1122" customWidth="1"/>
    <col min="1280" max="1282" width="15.85546875" style="1122" customWidth="1"/>
    <col min="1283" max="1285" width="12.28515625" style="1122" customWidth="1"/>
    <col min="1286" max="1287" width="9.28515625" style="1122"/>
    <col min="1288" max="1288" width="15" style="1122" customWidth="1"/>
    <col min="1289" max="1289" width="14.28515625" style="1122" customWidth="1"/>
    <col min="1290" max="1290" width="13.5703125" style="1122" customWidth="1"/>
    <col min="1291" max="1533" width="9.28515625" style="1122"/>
    <col min="1534" max="1534" width="41.5703125" style="1122" customWidth="1"/>
    <col min="1535" max="1535" width="15.42578125" style="1122" customWidth="1"/>
    <col min="1536" max="1538" width="15.85546875" style="1122" customWidth="1"/>
    <col min="1539" max="1541" width="12.28515625" style="1122" customWidth="1"/>
    <col min="1542" max="1543" width="9.28515625" style="1122"/>
    <col min="1544" max="1544" width="15" style="1122" customWidth="1"/>
    <col min="1545" max="1545" width="14.28515625" style="1122" customWidth="1"/>
    <col min="1546" max="1546" width="13.5703125" style="1122" customWidth="1"/>
    <col min="1547" max="1789" width="9.28515625" style="1122"/>
    <col min="1790" max="1790" width="41.5703125" style="1122" customWidth="1"/>
    <col min="1791" max="1791" width="15.42578125" style="1122" customWidth="1"/>
    <col min="1792" max="1794" width="15.85546875" style="1122" customWidth="1"/>
    <col min="1795" max="1797" width="12.28515625" style="1122" customWidth="1"/>
    <col min="1798" max="1799" width="9.28515625" style="1122"/>
    <col min="1800" max="1800" width="15" style="1122" customWidth="1"/>
    <col min="1801" max="1801" width="14.28515625" style="1122" customWidth="1"/>
    <col min="1802" max="1802" width="13.5703125" style="1122" customWidth="1"/>
    <col min="1803" max="2045" width="9.28515625" style="1122"/>
    <col min="2046" max="2046" width="41.5703125" style="1122" customWidth="1"/>
    <col min="2047" max="2047" width="15.42578125" style="1122" customWidth="1"/>
    <col min="2048" max="2050" width="15.85546875" style="1122" customWidth="1"/>
    <col min="2051" max="2053" width="12.28515625" style="1122" customWidth="1"/>
    <col min="2054" max="2055" width="9.28515625" style="1122"/>
    <col min="2056" max="2056" width="15" style="1122" customWidth="1"/>
    <col min="2057" max="2057" width="14.28515625" style="1122" customWidth="1"/>
    <col min="2058" max="2058" width="13.5703125" style="1122" customWidth="1"/>
    <col min="2059" max="2301" width="9.28515625" style="1122"/>
    <col min="2302" max="2302" width="41.5703125" style="1122" customWidth="1"/>
    <col min="2303" max="2303" width="15.42578125" style="1122" customWidth="1"/>
    <col min="2304" max="2306" width="15.85546875" style="1122" customWidth="1"/>
    <col min="2307" max="2309" width="12.28515625" style="1122" customWidth="1"/>
    <col min="2310" max="2311" width="9.28515625" style="1122"/>
    <col min="2312" max="2312" width="15" style="1122" customWidth="1"/>
    <col min="2313" max="2313" width="14.28515625" style="1122" customWidth="1"/>
    <col min="2314" max="2314" width="13.5703125" style="1122" customWidth="1"/>
    <col min="2315" max="2557" width="9.28515625" style="1122"/>
    <col min="2558" max="2558" width="41.5703125" style="1122" customWidth="1"/>
    <col min="2559" max="2559" width="15.42578125" style="1122" customWidth="1"/>
    <col min="2560" max="2562" width="15.85546875" style="1122" customWidth="1"/>
    <col min="2563" max="2565" width="12.28515625" style="1122" customWidth="1"/>
    <col min="2566" max="2567" width="9.28515625" style="1122"/>
    <col min="2568" max="2568" width="15" style="1122" customWidth="1"/>
    <col min="2569" max="2569" width="14.28515625" style="1122" customWidth="1"/>
    <col min="2570" max="2570" width="13.5703125" style="1122" customWidth="1"/>
    <col min="2571" max="2813" width="9.28515625" style="1122"/>
    <col min="2814" max="2814" width="41.5703125" style="1122" customWidth="1"/>
    <col min="2815" max="2815" width="15.42578125" style="1122" customWidth="1"/>
    <col min="2816" max="2818" width="15.85546875" style="1122" customWidth="1"/>
    <col min="2819" max="2821" width="12.28515625" style="1122" customWidth="1"/>
    <col min="2822" max="2823" width="9.28515625" style="1122"/>
    <col min="2824" max="2824" width="15" style="1122" customWidth="1"/>
    <col min="2825" max="2825" width="14.28515625" style="1122" customWidth="1"/>
    <col min="2826" max="2826" width="13.5703125" style="1122" customWidth="1"/>
    <col min="2827" max="3069" width="9.28515625" style="1122"/>
    <col min="3070" max="3070" width="41.5703125" style="1122" customWidth="1"/>
    <col min="3071" max="3071" width="15.42578125" style="1122" customWidth="1"/>
    <col min="3072" max="3074" width="15.85546875" style="1122" customWidth="1"/>
    <col min="3075" max="3077" width="12.28515625" style="1122" customWidth="1"/>
    <col min="3078" max="3079" width="9.28515625" style="1122"/>
    <col min="3080" max="3080" width="15" style="1122" customWidth="1"/>
    <col min="3081" max="3081" width="14.28515625" style="1122" customWidth="1"/>
    <col min="3082" max="3082" width="13.5703125" style="1122" customWidth="1"/>
    <col min="3083" max="3325" width="9.28515625" style="1122"/>
    <col min="3326" max="3326" width="41.5703125" style="1122" customWidth="1"/>
    <col min="3327" max="3327" width="15.42578125" style="1122" customWidth="1"/>
    <col min="3328" max="3330" width="15.85546875" style="1122" customWidth="1"/>
    <col min="3331" max="3333" width="12.28515625" style="1122" customWidth="1"/>
    <col min="3334" max="3335" width="9.28515625" style="1122"/>
    <col min="3336" max="3336" width="15" style="1122" customWidth="1"/>
    <col min="3337" max="3337" width="14.28515625" style="1122" customWidth="1"/>
    <col min="3338" max="3338" width="13.5703125" style="1122" customWidth="1"/>
    <col min="3339" max="3581" width="9.28515625" style="1122"/>
    <col min="3582" max="3582" width="41.5703125" style="1122" customWidth="1"/>
    <col min="3583" max="3583" width="15.42578125" style="1122" customWidth="1"/>
    <col min="3584" max="3586" width="15.85546875" style="1122" customWidth="1"/>
    <col min="3587" max="3589" width="12.28515625" style="1122" customWidth="1"/>
    <col min="3590" max="3591" width="9.28515625" style="1122"/>
    <col min="3592" max="3592" width="15" style="1122" customWidth="1"/>
    <col min="3593" max="3593" width="14.28515625" style="1122" customWidth="1"/>
    <col min="3594" max="3594" width="13.5703125" style="1122" customWidth="1"/>
    <col min="3595" max="3837" width="9.28515625" style="1122"/>
    <col min="3838" max="3838" width="41.5703125" style="1122" customWidth="1"/>
    <col min="3839" max="3839" width="15.42578125" style="1122" customWidth="1"/>
    <col min="3840" max="3842" width="15.85546875" style="1122" customWidth="1"/>
    <col min="3843" max="3845" width="12.28515625" style="1122" customWidth="1"/>
    <col min="3846" max="3847" width="9.28515625" style="1122"/>
    <col min="3848" max="3848" width="15" style="1122" customWidth="1"/>
    <col min="3849" max="3849" width="14.28515625" style="1122" customWidth="1"/>
    <col min="3850" max="3850" width="13.5703125" style="1122" customWidth="1"/>
    <col min="3851" max="4093" width="9.28515625" style="1122"/>
    <col min="4094" max="4094" width="41.5703125" style="1122" customWidth="1"/>
    <col min="4095" max="4095" width="15.42578125" style="1122" customWidth="1"/>
    <col min="4096" max="4098" width="15.85546875" style="1122" customWidth="1"/>
    <col min="4099" max="4101" width="12.28515625" style="1122" customWidth="1"/>
    <col min="4102" max="4103" width="9.28515625" style="1122"/>
    <col min="4104" max="4104" width="15" style="1122" customWidth="1"/>
    <col min="4105" max="4105" width="14.28515625" style="1122" customWidth="1"/>
    <col min="4106" max="4106" width="13.5703125" style="1122" customWidth="1"/>
    <col min="4107" max="4349" width="9.28515625" style="1122"/>
    <col min="4350" max="4350" width="41.5703125" style="1122" customWidth="1"/>
    <col min="4351" max="4351" width="15.42578125" style="1122" customWidth="1"/>
    <col min="4352" max="4354" width="15.85546875" style="1122" customWidth="1"/>
    <col min="4355" max="4357" width="12.28515625" style="1122" customWidth="1"/>
    <col min="4358" max="4359" width="9.28515625" style="1122"/>
    <col min="4360" max="4360" width="15" style="1122" customWidth="1"/>
    <col min="4361" max="4361" width="14.28515625" style="1122" customWidth="1"/>
    <col min="4362" max="4362" width="13.5703125" style="1122" customWidth="1"/>
    <col min="4363" max="4605" width="9.28515625" style="1122"/>
    <col min="4606" max="4606" width="41.5703125" style="1122" customWidth="1"/>
    <col min="4607" max="4607" width="15.42578125" style="1122" customWidth="1"/>
    <col min="4608" max="4610" width="15.85546875" style="1122" customWidth="1"/>
    <col min="4611" max="4613" width="12.28515625" style="1122" customWidth="1"/>
    <col min="4614" max="4615" width="9.28515625" style="1122"/>
    <col min="4616" max="4616" width="15" style="1122" customWidth="1"/>
    <col min="4617" max="4617" width="14.28515625" style="1122" customWidth="1"/>
    <col min="4618" max="4618" width="13.5703125" style="1122" customWidth="1"/>
    <col min="4619" max="4861" width="9.28515625" style="1122"/>
    <col min="4862" max="4862" width="41.5703125" style="1122" customWidth="1"/>
    <col min="4863" max="4863" width="15.42578125" style="1122" customWidth="1"/>
    <col min="4864" max="4866" width="15.85546875" style="1122" customWidth="1"/>
    <col min="4867" max="4869" width="12.28515625" style="1122" customWidth="1"/>
    <col min="4870" max="4871" width="9.28515625" style="1122"/>
    <col min="4872" max="4872" width="15" style="1122" customWidth="1"/>
    <col min="4873" max="4873" width="14.28515625" style="1122" customWidth="1"/>
    <col min="4874" max="4874" width="13.5703125" style="1122" customWidth="1"/>
    <col min="4875" max="5117" width="9.28515625" style="1122"/>
    <col min="5118" max="5118" width="41.5703125" style="1122" customWidth="1"/>
    <col min="5119" max="5119" width="15.42578125" style="1122" customWidth="1"/>
    <col min="5120" max="5122" width="15.85546875" style="1122" customWidth="1"/>
    <col min="5123" max="5125" width="12.28515625" style="1122" customWidth="1"/>
    <col min="5126" max="5127" width="9.28515625" style="1122"/>
    <col min="5128" max="5128" width="15" style="1122" customWidth="1"/>
    <col min="5129" max="5129" width="14.28515625" style="1122" customWidth="1"/>
    <col min="5130" max="5130" width="13.5703125" style="1122" customWidth="1"/>
    <col min="5131" max="5373" width="9.28515625" style="1122"/>
    <col min="5374" max="5374" width="41.5703125" style="1122" customWidth="1"/>
    <col min="5375" max="5375" width="15.42578125" style="1122" customWidth="1"/>
    <col min="5376" max="5378" width="15.85546875" style="1122" customWidth="1"/>
    <col min="5379" max="5381" width="12.28515625" style="1122" customWidth="1"/>
    <col min="5382" max="5383" width="9.28515625" style="1122"/>
    <col min="5384" max="5384" width="15" style="1122" customWidth="1"/>
    <col min="5385" max="5385" width="14.28515625" style="1122" customWidth="1"/>
    <col min="5386" max="5386" width="13.5703125" style="1122" customWidth="1"/>
    <col min="5387" max="5629" width="9.28515625" style="1122"/>
    <col min="5630" max="5630" width="41.5703125" style="1122" customWidth="1"/>
    <col min="5631" max="5631" width="15.42578125" style="1122" customWidth="1"/>
    <col min="5632" max="5634" width="15.85546875" style="1122" customWidth="1"/>
    <col min="5635" max="5637" width="12.28515625" style="1122" customWidth="1"/>
    <col min="5638" max="5639" width="9.28515625" style="1122"/>
    <col min="5640" max="5640" width="15" style="1122" customWidth="1"/>
    <col min="5641" max="5641" width="14.28515625" style="1122" customWidth="1"/>
    <col min="5642" max="5642" width="13.5703125" style="1122" customWidth="1"/>
    <col min="5643" max="5885" width="9.28515625" style="1122"/>
    <col min="5886" max="5886" width="41.5703125" style="1122" customWidth="1"/>
    <col min="5887" max="5887" width="15.42578125" style="1122" customWidth="1"/>
    <col min="5888" max="5890" width="15.85546875" style="1122" customWidth="1"/>
    <col min="5891" max="5893" width="12.28515625" style="1122" customWidth="1"/>
    <col min="5894" max="5895" width="9.28515625" style="1122"/>
    <col min="5896" max="5896" width="15" style="1122" customWidth="1"/>
    <col min="5897" max="5897" width="14.28515625" style="1122" customWidth="1"/>
    <col min="5898" max="5898" width="13.5703125" style="1122" customWidth="1"/>
    <col min="5899" max="6141" width="9.28515625" style="1122"/>
    <col min="6142" max="6142" width="41.5703125" style="1122" customWidth="1"/>
    <col min="6143" max="6143" width="15.42578125" style="1122" customWidth="1"/>
    <col min="6144" max="6146" width="15.85546875" style="1122" customWidth="1"/>
    <col min="6147" max="6149" width="12.28515625" style="1122" customWidth="1"/>
    <col min="6150" max="6151" width="9.28515625" style="1122"/>
    <col min="6152" max="6152" width="15" style="1122" customWidth="1"/>
    <col min="6153" max="6153" width="14.28515625" style="1122" customWidth="1"/>
    <col min="6154" max="6154" width="13.5703125" style="1122" customWidth="1"/>
    <col min="6155" max="6397" width="9.28515625" style="1122"/>
    <col min="6398" max="6398" width="41.5703125" style="1122" customWidth="1"/>
    <col min="6399" max="6399" width="15.42578125" style="1122" customWidth="1"/>
    <col min="6400" max="6402" width="15.85546875" style="1122" customWidth="1"/>
    <col min="6403" max="6405" width="12.28515625" style="1122" customWidth="1"/>
    <col min="6406" max="6407" width="9.28515625" style="1122"/>
    <col min="6408" max="6408" width="15" style="1122" customWidth="1"/>
    <col min="6409" max="6409" width="14.28515625" style="1122" customWidth="1"/>
    <col min="6410" max="6410" width="13.5703125" style="1122" customWidth="1"/>
    <col min="6411" max="6653" width="9.28515625" style="1122"/>
    <col min="6654" max="6654" width="41.5703125" style="1122" customWidth="1"/>
    <col min="6655" max="6655" width="15.42578125" style="1122" customWidth="1"/>
    <col min="6656" max="6658" width="15.85546875" style="1122" customWidth="1"/>
    <col min="6659" max="6661" width="12.28515625" style="1122" customWidth="1"/>
    <col min="6662" max="6663" width="9.28515625" style="1122"/>
    <col min="6664" max="6664" width="15" style="1122" customWidth="1"/>
    <col min="6665" max="6665" width="14.28515625" style="1122" customWidth="1"/>
    <col min="6666" max="6666" width="13.5703125" style="1122" customWidth="1"/>
    <col min="6667" max="6909" width="9.28515625" style="1122"/>
    <col min="6910" max="6910" width="41.5703125" style="1122" customWidth="1"/>
    <col min="6911" max="6911" width="15.42578125" style="1122" customWidth="1"/>
    <col min="6912" max="6914" width="15.85546875" style="1122" customWidth="1"/>
    <col min="6915" max="6917" width="12.28515625" style="1122" customWidth="1"/>
    <col min="6918" max="6919" width="9.28515625" style="1122"/>
    <col min="6920" max="6920" width="15" style="1122" customWidth="1"/>
    <col min="6921" max="6921" width="14.28515625" style="1122" customWidth="1"/>
    <col min="6922" max="6922" width="13.5703125" style="1122" customWidth="1"/>
    <col min="6923" max="7165" width="9.28515625" style="1122"/>
    <col min="7166" max="7166" width="41.5703125" style="1122" customWidth="1"/>
    <col min="7167" max="7167" width="15.42578125" style="1122" customWidth="1"/>
    <col min="7168" max="7170" width="15.85546875" style="1122" customWidth="1"/>
    <col min="7171" max="7173" width="12.28515625" style="1122" customWidth="1"/>
    <col min="7174" max="7175" width="9.28515625" style="1122"/>
    <col min="7176" max="7176" width="15" style="1122" customWidth="1"/>
    <col min="7177" max="7177" width="14.28515625" style="1122" customWidth="1"/>
    <col min="7178" max="7178" width="13.5703125" style="1122" customWidth="1"/>
    <col min="7179" max="7421" width="9.28515625" style="1122"/>
    <col min="7422" max="7422" width="41.5703125" style="1122" customWidth="1"/>
    <col min="7423" max="7423" width="15.42578125" style="1122" customWidth="1"/>
    <col min="7424" max="7426" width="15.85546875" style="1122" customWidth="1"/>
    <col min="7427" max="7429" width="12.28515625" style="1122" customWidth="1"/>
    <col min="7430" max="7431" width="9.28515625" style="1122"/>
    <col min="7432" max="7432" width="15" style="1122" customWidth="1"/>
    <col min="7433" max="7433" width="14.28515625" style="1122" customWidth="1"/>
    <col min="7434" max="7434" width="13.5703125" style="1122" customWidth="1"/>
    <col min="7435" max="7677" width="9.28515625" style="1122"/>
    <col min="7678" max="7678" width="41.5703125" style="1122" customWidth="1"/>
    <col min="7679" max="7679" width="15.42578125" style="1122" customWidth="1"/>
    <col min="7680" max="7682" width="15.85546875" style="1122" customWidth="1"/>
    <col min="7683" max="7685" width="12.28515625" style="1122" customWidth="1"/>
    <col min="7686" max="7687" width="9.28515625" style="1122"/>
    <col min="7688" max="7688" width="15" style="1122" customWidth="1"/>
    <col min="7689" max="7689" width="14.28515625" style="1122" customWidth="1"/>
    <col min="7690" max="7690" width="13.5703125" style="1122" customWidth="1"/>
    <col min="7691" max="7933" width="9.28515625" style="1122"/>
    <col min="7934" max="7934" width="41.5703125" style="1122" customWidth="1"/>
    <col min="7935" max="7935" width="15.42578125" style="1122" customWidth="1"/>
    <col min="7936" max="7938" width="15.85546875" style="1122" customWidth="1"/>
    <col min="7939" max="7941" width="12.28515625" style="1122" customWidth="1"/>
    <col min="7942" max="7943" width="9.28515625" style="1122"/>
    <col min="7944" max="7944" width="15" style="1122" customWidth="1"/>
    <col min="7945" max="7945" width="14.28515625" style="1122" customWidth="1"/>
    <col min="7946" max="7946" width="13.5703125" style="1122" customWidth="1"/>
    <col min="7947" max="8189" width="9.28515625" style="1122"/>
    <col min="8190" max="8190" width="41.5703125" style="1122" customWidth="1"/>
    <col min="8191" max="8191" width="15.42578125" style="1122" customWidth="1"/>
    <col min="8192" max="8194" width="15.85546875" style="1122" customWidth="1"/>
    <col min="8195" max="8197" width="12.28515625" style="1122" customWidth="1"/>
    <col min="8198" max="8199" width="9.28515625" style="1122"/>
    <col min="8200" max="8200" width="15" style="1122" customWidth="1"/>
    <col min="8201" max="8201" width="14.28515625" style="1122" customWidth="1"/>
    <col min="8202" max="8202" width="13.5703125" style="1122" customWidth="1"/>
    <col min="8203" max="8445" width="9.28515625" style="1122"/>
    <col min="8446" max="8446" width="41.5703125" style="1122" customWidth="1"/>
    <col min="8447" max="8447" width="15.42578125" style="1122" customWidth="1"/>
    <col min="8448" max="8450" width="15.85546875" style="1122" customWidth="1"/>
    <col min="8451" max="8453" width="12.28515625" style="1122" customWidth="1"/>
    <col min="8454" max="8455" width="9.28515625" style="1122"/>
    <col min="8456" max="8456" width="15" style="1122" customWidth="1"/>
    <col min="8457" max="8457" width="14.28515625" style="1122" customWidth="1"/>
    <col min="8458" max="8458" width="13.5703125" style="1122" customWidth="1"/>
    <col min="8459" max="8701" width="9.28515625" style="1122"/>
    <col min="8702" max="8702" width="41.5703125" style="1122" customWidth="1"/>
    <col min="8703" max="8703" width="15.42578125" style="1122" customWidth="1"/>
    <col min="8704" max="8706" width="15.85546875" style="1122" customWidth="1"/>
    <col min="8707" max="8709" width="12.28515625" style="1122" customWidth="1"/>
    <col min="8710" max="8711" width="9.28515625" style="1122"/>
    <col min="8712" max="8712" width="15" style="1122" customWidth="1"/>
    <col min="8713" max="8713" width="14.28515625" style="1122" customWidth="1"/>
    <col min="8714" max="8714" width="13.5703125" style="1122" customWidth="1"/>
    <col min="8715" max="8957" width="9.28515625" style="1122"/>
    <col min="8958" max="8958" width="41.5703125" style="1122" customWidth="1"/>
    <col min="8959" max="8959" width="15.42578125" style="1122" customWidth="1"/>
    <col min="8960" max="8962" width="15.85546875" style="1122" customWidth="1"/>
    <col min="8963" max="8965" width="12.28515625" style="1122" customWidth="1"/>
    <col min="8966" max="8967" width="9.28515625" style="1122"/>
    <col min="8968" max="8968" width="15" style="1122" customWidth="1"/>
    <col min="8969" max="8969" width="14.28515625" style="1122" customWidth="1"/>
    <col min="8970" max="8970" width="13.5703125" style="1122" customWidth="1"/>
    <col min="8971" max="9213" width="9.28515625" style="1122"/>
    <col min="9214" max="9214" width="41.5703125" style="1122" customWidth="1"/>
    <col min="9215" max="9215" width="15.42578125" style="1122" customWidth="1"/>
    <col min="9216" max="9218" width="15.85546875" style="1122" customWidth="1"/>
    <col min="9219" max="9221" width="12.28515625" style="1122" customWidth="1"/>
    <col min="9222" max="9223" width="9.28515625" style="1122"/>
    <col min="9224" max="9224" width="15" style="1122" customWidth="1"/>
    <col min="9225" max="9225" width="14.28515625" style="1122" customWidth="1"/>
    <col min="9226" max="9226" width="13.5703125" style="1122" customWidth="1"/>
    <col min="9227" max="9469" width="9.28515625" style="1122"/>
    <col min="9470" max="9470" width="41.5703125" style="1122" customWidth="1"/>
    <col min="9471" max="9471" width="15.42578125" style="1122" customWidth="1"/>
    <col min="9472" max="9474" width="15.85546875" style="1122" customWidth="1"/>
    <col min="9475" max="9477" width="12.28515625" style="1122" customWidth="1"/>
    <col min="9478" max="9479" width="9.28515625" style="1122"/>
    <col min="9480" max="9480" width="15" style="1122" customWidth="1"/>
    <col min="9481" max="9481" width="14.28515625" style="1122" customWidth="1"/>
    <col min="9482" max="9482" width="13.5703125" style="1122" customWidth="1"/>
    <col min="9483" max="9725" width="9.28515625" style="1122"/>
    <col min="9726" max="9726" width="41.5703125" style="1122" customWidth="1"/>
    <col min="9727" max="9727" width="15.42578125" style="1122" customWidth="1"/>
    <col min="9728" max="9730" width="15.85546875" style="1122" customWidth="1"/>
    <col min="9731" max="9733" width="12.28515625" style="1122" customWidth="1"/>
    <col min="9734" max="9735" width="9.28515625" style="1122"/>
    <col min="9736" max="9736" width="15" style="1122" customWidth="1"/>
    <col min="9737" max="9737" width="14.28515625" style="1122" customWidth="1"/>
    <col min="9738" max="9738" width="13.5703125" style="1122" customWidth="1"/>
    <col min="9739" max="9981" width="9.28515625" style="1122"/>
    <col min="9982" max="9982" width="41.5703125" style="1122" customWidth="1"/>
    <col min="9983" max="9983" width="15.42578125" style="1122" customWidth="1"/>
    <col min="9984" max="9986" width="15.85546875" style="1122" customWidth="1"/>
    <col min="9987" max="9989" width="12.28515625" style="1122" customWidth="1"/>
    <col min="9990" max="9991" width="9.28515625" style="1122"/>
    <col min="9992" max="9992" width="15" style="1122" customWidth="1"/>
    <col min="9993" max="9993" width="14.28515625" style="1122" customWidth="1"/>
    <col min="9994" max="9994" width="13.5703125" style="1122" customWidth="1"/>
    <col min="9995" max="10237" width="9.28515625" style="1122"/>
    <col min="10238" max="10238" width="41.5703125" style="1122" customWidth="1"/>
    <col min="10239" max="10239" width="15.42578125" style="1122" customWidth="1"/>
    <col min="10240" max="10242" width="15.85546875" style="1122" customWidth="1"/>
    <col min="10243" max="10245" width="12.28515625" style="1122" customWidth="1"/>
    <col min="10246" max="10247" width="9.28515625" style="1122"/>
    <col min="10248" max="10248" width="15" style="1122" customWidth="1"/>
    <col min="10249" max="10249" width="14.28515625" style="1122" customWidth="1"/>
    <col min="10250" max="10250" width="13.5703125" style="1122" customWidth="1"/>
    <col min="10251" max="10493" width="9.28515625" style="1122"/>
    <col min="10494" max="10494" width="41.5703125" style="1122" customWidth="1"/>
    <col min="10495" max="10495" width="15.42578125" style="1122" customWidth="1"/>
    <col min="10496" max="10498" width="15.85546875" style="1122" customWidth="1"/>
    <col min="10499" max="10501" width="12.28515625" style="1122" customWidth="1"/>
    <col min="10502" max="10503" width="9.28515625" style="1122"/>
    <col min="10504" max="10504" width="15" style="1122" customWidth="1"/>
    <col min="10505" max="10505" width="14.28515625" style="1122" customWidth="1"/>
    <col min="10506" max="10506" width="13.5703125" style="1122" customWidth="1"/>
    <col min="10507" max="10749" width="9.28515625" style="1122"/>
    <col min="10750" max="10750" width="41.5703125" style="1122" customWidth="1"/>
    <col min="10751" max="10751" width="15.42578125" style="1122" customWidth="1"/>
    <col min="10752" max="10754" width="15.85546875" style="1122" customWidth="1"/>
    <col min="10755" max="10757" width="12.28515625" style="1122" customWidth="1"/>
    <col min="10758" max="10759" width="9.28515625" style="1122"/>
    <col min="10760" max="10760" width="15" style="1122" customWidth="1"/>
    <col min="10761" max="10761" width="14.28515625" style="1122" customWidth="1"/>
    <col min="10762" max="10762" width="13.5703125" style="1122" customWidth="1"/>
    <col min="10763" max="11005" width="9.28515625" style="1122"/>
    <col min="11006" max="11006" width="41.5703125" style="1122" customWidth="1"/>
    <col min="11007" max="11007" width="15.42578125" style="1122" customWidth="1"/>
    <col min="11008" max="11010" width="15.85546875" style="1122" customWidth="1"/>
    <col min="11011" max="11013" width="12.28515625" style="1122" customWidth="1"/>
    <col min="11014" max="11015" width="9.28515625" style="1122"/>
    <col min="11016" max="11016" width="15" style="1122" customWidth="1"/>
    <col min="11017" max="11017" width="14.28515625" style="1122" customWidth="1"/>
    <col min="11018" max="11018" width="13.5703125" style="1122" customWidth="1"/>
    <col min="11019" max="11261" width="9.28515625" style="1122"/>
    <col min="11262" max="11262" width="41.5703125" style="1122" customWidth="1"/>
    <col min="11263" max="11263" width="15.42578125" style="1122" customWidth="1"/>
    <col min="11264" max="11266" width="15.85546875" style="1122" customWidth="1"/>
    <col min="11267" max="11269" width="12.28515625" style="1122" customWidth="1"/>
    <col min="11270" max="11271" width="9.28515625" style="1122"/>
    <col min="11272" max="11272" width="15" style="1122" customWidth="1"/>
    <col min="11273" max="11273" width="14.28515625" style="1122" customWidth="1"/>
    <col min="11274" max="11274" width="13.5703125" style="1122" customWidth="1"/>
    <col min="11275" max="11517" width="9.28515625" style="1122"/>
    <col min="11518" max="11518" width="41.5703125" style="1122" customWidth="1"/>
    <col min="11519" max="11519" width="15.42578125" style="1122" customWidth="1"/>
    <col min="11520" max="11522" width="15.85546875" style="1122" customWidth="1"/>
    <col min="11523" max="11525" width="12.28515625" style="1122" customWidth="1"/>
    <col min="11526" max="11527" width="9.28515625" style="1122"/>
    <col min="11528" max="11528" width="15" style="1122" customWidth="1"/>
    <col min="11529" max="11529" width="14.28515625" style="1122" customWidth="1"/>
    <col min="11530" max="11530" width="13.5703125" style="1122" customWidth="1"/>
    <col min="11531" max="11773" width="9.28515625" style="1122"/>
    <col min="11774" max="11774" width="41.5703125" style="1122" customWidth="1"/>
    <col min="11775" max="11775" width="15.42578125" style="1122" customWidth="1"/>
    <col min="11776" max="11778" width="15.85546875" style="1122" customWidth="1"/>
    <col min="11779" max="11781" width="12.28515625" style="1122" customWidth="1"/>
    <col min="11782" max="11783" width="9.28515625" style="1122"/>
    <col min="11784" max="11784" width="15" style="1122" customWidth="1"/>
    <col min="11785" max="11785" width="14.28515625" style="1122" customWidth="1"/>
    <col min="11786" max="11786" width="13.5703125" style="1122" customWidth="1"/>
    <col min="11787" max="12029" width="9.28515625" style="1122"/>
    <col min="12030" max="12030" width="41.5703125" style="1122" customWidth="1"/>
    <col min="12031" max="12031" width="15.42578125" style="1122" customWidth="1"/>
    <col min="12032" max="12034" width="15.85546875" style="1122" customWidth="1"/>
    <col min="12035" max="12037" width="12.28515625" style="1122" customWidth="1"/>
    <col min="12038" max="12039" width="9.28515625" style="1122"/>
    <col min="12040" max="12040" width="15" style="1122" customWidth="1"/>
    <col min="12041" max="12041" width="14.28515625" style="1122" customWidth="1"/>
    <col min="12042" max="12042" width="13.5703125" style="1122" customWidth="1"/>
    <col min="12043" max="12285" width="9.28515625" style="1122"/>
    <col min="12286" max="12286" width="41.5703125" style="1122" customWidth="1"/>
    <col min="12287" max="12287" width="15.42578125" style="1122" customWidth="1"/>
    <col min="12288" max="12290" width="15.85546875" style="1122" customWidth="1"/>
    <col min="12291" max="12293" width="12.28515625" style="1122" customWidth="1"/>
    <col min="12294" max="12295" width="9.28515625" style="1122"/>
    <col min="12296" max="12296" width="15" style="1122" customWidth="1"/>
    <col min="12297" max="12297" width="14.28515625" style="1122" customWidth="1"/>
    <col min="12298" max="12298" width="13.5703125" style="1122" customWidth="1"/>
    <col min="12299" max="12541" width="9.28515625" style="1122"/>
    <col min="12542" max="12542" width="41.5703125" style="1122" customWidth="1"/>
    <col min="12543" max="12543" width="15.42578125" style="1122" customWidth="1"/>
    <col min="12544" max="12546" width="15.85546875" style="1122" customWidth="1"/>
    <col min="12547" max="12549" width="12.28515625" style="1122" customWidth="1"/>
    <col min="12550" max="12551" width="9.28515625" style="1122"/>
    <col min="12552" max="12552" width="15" style="1122" customWidth="1"/>
    <col min="12553" max="12553" width="14.28515625" style="1122" customWidth="1"/>
    <col min="12554" max="12554" width="13.5703125" style="1122" customWidth="1"/>
    <col min="12555" max="12797" width="9.28515625" style="1122"/>
    <col min="12798" max="12798" width="41.5703125" style="1122" customWidth="1"/>
    <col min="12799" max="12799" width="15.42578125" style="1122" customWidth="1"/>
    <col min="12800" max="12802" width="15.85546875" style="1122" customWidth="1"/>
    <col min="12803" max="12805" width="12.28515625" style="1122" customWidth="1"/>
    <col min="12806" max="12807" width="9.28515625" style="1122"/>
    <col min="12808" max="12808" width="15" style="1122" customWidth="1"/>
    <col min="12809" max="12809" width="14.28515625" style="1122" customWidth="1"/>
    <col min="12810" max="12810" width="13.5703125" style="1122" customWidth="1"/>
    <col min="12811" max="13053" width="9.28515625" style="1122"/>
    <col min="13054" max="13054" width="41.5703125" style="1122" customWidth="1"/>
    <col min="13055" max="13055" width="15.42578125" style="1122" customWidth="1"/>
    <col min="13056" max="13058" width="15.85546875" style="1122" customWidth="1"/>
    <col min="13059" max="13061" width="12.28515625" style="1122" customWidth="1"/>
    <col min="13062" max="13063" width="9.28515625" style="1122"/>
    <col min="13064" max="13064" width="15" style="1122" customWidth="1"/>
    <col min="13065" max="13065" width="14.28515625" style="1122" customWidth="1"/>
    <col min="13066" max="13066" width="13.5703125" style="1122" customWidth="1"/>
    <col min="13067" max="13309" width="9.28515625" style="1122"/>
    <col min="13310" max="13310" width="41.5703125" style="1122" customWidth="1"/>
    <col min="13311" max="13311" width="15.42578125" style="1122" customWidth="1"/>
    <col min="13312" max="13314" width="15.85546875" style="1122" customWidth="1"/>
    <col min="13315" max="13317" width="12.28515625" style="1122" customWidth="1"/>
    <col min="13318" max="13319" width="9.28515625" style="1122"/>
    <col min="13320" max="13320" width="15" style="1122" customWidth="1"/>
    <col min="13321" max="13321" width="14.28515625" style="1122" customWidth="1"/>
    <col min="13322" max="13322" width="13.5703125" style="1122" customWidth="1"/>
    <col min="13323" max="13565" width="9.28515625" style="1122"/>
    <col min="13566" max="13566" width="41.5703125" style="1122" customWidth="1"/>
    <col min="13567" max="13567" width="15.42578125" style="1122" customWidth="1"/>
    <col min="13568" max="13570" width="15.85546875" style="1122" customWidth="1"/>
    <col min="13571" max="13573" width="12.28515625" style="1122" customWidth="1"/>
    <col min="13574" max="13575" width="9.28515625" style="1122"/>
    <col min="13576" max="13576" width="15" style="1122" customWidth="1"/>
    <col min="13577" max="13577" width="14.28515625" style="1122" customWidth="1"/>
    <col min="13578" max="13578" width="13.5703125" style="1122" customWidth="1"/>
    <col min="13579" max="13821" width="9.28515625" style="1122"/>
    <col min="13822" max="13822" width="41.5703125" style="1122" customWidth="1"/>
    <col min="13823" max="13823" width="15.42578125" style="1122" customWidth="1"/>
    <col min="13824" max="13826" width="15.85546875" style="1122" customWidth="1"/>
    <col min="13827" max="13829" width="12.28515625" style="1122" customWidth="1"/>
    <col min="13830" max="13831" width="9.28515625" style="1122"/>
    <col min="13832" max="13832" width="15" style="1122" customWidth="1"/>
    <col min="13833" max="13833" width="14.28515625" style="1122" customWidth="1"/>
    <col min="13834" max="13834" width="13.5703125" style="1122" customWidth="1"/>
    <col min="13835" max="14077" width="9.28515625" style="1122"/>
    <col min="14078" max="14078" width="41.5703125" style="1122" customWidth="1"/>
    <col min="14079" max="14079" width="15.42578125" style="1122" customWidth="1"/>
    <col min="14080" max="14082" width="15.85546875" style="1122" customWidth="1"/>
    <col min="14083" max="14085" width="12.28515625" style="1122" customWidth="1"/>
    <col min="14086" max="14087" width="9.28515625" style="1122"/>
    <col min="14088" max="14088" width="15" style="1122" customWidth="1"/>
    <col min="14089" max="14089" width="14.28515625" style="1122" customWidth="1"/>
    <col min="14090" max="14090" width="13.5703125" style="1122" customWidth="1"/>
    <col min="14091" max="14333" width="9.28515625" style="1122"/>
    <col min="14334" max="14334" width="41.5703125" style="1122" customWidth="1"/>
    <col min="14335" max="14335" width="15.42578125" style="1122" customWidth="1"/>
    <col min="14336" max="14338" width="15.85546875" style="1122" customWidth="1"/>
    <col min="14339" max="14341" width="12.28515625" style="1122" customWidth="1"/>
    <col min="14342" max="14343" width="9.28515625" style="1122"/>
    <col min="14344" max="14344" width="15" style="1122" customWidth="1"/>
    <col min="14345" max="14345" width="14.28515625" style="1122" customWidth="1"/>
    <col min="14346" max="14346" width="13.5703125" style="1122" customWidth="1"/>
    <col min="14347" max="14589" width="9.28515625" style="1122"/>
    <col min="14590" max="14590" width="41.5703125" style="1122" customWidth="1"/>
    <col min="14591" max="14591" width="15.42578125" style="1122" customWidth="1"/>
    <col min="14592" max="14594" width="15.85546875" style="1122" customWidth="1"/>
    <col min="14595" max="14597" width="12.28515625" style="1122" customWidth="1"/>
    <col min="14598" max="14599" width="9.28515625" style="1122"/>
    <col min="14600" max="14600" width="15" style="1122" customWidth="1"/>
    <col min="14601" max="14601" width="14.28515625" style="1122" customWidth="1"/>
    <col min="14602" max="14602" width="13.5703125" style="1122" customWidth="1"/>
    <col min="14603" max="14845" width="9.28515625" style="1122"/>
    <col min="14846" max="14846" width="41.5703125" style="1122" customWidth="1"/>
    <col min="14847" max="14847" width="15.42578125" style="1122" customWidth="1"/>
    <col min="14848" max="14850" width="15.85546875" style="1122" customWidth="1"/>
    <col min="14851" max="14853" width="12.28515625" style="1122" customWidth="1"/>
    <col min="14854" max="14855" width="9.28515625" style="1122"/>
    <col min="14856" max="14856" width="15" style="1122" customWidth="1"/>
    <col min="14857" max="14857" width="14.28515625" style="1122" customWidth="1"/>
    <col min="14858" max="14858" width="13.5703125" style="1122" customWidth="1"/>
    <col min="14859" max="15101" width="9.28515625" style="1122"/>
    <col min="15102" max="15102" width="41.5703125" style="1122" customWidth="1"/>
    <col min="15103" max="15103" width="15.42578125" style="1122" customWidth="1"/>
    <col min="15104" max="15106" width="15.85546875" style="1122" customWidth="1"/>
    <col min="15107" max="15109" width="12.28515625" style="1122" customWidth="1"/>
    <col min="15110" max="15111" width="9.28515625" style="1122"/>
    <col min="15112" max="15112" width="15" style="1122" customWidth="1"/>
    <col min="15113" max="15113" width="14.28515625" style="1122" customWidth="1"/>
    <col min="15114" max="15114" width="13.5703125" style="1122" customWidth="1"/>
    <col min="15115" max="15357" width="9.28515625" style="1122"/>
    <col min="15358" max="15358" width="41.5703125" style="1122" customWidth="1"/>
    <col min="15359" max="15359" width="15.42578125" style="1122" customWidth="1"/>
    <col min="15360" max="15362" width="15.85546875" style="1122" customWidth="1"/>
    <col min="15363" max="15365" width="12.28515625" style="1122" customWidth="1"/>
    <col min="15366" max="15367" width="9.28515625" style="1122"/>
    <col min="15368" max="15368" width="15" style="1122" customWidth="1"/>
    <col min="15369" max="15369" width="14.28515625" style="1122" customWidth="1"/>
    <col min="15370" max="15370" width="13.5703125" style="1122" customWidth="1"/>
    <col min="15371" max="15613" width="9.28515625" style="1122"/>
    <col min="15614" max="15614" width="41.5703125" style="1122" customWidth="1"/>
    <col min="15615" max="15615" width="15.42578125" style="1122" customWidth="1"/>
    <col min="15616" max="15618" width="15.85546875" style="1122" customWidth="1"/>
    <col min="15619" max="15621" width="12.28515625" style="1122" customWidth="1"/>
    <col min="15622" max="15623" width="9.28515625" style="1122"/>
    <col min="15624" max="15624" width="15" style="1122" customWidth="1"/>
    <col min="15625" max="15625" width="14.28515625" style="1122" customWidth="1"/>
    <col min="15626" max="15626" width="13.5703125" style="1122" customWidth="1"/>
    <col min="15627" max="15869" width="9.28515625" style="1122"/>
    <col min="15870" max="15870" width="41.5703125" style="1122" customWidth="1"/>
    <col min="15871" max="15871" width="15.42578125" style="1122" customWidth="1"/>
    <col min="15872" max="15874" width="15.85546875" style="1122" customWidth="1"/>
    <col min="15875" max="15877" width="12.28515625" style="1122" customWidth="1"/>
    <col min="15878" max="15879" width="9.28515625" style="1122"/>
    <col min="15880" max="15880" width="15" style="1122" customWidth="1"/>
    <col min="15881" max="15881" width="14.28515625" style="1122" customWidth="1"/>
    <col min="15882" max="15882" width="13.5703125" style="1122" customWidth="1"/>
    <col min="15883" max="16125" width="9.28515625" style="1122"/>
    <col min="16126" max="16126" width="41.5703125" style="1122" customWidth="1"/>
    <col min="16127" max="16127" width="15.42578125" style="1122" customWidth="1"/>
    <col min="16128" max="16130" width="15.85546875" style="1122" customWidth="1"/>
    <col min="16131" max="16133" width="12.28515625" style="1122" customWidth="1"/>
    <col min="16134" max="16135" width="9.28515625" style="1122"/>
    <col min="16136" max="16136" width="15" style="1122" customWidth="1"/>
    <col min="16137" max="16137" width="14.28515625" style="1122" customWidth="1"/>
    <col min="16138" max="16138" width="13.5703125" style="1122" customWidth="1"/>
    <col min="16139" max="16384" width="9.28515625" style="1122"/>
  </cols>
  <sheetData>
    <row r="1" spans="1:13" ht="17.25" customHeight="1">
      <c r="A1" s="1120" t="s">
        <v>531</v>
      </c>
      <c r="B1" s="1120"/>
      <c r="C1" s="1121"/>
      <c r="D1" s="1121"/>
      <c r="E1" s="1121"/>
      <c r="F1" s="1121"/>
      <c r="G1" s="1121"/>
      <c r="H1" s="1121"/>
      <c r="K1" s="1122"/>
      <c r="L1" s="1122"/>
      <c r="M1" s="1122"/>
    </row>
    <row r="2" spans="1:13" ht="17.25" customHeight="1">
      <c r="A2" s="1123"/>
      <c r="B2" s="1123"/>
      <c r="C2" s="1121"/>
      <c r="D2" s="1121"/>
      <c r="E2" s="1121"/>
      <c r="F2" s="1121"/>
      <c r="G2" s="1121"/>
      <c r="H2" s="1121"/>
      <c r="K2" s="1122"/>
      <c r="L2" s="1122"/>
      <c r="M2" s="1122"/>
    </row>
    <row r="3" spans="1:13" ht="17.25" customHeight="1">
      <c r="A3" s="1124" t="s">
        <v>784</v>
      </c>
      <c r="B3" s="1125"/>
      <c r="C3" s="1126"/>
      <c r="D3" s="1126"/>
      <c r="E3" s="1126"/>
      <c r="F3" s="1126"/>
      <c r="G3" s="1126"/>
      <c r="H3" s="1126"/>
      <c r="K3" s="1122"/>
      <c r="L3" s="1122"/>
      <c r="M3" s="1122"/>
    </row>
    <row r="4" spans="1:13" ht="17.25" customHeight="1">
      <c r="A4" s="1124"/>
      <c r="B4" s="1125"/>
      <c r="C4" s="1126"/>
      <c r="D4" s="1126"/>
      <c r="E4" s="1126"/>
      <c r="F4" s="1126"/>
      <c r="G4" s="1126"/>
      <c r="H4" s="1126"/>
      <c r="K4" s="1122"/>
      <c r="L4" s="1122"/>
      <c r="M4" s="1122"/>
    </row>
    <row r="5" spans="1:13" ht="15" customHeight="1">
      <c r="A5" s="1127"/>
      <c r="B5" s="1127"/>
      <c r="C5" s="1128"/>
      <c r="D5" s="1129"/>
      <c r="E5" s="1129"/>
      <c r="F5" s="1129"/>
      <c r="G5" s="1130"/>
      <c r="H5" s="1131" t="s">
        <v>2</v>
      </c>
      <c r="K5" s="1122"/>
      <c r="L5" s="1122"/>
      <c r="M5" s="1122"/>
    </row>
    <row r="6" spans="1:13" ht="16.350000000000001" customHeight="1">
      <c r="A6" s="1132"/>
      <c r="B6" s="1133" t="s">
        <v>785</v>
      </c>
      <c r="C6" s="1134" t="s">
        <v>238</v>
      </c>
      <c r="D6" s="1135"/>
      <c r="E6" s="1136"/>
      <c r="F6" s="1137" t="s">
        <v>457</v>
      </c>
      <c r="G6" s="1135"/>
      <c r="H6" s="1136"/>
      <c r="K6" s="1122"/>
      <c r="L6" s="1122"/>
      <c r="M6" s="1122"/>
    </row>
    <row r="7" spans="1:13" ht="16.350000000000001" customHeight="1">
      <c r="A7" s="1138" t="s">
        <v>3</v>
      </c>
      <c r="B7" s="1139" t="s">
        <v>237</v>
      </c>
      <c r="C7" s="1140"/>
      <c r="D7" s="1140"/>
      <c r="E7" s="1140"/>
      <c r="F7" s="1140" t="s">
        <v>4</v>
      </c>
      <c r="G7" s="1140" t="s">
        <v>4</v>
      </c>
      <c r="H7" s="1141"/>
      <c r="K7" s="1122"/>
      <c r="L7" s="1122"/>
      <c r="M7" s="1122"/>
    </row>
    <row r="8" spans="1:13" ht="16.350000000000001" customHeight="1">
      <c r="A8" s="1142"/>
      <c r="B8" s="1143" t="s">
        <v>453</v>
      </c>
      <c r="C8" s="1140" t="s">
        <v>459</v>
      </c>
      <c r="D8" s="1140" t="s">
        <v>460</v>
      </c>
      <c r="E8" s="1140" t="s">
        <v>461</v>
      </c>
      <c r="F8" s="1144" t="s">
        <v>242</v>
      </c>
      <c r="G8" s="1144" t="s">
        <v>462</v>
      </c>
      <c r="H8" s="1145" t="s">
        <v>463</v>
      </c>
      <c r="K8" s="1122"/>
      <c r="L8" s="1122"/>
      <c r="M8" s="1122"/>
    </row>
    <row r="9" spans="1:13" s="1150" customFormat="1" ht="9.75" customHeight="1">
      <c r="A9" s="1146" t="s">
        <v>464</v>
      </c>
      <c r="B9" s="1147">
        <v>2</v>
      </c>
      <c r="C9" s="1148">
        <v>3</v>
      </c>
      <c r="D9" s="1148">
        <v>4</v>
      </c>
      <c r="E9" s="1148">
        <v>5</v>
      </c>
      <c r="F9" s="1148">
        <v>6</v>
      </c>
      <c r="G9" s="1148">
        <v>7</v>
      </c>
      <c r="H9" s="1149">
        <v>8</v>
      </c>
    </row>
    <row r="10" spans="1:13" ht="24" customHeight="1">
      <c r="A10" s="1151" t="s">
        <v>465</v>
      </c>
      <c r="B10" s="1152">
        <v>64782842</v>
      </c>
      <c r="C10" s="468">
        <v>1776632</v>
      </c>
      <c r="D10" s="468">
        <v>4747099</v>
      </c>
      <c r="E10" s="468">
        <v>8682451</v>
      </c>
      <c r="F10" s="1153">
        <v>2.7424422040638476E-2</v>
      </c>
      <c r="G10" s="1153">
        <v>7.3277103218163844E-2</v>
      </c>
      <c r="H10" s="1153">
        <v>0.13402392874335461</v>
      </c>
      <c r="K10" s="1122"/>
      <c r="L10" s="1122"/>
      <c r="M10" s="1122"/>
    </row>
    <row r="11" spans="1:13" ht="24" customHeight="1">
      <c r="A11" s="1154" t="s">
        <v>466</v>
      </c>
      <c r="B11" s="470">
        <v>80243000</v>
      </c>
      <c r="C11" s="468">
        <v>1718806</v>
      </c>
      <c r="D11" s="468">
        <v>4738911</v>
      </c>
      <c r="E11" s="468">
        <v>8641759</v>
      </c>
      <c r="F11" s="1155">
        <v>2.1420011714417458E-2</v>
      </c>
      <c r="G11" s="1156">
        <v>5.9057001856859789E-2</v>
      </c>
      <c r="H11" s="469">
        <v>0.10769486434953827</v>
      </c>
      <c r="K11" s="1122"/>
      <c r="L11" s="1122"/>
      <c r="M11" s="1122"/>
    </row>
    <row r="12" spans="1:13" ht="24" customHeight="1">
      <c r="A12" s="1157" t="s">
        <v>467</v>
      </c>
      <c r="B12" s="1158">
        <v>-15460158</v>
      </c>
      <c r="C12" s="1159">
        <v>57826</v>
      </c>
      <c r="D12" s="1159">
        <v>8187</v>
      </c>
      <c r="E12" s="1159">
        <v>40692</v>
      </c>
      <c r="F12" s="1160"/>
      <c r="G12" s="1161"/>
      <c r="H12" s="1160"/>
      <c r="K12" s="1122"/>
      <c r="L12" s="1122"/>
      <c r="M12" s="1122"/>
    </row>
    <row r="13" spans="1:13" ht="15" customHeight="1">
      <c r="A13" s="1162"/>
      <c r="B13" s="434"/>
      <c r="C13" s="434"/>
      <c r="D13" s="434"/>
      <c r="E13" s="434"/>
      <c r="F13" s="1163"/>
      <c r="G13" s="1163"/>
      <c r="H13" s="1163"/>
      <c r="K13" s="1122"/>
      <c r="L13" s="1122"/>
      <c r="M13" s="1122"/>
    </row>
    <row r="16" spans="1:13" ht="15" customHeight="1">
      <c r="A16" s="1127"/>
      <c r="B16" s="1127"/>
      <c r="C16" s="1128"/>
      <c r="D16" s="1129"/>
      <c r="E16" s="1129"/>
      <c r="F16" s="1129"/>
      <c r="G16" s="1130"/>
      <c r="H16" s="1131" t="s">
        <v>2</v>
      </c>
    </row>
    <row r="17" spans="1:8" ht="16.149999999999999" customHeight="1">
      <c r="A17" s="1132"/>
      <c r="B17" s="1133" t="s">
        <v>785</v>
      </c>
      <c r="C17" s="1134" t="s">
        <v>238</v>
      </c>
      <c r="D17" s="1135"/>
      <c r="E17" s="1136"/>
      <c r="F17" s="1137" t="s">
        <v>457</v>
      </c>
      <c r="G17" s="1135"/>
      <c r="H17" s="1136"/>
    </row>
    <row r="18" spans="1:8" ht="16.899999999999999" customHeight="1">
      <c r="A18" s="1138" t="s">
        <v>3</v>
      </c>
      <c r="B18" s="1139" t="s">
        <v>237</v>
      </c>
      <c r="C18" s="1140"/>
      <c r="D18" s="1140"/>
      <c r="E18" s="1140"/>
      <c r="F18" s="1140" t="s">
        <v>4</v>
      </c>
      <c r="G18" s="1140" t="s">
        <v>4</v>
      </c>
      <c r="H18" s="1141"/>
    </row>
    <row r="19" spans="1:8" ht="17.25">
      <c r="A19" s="1142"/>
      <c r="B19" s="1143" t="s">
        <v>453</v>
      </c>
      <c r="C19" s="1140" t="s">
        <v>786</v>
      </c>
      <c r="D19" s="1140" t="s">
        <v>557</v>
      </c>
      <c r="E19" s="1140" t="s">
        <v>556</v>
      </c>
      <c r="F19" s="1144" t="s">
        <v>242</v>
      </c>
      <c r="G19" s="1144" t="s">
        <v>462</v>
      </c>
      <c r="H19" s="1145" t="s">
        <v>463</v>
      </c>
    </row>
    <row r="20" spans="1:8" ht="9.6" customHeight="1">
      <c r="A20" s="1146" t="s">
        <v>464</v>
      </c>
      <c r="B20" s="1147">
        <v>2</v>
      </c>
      <c r="C20" s="1148">
        <v>3</v>
      </c>
      <c r="D20" s="1148">
        <v>4</v>
      </c>
      <c r="E20" s="1148">
        <v>5</v>
      </c>
      <c r="F20" s="1148">
        <v>6</v>
      </c>
      <c r="G20" s="1148">
        <v>7</v>
      </c>
      <c r="H20" s="1149">
        <v>8</v>
      </c>
    </row>
    <row r="21" spans="1:8" ht="24" customHeight="1">
      <c r="A21" s="1151" t="s">
        <v>465</v>
      </c>
      <c r="B21" s="1152">
        <v>64782842</v>
      </c>
      <c r="C21" s="468">
        <v>12589524</v>
      </c>
      <c r="D21" s="468">
        <v>17229444</v>
      </c>
      <c r="E21" s="468">
        <v>20717232</v>
      </c>
      <c r="F21" s="1153">
        <v>0.19433423436409289</v>
      </c>
      <c r="G21" s="1153">
        <v>0.26595690260084609</v>
      </c>
      <c r="H21" s="1153">
        <v>0.31979504696629396</v>
      </c>
    </row>
    <row r="22" spans="1:8" ht="24" customHeight="1">
      <c r="A22" s="1154" t="s">
        <v>466</v>
      </c>
      <c r="B22" s="470">
        <v>80243000</v>
      </c>
      <c r="C22" s="468">
        <v>12609252</v>
      </c>
      <c r="D22" s="468">
        <v>17237173</v>
      </c>
      <c r="E22" s="468">
        <v>23100036</v>
      </c>
      <c r="F22" s="1155">
        <v>0.15713834228530837</v>
      </c>
      <c r="G22" s="1156">
        <v>0.21481217053200902</v>
      </c>
      <c r="H22" s="469">
        <v>0.28787602656929578</v>
      </c>
    </row>
    <row r="23" spans="1:8" ht="27.75" customHeight="1">
      <c r="A23" s="1157" t="s">
        <v>467</v>
      </c>
      <c r="B23" s="1158">
        <v>-15460158</v>
      </c>
      <c r="C23" s="1159">
        <v>-19728</v>
      </c>
      <c r="D23" s="1159">
        <v>-7728</v>
      </c>
      <c r="E23" s="1159">
        <v>-2382805</v>
      </c>
      <c r="F23" s="1160">
        <v>1.2760542291999862E-3</v>
      </c>
      <c r="G23" s="1165">
        <v>4.9986552530705052E-4</v>
      </c>
      <c r="H23" s="1160">
        <v>0.15412552704830054</v>
      </c>
    </row>
  </sheetData>
  <printOptions horizontalCentered="1"/>
  <pageMargins left="0.74803149606299213" right="0.55118110236220474" top="0.98425196850393704" bottom="0.98425196850393704" header="0.51181102362204722" footer="0.51181102362204722"/>
  <pageSetup paperSize="9" scale="75" firstPageNumber="60" orientation="landscape" useFirstPageNumber="1" r:id="rId1"/>
  <headerFooter alignWithMargins="0">
    <oddHeader>&amp;C&amp;"Arial CE,Pogrubiony"- &amp;P -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showGridLines="0" zoomScale="76" zoomScaleNormal="76" zoomScaleSheetLayoutView="75" workbookViewId="0"/>
  </sheetViews>
  <sheetFormatPr defaultColWidth="9.28515625" defaultRowHeight="15"/>
  <cols>
    <col min="1" max="1" width="103.140625" style="1167" customWidth="1"/>
    <col min="2" max="2" width="20.5703125" style="1167" customWidth="1"/>
    <col min="3" max="3" width="19.42578125" style="1225" customWidth="1"/>
    <col min="4" max="4" width="16.7109375" style="1167" customWidth="1"/>
    <col min="5" max="5" width="9.28515625" style="1167"/>
    <col min="6" max="6" width="8.42578125" style="1167" customWidth="1"/>
    <col min="7" max="7" width="16.7109375" style="1167" customWidth="1"/>
    <col min="8" max="8" width="21.7109375" style="1167" customWidth="1"/>
    <col min="9" max="9" width="21.28515625" style="1167" customWidth="1"/>
    <col min="10" max="245" width="9.28515625" style="1167"/>
    <col min="246" max="246" width="103.140625" style="1167" customWidth="1"/>
    <col min="247" max="247" width="20.5703125" style="1167" customWidth="1"/>
    <col min="248" max="248" width="19.42578125" style="1167" customWidth="1"/>
    <col min="249" max="249" width="16.7109375" style="1167" customWidth="1"/>
    <col min="250" max="250" width="12.85546875" style="1167" customWidth="1"/>
    <col min="251" max="251" width="11" style="1167" bestFit="1" customWidth="1"/>
    <col min="252" max="256" width="9.28515625" style="1167"/>
    <col min="257" max="257" width="103.140625" style="1167" customWidth="1"/>
    <col min="258" max="258" width="20.5703125" style="1167" customWidth="1"/>
    <col min="259" max="259" width="19.42578125" style="1167" customWidth="1"/>
    <col min="260" max="260" width="16.7109375" style="1167" customWidth="1"/>
    <col min="261" max="261" width="9.28515625" style="1167"/>
    <col min="262" max="262" width="8.42578125" style="1167" customWidth="1"/>
    <col min="263" max="263" width="16.7109375" style="1167" customWidth="1"/>
    <col min="264" max="264" width="21.7109375" style="1167" customWidth="1"/>
    <col min="265" max="265" width="21.28515625" style="1167" customWidth="1"/>
    <col min="266" max="501" width="9.28515625" style="1167"/>
    <col min="502" max="502" width="103.140625" style="1167" customWidth="1"/>
    <col min="503" max="503" width="20.5703125" style="1167" customWidth="1"/>
    <col min="504" max="504" width="19.42578125" style="1167" customWidth="1"/>
    <col min="505" max="505" width="16.7109375" style="1167" customWidth="1"/>
    <col min="506" max="506" width="12.85546875" style="1167" customWidth="1"/>
    <col min="507" max="507" width="11" style="1167" bestFit="1" customWidth="1"/>
    <col min="508" max="512" width="9.28515625" style="1167"/>
    <col min="513" max="513" width="103.140625" style="1167" customWidth="1"/>
    <col min="514" max="514" width="20.5703125" style="1167" customWidth="1"/>
    <col min="515" max="515" width="19.42578125" style="1167" customWidth="1"/>
    <col min="516" max="516" width="16.7109375" style="1167" customWidth="1"/>
    <col min="517" max="517" width="9.28515625" style="1167"/>
    <col min="518" max="518" width="8.42578125" style="1167" customWidth="1"/>
    <col min="519" max="519" width="16.7109375" style="1167" customWidth="1"/>
    <col min="520" max="520" width="21.7109375" style="1167" customWidth="1"/>
    <col min="521" max="521" width="21.28515625" style="1167" customWidth="1"/>
    <col min="522" max="757" width="9.28515625" style="1167"/>
    <col min="758" max="758" width="103.140625" style="1167" customWidth="1"/>
    <col min="759" max="759" width="20.5703125" style="1167" customWidth="1"/>
    <col min="760" max="760" width="19.42578125" style="1167" customWidth="1"/>
    <col min="761" max="761" width="16.7109375" style="1167" customWidth="1"/>
    <col min="762" max="762" width="12.85546875" style="1167" customWidth="1"/>
    <col min="763" max="763" width="11" style="1167" bestFit="1" customWidth="1"/>
    <col min="764" max="768" width="9.28515625" style="1167"/>
    <col min="769" max="769" width="103.140625" style="1167" customWidth="1"/>
    <col min="770" max="770" width="20.5703125" style="1167" customWidth="1"/>
    <col min="771" max="771" width="19.42578125" style="1167" customWidth="1"/>
    <col min="772" max="772" width="16.7109375" style="1167" customWidth="1"/>
    <col min="773" max="773" width="9.28515625" style="1167"/>
    <col min="774" max="774" width="8.42578125" style="1167" customWidth="1"/>
    <col min="775" max="775" width="16.7109375" style="1167" customWidth="1"/>
    <col min="776" max="776" width="21.7109375" style="1167" customWidth="1"/>
    <col min="777" max="777" width="21.28515625" style="1167" customWidth="1"/>
    <col min="778" max="1013" width="9.28515625" style="1167"/>
    <col min="1014" max="1014" width="103.140625" style="1167" customWidth="1"/>
    <col min="1015" max="1015" width="20.5703125" style="1167" customWidth="1"/>
    <col min="1016" max="1016" width="19.42578125" style="1167" customWidth="1"/>
    <col min="1017" max="1017" width="16.7109375" style="1167" customWidth="1"/>
    <col min="1018" max="1018" width="12.85546875" style="1167" customWidth="1"/>
    <col min="1019" max="1019" width="11" style="1167" bestFit="1" customWidth="1"/>
    <col min="1020" max="1024" width="9.28515625" style="1167"/>
    <col min="1025" max="1025" width="103.140625" style="1167" customWidth="1"/>
    <col min="1026" max="1026" width="20.5703125" style="1167" customWidth="1"/>
    <col min="1027" max="1027" width="19.42578125" style="1167" customWidth="1"/>
    <col min="1028" max="1028" width="16.7109375" style="1167" customWidth="1"/>
    <col min="1029" max="1029" width="9.28515625" style="1167"/>
    <col min="1030" max="1030" width="8.42578125" style="1167" customWidth="1"/>
    <col min="1031" max="1031" width="16.7109375" style="1167" customWidth="1"/>
    <col min="1032" max="1032" width="21.7109375" style="1167" customWidth="1"/>
    <col min="1033" max="1033" width="21.28515625" style="1167" customWidth="1"/>
    <col min="1034" max="1269" width="9.28515625" style="1167"/>
    <col min="1270" max="1270" width="103.140625" style="1167" customWidth="1"/>
    <col min="1271" max="1271" width="20.5703125" style="1167" customWidth="1"/>
    <col min="1272" max="1272" width="19.42578125" style="1167" customWidth="1"/>
    <col min="1273" max="1273" width="16.7109375" style="1167" customWidth="1"/>
    <col min="1274" max="1274" width="12.85546875" style="1167" customWidth="1"/>
    <col min="1275" max="1275" width="11" style="1167" bestFit="1" customWidth="1"/>
    <col min="1276" max="1280" width="9.28515625" style="1167"/>
    <col min="1281" max="1281" width="103.140625" style="1167" customWidth="1"/>
    <col min="1282" max="1282" width="20.5703125" style="1167" customWidth="1"/>
    <col min="1283" max="1283" width="19.42578125" style="1167" customWidth="1"/>
    <col min="1284" max="1284" width="16.7109375" style="1167" customWidth="1"/>
    <col min="1285" max="1285" width="9.28515625" style="1167"/>
    <col min="1286" max="1286" width="8.42578125" style="1167" customWidth="1"/>
    <col min="1287" max="1287" width="16.7109375" style="1167" customWidth="1"/>
    <col min="1288" max="1288" width="21.7109375" style="1167" customWidth="1"/>
    <col min="1289" max="1289" width="21.28515625" style="1167" customWidth="1"/>
    <col min="1290" max="1525" width="9.28515625" style="1167"/>
    <col min="1526" max="1526" width="103.140625" style="1167" customWidth="1"/>
    <col min="1527" max="1527" width="20.5703125" style="1167" customWidth="1"/>
    <col min="1528" max="1528" width="19.42578125" style="1167" customWidth="1"/>
    <col min="1529" max="1529" width="16.7109375" style="1167" customWidth="1"/>
    <col min="1530" max="1530" width="12.85546875" style="1167" customWidth="1"/>
    <col min="1531" max="1531" width="11" style="1167" bestFit="1" customWidth="1"/>
    <col min="1532" max="1536" width="9.28515625" style="1167"/>
    <col min="1537" max="1537" width="103.140625" style="1167" customWidth="1"/>
    <col min="1538" max="1538" width="20.5703125" style="1167" customWidth="1"/>
    <col min="1539" max="1539" width="19.42578125" style="1167" customWidth="1"/>
    <col min="1540" max="1540" width="16.7109375" style="1167" customWidth="1"/>
    <col min="1541" max="1541" width="9.28515625" style="1167"/>
    <col min="1542" max="1542" width="8.42578125" style="1167" customWidth="1"/>
    <col min="1543" max="1543" width="16.7109375" style="1167" customWidth="1"/>
    <col min="1544" max="1544" width="21.7109375" style="1167" customWidth="1"/>
    <col min="1545" max="1545" width="21.28515625" style="1167" customWidth="1"/>
    <col min="1546" max="1781" width="9.28515625" style="1167"/>
    <col min="1782" max="1782" width="103.140625" style="1167" customWidth="1"/>
    <col min="1783" max="1783" width="20.5703125" style="1167" customWidth="1"/>
    <col min="1784" max="1784" width="19.42578125" style="1167" customWidth="1"/>
    <col min="1785" max="1785" width="16.7109375" style="1167" customWidth="1"/>
    <col min="1786" max="1786" width="12.85546875" style="1167" customWidth="1"/>
    <col min="1787" max="1787" width="11" style="1167" bestFit="1" customWidth="1"/>
    <col min="1788" max="1792" width="9.28515625" style="1167"/>
    <col min="1793" max="1793" width="103.140625" style="1167" customWidth="1"/>
    <col min="1794" max="1794" width="20.5703125" style="1167" customWidth="1"/>
    <col min="1795" max="1795" width="19.42578125" style="1167" customWidth="1"/>
    <col min="1796" max="1796" width="16.7109375" style="1167" customWidth="1"/>
    <col min="1797" max="1797" width="9.28515625" style="1167"/>
    <col min="1798" max="1798" width="8.42578125" style="1167" customWidth="1"/>
    <col min="1799" max="1799" width="16.7109375" style="1167" customWidth="1"/>
    <col min="1800" max="1800" width="21.7109375" style="1167" customWidth="1"/>
    <col min="1801" max="1801" width="21.28515625" style="1167" customWidth="1"/>
    <col min="1802" max="2037" width="9.28515625" style="1167"/>
    <col min="2038" max="2038" width="103.140625" style="1167" customWidth="1"/>
    <col min="2039" max="2039" width="20.5703125" style="1167" customWidth="1"/>
    <col min="2040" max="2040" width="19.42578125" style="1167" customWidth="1"/>
    <col min="2041" max="2041" width="16.7109375" style="1167" customWidth="1"/>
    <col min="2042" max="2042" width="12.85546875" style="1167" customWidth="1"/>
    <col min="2043" max="2043" width="11" style="1167" bestFit="1" customWidth="1"/>
    <col min="2044" max="2048" width="9.28515625" style="1167"/>
    <col min="2049" max="2049" width="103.140625" style="1167" customWidth="1"/>
    <col min="2050" max="2050" width="20.5703125" style="1167" customWidth="1"/>
    <col min="2051" max="2051" width="19.42578125" style="1167" customWidth="1"/>
    <col min="2052" max="2052" width="16.7109375" style="1167" customWidth="1"/>
    <col min="2053" max="2053" width="9.28515625" style="1167"/>
    <col min="2054" max="2054" width="8.42578125" style="1167" customWidth="1"/>
    <col min="2055" max="2055" width="16.7109375" style="1167" customWidth="1"/>
    <col min="2056" max="2056" width="21.7109375" style="1167" customWidth="1"/>
    <col min="2057" max="2057" width="21.28515625" style="1167" customWidth="1"/>
    <col min="2058" max="2293" width="9.28515625" style="1167"/>
    <col min="2294" max="2294" width="103.140625" style="1167" customWidth="1"/>
    <col min="2295" max="2295" width="20.5703125" style="1167" customWidth="1"/>
    <col min="2296" max="2296" width="19.42578125" style="1167" customWidth="1"/>
    <col min="2297" max="2297" width="16.7109375" style="1167" customWidth="1"/>
    <col min="2298" max="2298" width="12.85546875" style="1167" customWidth="1"/>
    <col min="2299" max="2299" width="11" style="1167" bestFit="1" customWidth="1"/>
    <col min="2300" max="2304" width="9.28515625" style="1167"/>
    <col min="2305" max="2305" width="103.140625" style="1167" customWidth="1"/>
    <col min="2306" max="2306" width="20.5703125" style="1167" customWidth="1"/>
    <col min="2307" max="2307" width="19.42578125" style="1167" customWidth="1"/>
    <col min="2308" max="2308" width="16.7109375" style="1167" customWidth="1"/>
    <col min="2309" max="2309" width="9.28515625" style="1167"/>
    <col min="2310" max="2310" width="8.42578125" style="1167" customWidth="1"/>
    <col min="2311" max="2311" width="16.7109375" style="1167" customWidth="1"/>
    <col min="2312" max="2312" width="21.7109375" style="1167" customWidth="1"/>
    <col min="2313" max="2313" width="21.28515625" style="1167" customWidth="1"/>
    <col min="2314" max="2549" width="9.28515625" style="1167"/>
    <col min="2550" max="2550" width="103.140625" style="1167" customWidth="1"/>
    <col min="2551" max="2551" width="20.5703125" style="1167" customWidth="1"/>
    <col min="2552" max="2552" width="19.42578125" style="1167" customWidth="1"/>
    <col min="2553" max="2553" width="16.7109375" style="1167" customWidth="1"/>
    <col min="2554" max="2554" width="12.85546875" style="1167" customWidth="1"/>
    <col min="2555" max="2555" width="11" style="1167" bestFit="1" customWidth="1"/>
    <col min="2556" max="2560" width="9.28515625" style="1167"/>
    <col min="2561" max="2561" width="103.140625" style="1167" customWidth="1"/>
    <col min="2562" max="2562" width="20.5703125" style="1167" customWidth="1"/>
    <col min="2563" max="2563" width="19.42578125" style="1167" customWidth="1"/>
    <col min="2564" max="2564" width="16.7109375" style="1167" customWidth="1"/>
    <col min="2565" max="2565" width="9.28515625" style="1167"/>
    <col min="2566" max="2566" width="8.42578125" style="1167" customWidth="1"/>
    <col min="2567" max="2567" width="16.7109375" style="1167" customWidth="1"/>
    <col min="2568" max="2568" width="21.7109375" style="1167" customWidth="1"/>
    <col min="2569" max="2569" width="21.28515625" style="1167" customWidth="1"/>
    <col min="2570" max="2805" width="9.28515625" style="1167"/>
    <col min="2806" max="2806" width="103.140625" style="1167" customWidth="1"/>
    <col min="2807" max="2807" width="20.5703125" style="1167" customWidth="1"/>
    <col min="2808" max="2808" width="19.42578125" style="1167" customWidth="1"/>
    <col min="2809" max="2809" width="16.7109375" style="1167" customWidth="1"/>
    <col min="2810" max="2810" width="12.85546875" style="1167" customWidth="1"/>
    <col min="2811" max="2811" width="11" style="1167" bestFit="1" customWidth="1"/>
    <col min="2812" max="2816" width="9.28515625" style="1167"/>
    <col min="2817" max="2817" width="103.140625" style="1167" customWidth="1"/>
    <col min="2818" max="2818" width="20.5703125" style="1167" customWidth="1"/>
    <col min="2819" max="2819" width="19.42578125" style="1167" customWidth="1"/>
    <col min="2820" max="2820" width="16.7109375" style="1167" customWidth="1"/>
    <col min="2821" max="2821" width="9.28515625" style="1167"/>
    <col min="2822" max="2822" width="8.42578125" style="1167" customWidth="1"/>
    <col min="2823" max="2823" width="16.7109375" style="1167" customWidth="1"/>
    <col min="2824" max="2824" width="21.7109375" style="1167" customWidth="1"/>
    <col min="2825" max="2825" width="21.28515625" style="1167" customWidth="1"/>
    <col min="2826" max="3061" width="9.28515625" style="1167"/>
    <col min="3062" max="3062" width="103.140625" style="1167" customWidth="1"/>
    <col min="3063" max="3063" width="20.5703125" style="1167" customWidth="1"/>
    <col min="3064" max="3064" width="19.42578125" style="1167" customWidth="1"/>
    <col min="3065" max="3065" width="16.7109375" style="1167" customWidth="1"/>
    <col min="3066" max="3066" width="12.85546875" style="1167" customWidth="1"/>
    <col min="3067" max="3067" width="11" style="1167" bestFit="1" customWidth="1"/>
    <col min="3068" max="3072" width="9.28515625" style="1167"/>
    <col min="3073" max="3073" width="103.140625" style="1167" customWidth="1"/>
    <col min="3074" max="3074" width="20.5703125" style="1167" customWidth="1"/>
    <col min="3075" max="3075" width="19.42578125" style="1167" customWidth="1"/>
    <col min="3076" max="3076" width="16.7109375" style="1167" customWidth="1"/>
    <col min="3077" max="3077" width="9.28515625" style="1167"/>
    <col min="3078" max="3078" width="8.42578125" style="1167" customWidth="1"/>
    <col min="3079" max="3079" width="16.7109375" style="1167" customWidth="1"/>
    <col min="3080" max="3080" width="21.7109375" style="1167" customWidth="1"/>
    <col min="3081" max="3081" width="21.28515625" style="1167" customWidth="1"/>
    <col min="3082" max="3317" width="9.28515625" style="1167"/>
    <col min="3318" max="3318" width="103.140625" style="1167" customWidth="1"/>
    <col min="3319" max="3319" width="20.5703125" style="1167" customWidth="1"/>
    <col min="3320" max="3320" width="19.42578125" style="1167" customWidth="1"/>
    <col min="3321" max="3321" width="16.7109375" style="1167" customWidth="1"/>
    <col min="3322" max="3322" width="12.85546875" style="1167" customWidth="1"/>
    <col min="3323" max="3323" width="11" style="1167" bestFit="1" customWidth="1"/>
    <col min="3324" max="3328" width="9.28515625" style="1167"/>
    <col min="3329" max="3329" width="103.140625" style="1167" customWidth="1"/>
    <col min="3330" max="3330" width="20.5703125" style="1167" customWidth="1"/>
    <col min="3331" max="3331" width="19.42578125" style="1167" customWidth="1"/>
    <col min="3332" max="3332" width="16.7109375" style="1167" customWidth="1"/>
    <col min="3333" max="3333" width="9.28515625" style="1167"/>
    <col min="3334" max="3334" width="8.42578125" style="1167" customWidth="1"/>
    <col min="3335" max="3335" width="16.7109375" style="1167" customWidth="1"/>
    <col min="3336" max="3336" width="21.7109375" style="1167" customWidth="1"/>
    <col min="3337" max="3337" width="21.28515625" style="1167" customWidth="1"/>
    <col min="3338" max="3573" width="9.28515625" style="1167"/>
    <col min="3574" max="3574" width="103.140625" style="1167" customWidth="1"/>
    <col min="3575" max="3575" width="20.5703125" style="1167" customWidth="1"/>
    <col min="3576" max="3576" width="19.42578125" style="1167" customWidth="1"/>
    <col min="3577" max="3577" width="16.7109375" style="1167" customWidth="1"/>
    <col min="3578" max="3578" width="12.85546875" style="1167" customWidth="1"/>
    <col min="3579" max="3579" width="11" style="1167" bestFit="1" customWidth="1"/>
    <col min="3580" max="3584" width="9.28515625" style="1167"/>
    <col min="3585" max="3585" width="103.140625" style="1167" customWidth="1"/>
    <col min="3586" max="3586" width="20.5703125" style="1167" customWidth="1"/>
    <col min="3587" max="3587" width="19.42578125" style="1167" customWidth="1"/>
    <col min="3588" max="3588" width="16.7109375" style="1167" customWidth="1"/>
    <col min="3589" max="3589" width="9.28515625" style="1167"/>
    <col min="3590" max="3590" width="8.42578125" style="1167" customWidth="1"/>
    <col min="3591" max="3591" width="16.7109375" style="1167" customWidth="1"/>
    <col min="3592" max="3592" width="21.7109375" style="1167" customWidth="1"/>
    <col min="3593" max="3593" width="21.28515625" style="1167" customWidth="1"/>
    <col min="3594" max="3829" width="9.28515625" style="1167"/>
    <col min="3830" max="3830" width="103.140625" style="1167" customWidth="1"/>
    <col min="3831" max="3831" width="20.5703125" style="1167" customWidth="1"/>
    <col min="3832" max="3832" width="19.42578125" style="1167" customWidth="1"/>
    <col min="3833" max="3833" width="16.7109375" style="1167" customWidth="1"/>
    <col min="3834" max="3834" width="12.85546875" style="1167" customWidth="1"/>
    <col min="3835" max="3835" width="11" style="1167" bestFit="1" customWidth="1"/>
    <col min="3836" max="3840" width="9.28515625" style="1167"/>
    <col min="3841" max="3841" width="103.140625" style="1167" customWidth="1"/>
    <col min="3842" max="3842" width="20.5703125" style="1167" customWidth="1"/>
    <col min="3843" max="3843" width="19.42578125" style="1167" customWidth="1"/>
    <col min="3844" max="3844" width="16.7109375" style="1167" customWidth="1"/>
    <col min="3845" max="3845" width="9.28515625" style="1167"/>
    <col min="3846" max="3846" width="8.42578125" style="1167" customWidth="1"/>
    <col min="3847" max="3847" width="16.7109375" style="1167" customWidth="1"/>
    <col min="3848" max="3848" width="21.7109375" style="1167" customWidth="1"/>
    <col min="3849" max="3849" width="21.28515625" style="1167" customWidth="1"/>
    <col min="3850" max="4085" width="9.28515625" style="1167"/>
    <col min="4086" max="4086" width="103.140625" style="1167" customWidth="1"/>
    <col min="4087" max="4087" width="20.5703125" style="1167" customWidth="1"/>
    <col min="4088" max="4088" width="19.42578125" style="1167" customWidth="1"/>
    <col min="4089" max="4089" width="16.7109375" style="1167" customWidth="1"/>
    <col min="4090" max="4090" width="12.85546875" style="1167" customWidth="1"/>
    <col min="4091" max="4091" width="11" style="1167" bestFit="1" customWidth="1"/>
    <col min="4092" max="4096" width="9.28515625" style="1167"/>
    <col min="4097" max="4097" width="103.140625" style="1167" customWidth="1"/>
    <col min="4098" max="4098" width="20.5703125" style="1167" customWidth="1"/>
    <col min="4099" max="4099" width="19.42578125" style="1167" customWidth="1"/>
    <col min="4100" max="4100" width="16.7109375" style="1167" customWidth="1"/>
    <col min="4101" max="4101" width="9.28515625" style="1167"/>
    <col min="4102" max="4102" width="8.42578125" style="1167" customWidth="1"/>
    <col min="4103" max="4103" width="16.7109375" style="1167" customWidth="1"/>
    <col min="4104" max="4104" width="21.7109375" style="1167" customWidth="1"/>
    <col min="4105" max="4105" width="21.28515625" style="1167" customWidth="1"/>
    <col min="4106" max="4341" width="9.28515625" style="1167"/>
    <col min="4342" max="4342" width="103.140625" style="1167" customWidth="1"/>
    <col min="4343" max="4343" width="20.5703125" style="1167" customWidth="1"/>
    <col min="4344" max="4344" width="19.42578125" style="1167" customWidth="1"/>
    <col min="4345" max="4345" width="16.7109375" style="1167" customWidth="1"/>
    <col min="4346" max="4346" width="12.85546875" style="1167" customWidth="1"/>
    <col min="4347" max="4347" width="11" style="1167" bestFit="1" customWidth="1"/>
    <col min="4348" max="4352" width="9.28515625" style="1167"/>
    <col min="4353" max="4353" width="103.140625" style="1167" customWidth="1"/>
    <col min="4354" max="4354" width="20.5703125" style="1167" customWidth="1"/>
    <col min="4355" max="4355" width="19.42578125" style="1167" customWidth="1"/>
    <col min="4356" max="4356" width="16.7109375" style="1167" customWidth="1"/>
    <col min="4357" max="4357" width="9.28515625" style="1167"/>
    <col min="4358" max="4358" width="8.42578125" style="1167" customWidth="1"/>
    <col min="4359" max="4359" width="16.7109375" style="1167" customWidth="1"/>
    <col min="4360" max="4360" width="21.7109375" style="1167" customWidth="1"/>
    <col min="4361" max="4361" width="21.28515625" style="1167" customWidth="1"/>
    <col min="4362" max="4597" width="9.28515625" style="1167"/>
    <col min="4598" max="4598" width="103.140625" style="1167" customWidth="1"/>
    <col min="4599" max="4599" width="20.5703125" style="1167" customWidth="1"/>
    <col min="4600" max="4600" width="19.42578125" style="1167" customWidth="1"/>
    <col min="4601" max="4601" width="16.7109375" style="1167" customWidth="1"/>
    <col min="4602" max="4602" width="12.85546875" style="1167" customWidth="1"/>
    <col min="4603" max="4603" width="11" style="1167" bestFit="1" customWidth="1"/>
    <col min="4604" max="4608" width="9.28515625" style="1167"/>
    <col min="4609" max="4609" width="103.140625" style="1167" customWidth="1"/>
    <col min="4610" max="4610" width="20.5703125" style="1167" customWidth="1"/>
    <col min="4611" max="4611" width="19.42578125" style="1167" customWidth="1"/>
    <col min="4612" max="4612" width="16.7109375" style="1167" customWidth="1"/>
    <col min="4613" max="4613" width="9.28515625" style="1167"/>
    <col min="4614" max="4614" width="8.42578125" style="1167" customWidth="1"/>
    <col min="4615" max="4615" width="16.7109375" style="1167" customWidth="1"/>
    <col min="4616" max="4616" width="21.7109375" style="1167" customWidth="1"/>
    <col min="4617" max="4617" width="21.28515625" style="1167" customWidth="1"/>
    <col min="4618" max="4853" width="9.28515625" style="1167"/>
    <col min="4854" max="4854" width="103.140625" style="1167" customWidth="1"/>
    <col min="4855" max="4855" width="20.5703125" style="1167" customWidth="1"/>
    <col min="4856" max="4856" width="19.42578125" style="1167" customWidth="1"/>
    <col min="4857" max="4857" width="16.7109375" style="1167" customWidth="1"/>
    <col min="4858" max="4858" width="12.85546875" style="1167" customWidth="1"/>
    <col min="4859" max="4859" width="11" style="1167" bestFit="1" customWidth="1"/>
    <col min="4860" max="4864" width="9.28515625" style="1167"/>
    <col min="4865" max="4865" width="103.140625" style="1167" customWidth="1"/>
    <col min="4866" max="4866" width="20.5703125" style="1167" customWidth="1"/>
    <col min="4867" max="4867" width="19.42578125" style="1167" customWidth="1"/>
    <col min="4868" max="4868" width="16.7109375" style="1167" customWidth="1"/>
    <col min="4869" max="4869" width="9.28515625" style="1167"/>
    <col min="4870" max="4870" width="8.42578125" style="1167" customWidth="1"/>
    <col min="4871" max="4871" width="16.7109375" style="1167" customWidth="1"/>
    <col min="4872" max="4872" width="21.7109375" style="1167" customWidth="1"/>
    <col min="4873" max="4873" width="21.28515625" style="1167" customWidth="1"/>
    <col min="4874" max="5109" width="9.28515625" style="1167"/>
    <col min="5110" max="5110" width="103.140625" style="1167" customWidth="1"/>
    <col min="5111" max="5111" width="20.5703125" style="1167" customWidth="1"/>
    <col min="5112" max="5112" width="19.42578125" style="1167" customWidth="1"/>
    <col min="5113" max="5113" width="16.7109375" style="1167" customWidth="1"/>
    <col min="5114" max="5114" width="12.85546875" style="1167" customWidth="1"/>
    <col min="5115" max="5115" width="11" style="1167" bestFit="1" customWidth="1"/>
    <col min="5116" max="5120" width="9.28515625" style="1167"/>
    <col min="5121" max="5121" width="103.140625" style="1167" customWidth="1"/>
    <col min="5122" max="5122" width="20.5703125" style="1167" customWidth="1"/>
    <col min="5123" max="5123" width="19.42578125" style="1167" customWidth="1"/>
    <col min="5124" max="5124" width="16.7109375" style="1167" customWidth="1"/>
    <col min="5125" max="5125" width="9.28515625" style="1167"/>
    <col min="5126" max="5126" width="8.42578125" style="1167" customWidth="1"/>
    <col min="5127" max="5127" width="16.7109375" style="1167" customWidth="1"/>
    <col min="5128" max="5128" width="21.7109375" style="1167" customWidth="1"/>
    <col min="5129" max="5129" width="21.28515625" style="1167" customWidth="1"/>
    <col min="5130" max="5365" width="9.28515625" style="1167"/>
    <col min="5366" max="5366" width="103.140625" style="1167" customWidth="1"/>
    <col min="5367" max="5367" width="20.5703125" style="1167" customWidth="1"/>
    <col min="5368" max="5368" width="19.42578125" style="1167" customWidth="1"/>
    <col min="5369" max="5369" width="16.7109375" style="1167" customWidth="1"/>
    <col min="5370" max="5370" width="12.85546875" style="1167" customWidth="1"/>
    <col min="5371" max="5371" width="11" style="1167" bestFit="1" customWidth="1"/>
    <col min="5372" max="5376" width="9.28515625" style="1167"/>
    <col min="5377" max="5377" width="103.140625" style="1167" customWidth="1"/>
    <col min="5378" max="5378" width="20.5703125" style="1167" customWidth="1"/>
    <col min="5379" max="5379" width="19.42578125" style="1167" customWidth="1"/>
    <col min="5380" max="5380" width="16.7109375" style="1167" customWidth="1"/>
    <col min="5381" max="5381" width="9.28515625" style="1167"/>
    <col min="5382" max="5382" width="8.42578125" style="1167" customWidth="1"/>
    <col min="5383" max="5383" width="16.7109375" style="1167" customWidth="1"/>
    <col min="5384" max="5384" width="21.7109375" style="1167" customWidth="1"/>
    <col min="5385" max="5385" width="21.28515625" style="1167" customWidth="1"/>
    <col min="5386" max="5621" width="9.28515625" style="1167"/>
    <col min="5622" max="5622" width="103.140625" style="1167" customWidth="1"/>
    <col min="5623" max="5623" width="20.5703125" style="1167" customWidth="1"/>
    <col min="5624" max="5624" width="19.42578125" style="1167" customWidth="1"/>
    <col min="5625" max="5625" width="16.7109375" style="1167" customWidth="1"/>
    <col min="5626" max="5626" width="12.85546875" style="1167" customWidth="1"/>
    <col min="5627" max="5627" width="11" style="1167" bestFit="1" customWidth="1"/>
    <col min="5628" max="5632" width="9.28515625" style="1167"/>
    <col min="5633" max="5633" width="103.140625" style="1167" customWidth="1"/>
    <col min="5634" max="5634" width="20.5703125" style="1167" customWidth="1"/>
    <col min="5635" max="5635" width="19.42578125" style="1167" customWidth="1"/>
    <col min="5636" max="5636" width="16.7109375" style="1167" customWidth="1"/>
    <col min="5637" max="5637" width="9.28515625" style="1167"/>
    <col min="5638" max="5638" width="8.42578125" style="1167" customWidth="1"/>
    <col min="5639" max="5639" width="16.7109375" style="1167" customWidth="1"/>
    <col min="5640" max="5640" width="21.7109375" style="1167" customWidth="1"/>
    <col min="5641" max="5641" width="21.28515625" style="1167" customWidth="1"/>
    <col min="5642" max="5877" width="9.28515625" style="1167"/>
    <col min="5878" max="5878" width="103.140625" style="1167" customWidth="1"/>
    <col min="5879" max="5879" width="20.5703125" style="1167" customWidth="1"/>
    <col min="5880" max="5880" width="19.42578125" style="1167" customWidth="1"/>
    <col min="5881" max="5881" width="16.7109375" style="1167" customWidth="1"/>
    <col min="5882" max="5882" width="12.85546875" style="1167" customWidth="1"/>
    <col min="5883" max="5883" width="11" style="1167" bestFit="1" customWidth="1"/>
    <col min="5884" max="5888" width="9.28515625" style="1167"/>
    <col min="5889" max="5889" width="103.140625" style="1167" customWidth="1"/>
    <col min="5890" max="5890" width="20.5703125" style="1167" customWidth="1"/>
    <col min="5891" max="5891" width="19.42578125" style="1167" customWidth="1"/>
    <col min="5892" max="5892" width="16.7109375" style="1167" customWidth="1"/>
    <col min="5893" max="5893" width="9.28515625" style="1167"/>
    <col min="5894" max="5894" width="8.42578125" style="1167" customWidth="1"/>
    <col min="5895" max="5895" width="16.7109375" style="1167" customWidth="1"/>
    <col min="5896" max="5896" width="21.7109375" style="1167" customWidth="1"/>
    <col min="5897" max="5897" width="21.28515625" style="1167" customWidth="1"/>
    <col min="5898" max="6133" width="9.28515625" style="1167"/>
    <col min="6134" max="6134" width="103.140625" style="1167" customWidth="1"/>
    <col min="6135" max="6135" width="20.5703125" style="1167" customWidth="1"/>
    <col min="6136" max="6136" width="19.42578125" style="1167" customWidth="1"/>
    <col min="6137" max="6137" width="16.7109375" style="1167" customWidth="1"/>
    <col min="6138" max="6138" width="12.85546875" style="1167" customWidth="1"/>
    <col min="6139" max="6139" width="11" style="1167" bestFit="1" customWidth="1"/>
    <col min="6140" max="6144" width="9.28515625" style="1167"/>
    <col min="6145" max="6145" width="103.140625" style="1167" customWidth="1"/>
    <col min="6146" max="6146" width="20.5703125" style="1167" customWidth="1"/>
    <col min="6147" max="6147" width="19.42578125" style="1167" customWidth="1"/>
    <col min="6148" max="6148" width="16.7109375" style="1167" customWidth="1"/>
    <col min="6149" max="6149" width="9.28515625" style="1167"/>
    <col min="6150" max="6150" width="8.42578125" style="1167" customWidth="1"/>
    <col min="6151" max="6151" width="16.7109375" style="1167" customWidth="1"/>
    <col min="6152" max="6152" width="21.7109375" style="1167" customWidth="1"/>
    <col min="6153" max="6153" width="21.28515625" style="1167" customWidth="1"/>
    <col min="6154" max="6389" width="9.28515625" style="1167"/>
    <col min="6390" max="6390" width="103.140625" style="1167" customWidth="1"/>
    <col min="6391" max="6391" width="20.5703125" style="1167" customWidth="1"/>
    <col min="6392" max="6392" width="19.42578125" style="1167" customWidth="1"/>
    <col min="6393" max="6393" width="16.7109375" style="1167" customWidth="1"/>
    <col min="6394" max="6394" width="12.85546875" style="1167" customWidth="1"/>
    <col min="6395" max="6395" width="11" style="1167" bestFit="1" customWidth="1"/>
    <col min="6396" max="6400" width="9.28515625" style="1167"/>
    <col min="6401" max="6401" width="103.140625" style="1167" customWidth="1"/>
    <col min="6402" max="6402" width="20.5703125" style="1167" customWidth="1"/>
    <col min="6403" max="6403" width="19.42578125" style="1167" customWidth="1"/>
    <col min="6404" max="6404" width="16.7109375" style="1167" customWidth="1"/>
    <col min="6405" max="6405" width="9.28515625" style="1167"/>
    <col min="6406" max="6406" width="8.42578125" style="1167" customWidth="1"/>
    <col min="6407" max="6407" width="16.7109375" style="1167" customWidth="1"/>
    <col min="6408" max="6408" width="21.7109375" style="1167" customWidth="1"/>
    <col min="6409" max="6409" width="21.28515625" style="1167" customWidth="1"/>
    <col min="6410" max="6645" width="9.28515625" style="1167"/>
    <col min="6646" max="6646" width="103.140625" style="1167" customWidth="1"/>
    <col min="6647" max="6647" width="20.5703125" style="1167" customWidth="1"/>
    <col min="6648" max="6648" width="19.42578125" style="1167" customWidth="1"/>
    <col min="6649" max="6649" width="16.7109375" style="1167" customWidth="1"/>
    <col min="6650" max="6650" width="12.85546875" style="1167" customWidth="1"/>
    <col min="6651" max="6651" width="11" style="1167" bestFit="1" customWidth="1"/>
    <col min="6652" max="6656" width="9.28515625" style="1167"/>
    <col min="6657" max="6657" width="103.140625" style="1167" customWidth="1"/>
    <col min="6658" max="6658" width="20.5703125" style="1167" customWidth="1"/>
    <col min="6659" max="6659" width="19.42578125" style="1167" customWidth="1"/>
    <col min="6660" max="6660" width="16.7109375" style="1167" customWidth="1"/>
    <col min="6661" max="6661" width="9.28515625" style="1167"/>
    <col min="6662" max="6662" width="8.42578125" style="1167" customWidth="1"/>
    <col min="6663" max="6663" width="16.7109375" style="1167" customWidth="1"/>
    <col min="6664" max="6664" width="21.7109375" style="1167" customWidth="1"/>
    <col min="6665" max="6665" width="21.28515625" style="1167" customWidth="1"/>
    <col min="6666" max="6901" width="9.28515625" style="1167"/>
    <col min="6902" max="6902" width="103.140625" style="1167" customWidth="1"/>
    <col min="6903" max="6903" width="20.5703125" style="1167" customWidth="1"/>
    <col min="6904" max="6904" width="19.42578125" style="1167" customWidth="1"/>
    <col min="6905" max="6905" width="16.7109375" style="1167" customWidth="1"/>
    <col min="6906" max="6906" width="12.85546875" style="1167" customWidth="1"/>
    <col min="6907" max="6907" width="11" style="1167" bestFit="1" customWidth="1"/>
    <col min="6908" max="6912" width="9.28515625" style="1167"/>
    <col min="6913" max="6913" width="103.140625" style="1167" customWidth="1"/>
    <col min="6914" max="6914" width="20.5703125" style="1167" customWidth="1"/>
    <col min="6915" max="6915" width="19.42578125" style="1167" customWidth="1"/>
    <col min="6916" max="6916" width="16.7109375" style="1167" customWidth="1"/>
    <col min="6917" max="6917" width="9.28515625" style="1167"/>
    <col min="6918" max="6918" width="8.42578125" style="1167" customWidth="1"/>
    <col min="6919" max="6919" width="16.7109375" style="1167" customWidth="1"/>
    <col min="6920" max="6920" width="21.7109375" style="1167" customWidth="1"/>
    <col min="6921" max="6921" width="21.28515625" style="1167" customWidth="1"/>
    <col min="6922" max="7157" width="9.28515625" style="1167"/>
    <col min="7158" max="7158" width="103.140625" style="1167" customWidth="1"/>
    <col min="7159" max="7159" width="20.5703125" style="1167" customWidth="1"/>
    <col min="7160" max="7160" width="19.42578125" style="1167" customWidth="1"/>
    <col min="7161" max="7161" width="16.7109375" style="1167" customWidth="1"/>
    <col min="7162" max="7162" width="12.85546875" style="1167" customWidth="1"/>
    <col min="7163" max="7163" width="11" style="1167" bestFit="1" customWidth="1"/>
    <col min="7164" max="7168" width="9.28515625" style="1167"/>
    <col min="7169" max="7169" width="103.140625" style="1167" customWidth="1"/>
    <col min="7170" max="7170" width="20.5703125" style="1167" customWidth="1"/>
    <col min="7171" max="7171" width="19.42578125" style="1167" customWidth="1"/>
    <col min="7172" max="7172" width="16.7109375" style="1167" customWidth="1"/>
    <col min="7173" max="7173" width="9.28515625" style="1167"/>
    <col min="7174" max="7174" width="8.42578125" style="1167" customWidth="1"/>
    <col min="7175" max="7175" width="16.7109375" style="1167" customWidth="1"/>
    <col min="7176" max="7176" width="21.7109375" style="1167" customWidth="1"/>
    <col min="7177" max="7177" width="21.28515625" style="1167" customWidth="1"/>
    <col min="7178" max="7413" width="9.28515625" style="1167"/>
    <col min="7414" max="7414" width="103.140625" style="1167" customWidth="1"/>
    <col min="7415" max="7415" width="20.5703125" style="1167" customWidth="1"/>
    <col min="7416" max="7416" width="19.42578125" style="1167" customWidth="1"/>
    <col min="7417" max="7417" width="16.7109375" style="1167" customWidth="1"/>
    <col min="7418" max="7418" width="12.85546875" style="1167" customWidth="1"/>
    <col min="7419" max="7419" width="11" style="1167" bestFit="1" customWidth="1"/>
    <col min="7420" max="7424" width="9.28515625" style="1167"/>
    <col min="7425" max="7425" width="103.140625" style="1167" customWidth="1"/>
    <col min="7426" max="7426" width="20.5703125" style="1167" customWidth="1"/>
    <col min="7427" max="7427" width="19.42578125" style="1167" customWidth="1"/>
    <col min="7428" max="7428" width="16.7109375" style="1167" customWidth="1"/>
    <col min="7429" max="7429" width="9.28515625" style="1167"/>
    <col min="7430" max="7430" width="8.42578125" style="1167" customWidth="1"/>
    <col min="7431" max="7431" width="16.7109375" style="1167" customWidth="1"/>
    <col min="7432" max="7432" width="21.7109375" style="1167" customWidth="1"/>
    <col min="7433" max="7433" width="21.28515625" style="1167" customWidth="1"/>
    <col min="7434" max="7669" width="9.28515625" style="1167"/>
    <col min="7670" max="7670" width="103.140625" style="1167" customWidth="1"/>
    <col min="7671" max="7671" width="20.5703125" style="1167" customWidth="1"/>
    <col min="7672" max="7672" width="19.42578125" style="1167" customWidth="1"/>
    <col min="7673" max="7673" width="16.7109375" style="1167" customWidth="1"/>
    <col min="7674" max="7674" width="12.85546875" style="1167" customWidth="1"/>
    <col min="7675" max="7675" width="11" style="1167" bestFit="1" customWidth="1"/>
    <col min="7676" max="7680" width="9.28515625" style="1167"/>
    <col min="7681" max="7681" width="103.140625" style="1167" customWidth="1"/>
    <col min="7682" max="7682" width="20.5703125" style="1167" customWidth="1"/>
    <col min="7683" max="7683" width="19.42578125" style="1167" customWidth="1"/>
    <col min="7684" max="7684" width="16.7109375" style="1167" customWidth="1"/>
    <col min="7685" max="7685" width="9.28515625" style="1167"/>
    <col min="7686" max="7686" width="8.42578125" style="1167" customWidth="1"/>
    <col min="7687" max="7687" width="16.7109375" style="1167" customWidth="1"/>
    <col min="7688" max="7688" width="21.7109375" style="1167" customWidth="1"/>
    <col min="7689" max="7689" width="21.28515625" style="1167" customWidth="1"/>
    <col min="7690" max="7925" width="9.28515625" style="1167"/>
    <col min="7926" max="7926" width="103.140625" style="1167" customWidth="1"/>
    <col min="7927" max="7927" width="20.5703125" style="1167" customWidth="1"/>
    <col min="7928" max="7928" width="19.42578125" style="1167" customWidth="1"/>
    <col min="7929" max="7929" width="16.7109375" style="1167" customWidth="1"/>
    <col min="7930" max="7930" width="12.85546875" style="1167" customWidth="1"/>
    <col min="7931" max="7931" width="11" style="1167" bestFit="1" customWidth="1"/>
    <col min="7932" max="7936" width="9.28515625" style="1167"/>
    <col min="7937" max="7937" width="103.140625" style="1167" customWidth="1"/>
    <col min="7938" max="7938" width="20.5703125" style="1167" customWidth="1"/>
    <col min="7939" max="7939" width="19.42578125" style="1167" customWidth="1"/>
    <col min="7940" max="7940" width="16.7109375" style="1167" customWidth="1"/>
    <col min="7941" max="7941" width="9.28515625" style="1167"/>
    <col min="7942" max="7942" width="8.42578125" style="1167" customWidth="1"/>
    <col min="7943" max="7943" width="16.7109375" style="1167" customWidth="1"/>
    <col min="7944" max="7944" width="21.7109375" style="1167" customWidth="1"/>
    <col min="7945" max="7945" width="21.28515625" style="1167" customWidth="1"/>
    <col min="7946" max="8181" width="9.28515625" style="1167"/>
    <col min="8182" max="8182" width="103.140625" style="1167" customWidth="1"/>
    <col min="8183" max="8183" width="20.5703125" style="1167" customWidth="1"/>
    <col min="8184" max="8184" width="19.42578125" style="1167" customWidth="1"/>
    <col min="8185" max="8185" width="16.7109375" style="1167" customWidth="1"/>
    <col min="8186" max="8186" width="12.85546875" style="1167" customWidth="1"/>
    <col min="8187" max="8187" width="11" style="1167" bestFit="1" customWidth="1"/>
    <col min="8188" max="8192" width="9.28515625" style="1167"/>
    <col min="8193" max="8193" width="103.140625" style="1167" customWidth="1"/>
    <col min="8194" max="8194" width="20.5703125" style="1167" customWidth="1"/>
    <col min="8195" max="8195" width="19.42578125" style="1167" customWidth="1"/>
    <col min="8196" max="8196" width="16.7109375" style="1167" customWidth="1"/>
    <col min="8197" max="8197" width="9.28515625" style="1167"/>
    <col min="8198" max="8198" width="8.42578125" style="1167" customWidth="1"/>
    <col min="8199" max="8199" width="16.7109375" style="1167" customWidth="1"/>
    <col min="8200" max="8200" width="21.7109375" style="1167" customWidth="1"/>
    <col min="8201" max="8201" width="21.28515625" style="1167" customWidth="1"/>
    <col min="8202" max="8437" width="9.28515625" style="1167"/>
    <col min="8438" max="8438" width="103.140625" style="1167" customWidth="1"/>
    <col min="8439" max="8439" width="20.5703125" style="1167" customWidth="1"/>
    <col min="8440" max="8440" width="19.42578125" style="1167" customWidth="1"/>
    <col min="8441" max="8441" width="16.7109375" style="1167" customWidth="1"/>
    <col min="8442" max="8442" width="12.85546875" style="1167" customWidth="1"/>
    <col min="8443" max="8443" width="11" style="1167" bestFit="1" customWidth="1"/>
    <col min="8444" max="8448" width="9.28515625" style="1167"/>
    <col min="8449" max="8449" width="103.140625" style="1167" customWidth="1"/>
    <col min="8450" max="8450" width="20.5703125" style="1167" customWidth="1"/>
    <col min="8451" max="8451" width="19.42578125" style="1167" customWidth="1"/>
    <col min="8452" max="8452" width="16.7109375" style="1167" customWidth="1"/>
    <col min="8453" max="8453" width="9.28515625" style="1167"/>
    <col min="8454" max="8454" width="8.42578125" style="1167" customWidth="1"/>
    <col min="8455" max="8455" width="16.7109375" style="1167" customWidth="1"/>
    <col min="8456" max="8456" width="21.7109375" style="1167" customWidth="1"/>
    <col min="8457" max="8457" width="21.28515625" style="1167" customWidth="1"/>
    <col min="8458" max="8693" width="9.28515625" style="1167"/>
    <col min="8694" max="8694" width="103.140625" style="1167" customWidth="1"/>
    <col min="8695" max="8695" width="20.5703125" style="1167" customWidth="1"/>
    <col min="8696" max="8696" width="19.42578125" style="1167" customWidth="1"/>
    <col min="8697" max="8697" width="16.7109375" style="1167" customWidth="1"/>
    <col min="8698" max="8698" width="12.85546875" style="1167" customWidth="1"/>
    <col min="8699" max="8699" width="11" style="1167" bestFit="1" customWidth="1"/>
    <col min="8700" max="8704" width="9.28515625" style="1167"/>
    <col min="8705" max="8705" width="103.140625" style="1167" customWidth="1"/>
    <col min="8706" max="8706" width="20.5703125" style="1167" customWidth="1"/>
    <col min="8707" max="8707" width="19.42578125" style="1167" customWidth="1"/>
    <col min="8708" max="8708" width="16.7109375" style="1167" customWidth="1"/>
    <col min="8709" max="8709" width="9.28515625" style="1167"/>
    <col min="8710" max="8710" width="8.42578125" style="1167" customWidth="1"/>
    <col min="8711" max="8711" width="16.7109375" style="1167" customWidth="1"/>
    <col min="8712" max="8712" width="21.7109375" style="1167" customWidth="1"/>
    <col min="8713" max="8713" width="21.28515625" style="1167" customWidth="1"/>
    <col min="8714" max="8949" width="9.28515625" style="1167"/>
    <col min="8950" max="8950" width="103.140625" style="1167" customWidth="1"/>
    <col min="8951" max="8951" width="20.5703125" style="1167" customWidth="1"/>
    <col min="8952" max="8952" width="19.42578125" style="1167" customWidth="1"/>
    <col min="8953" max="8953" width="16.7109375" style="1167" customWidth="1"/>
    <col min="8954" max="8954" width="12.85546875" style="1167" customWidth="1"/>
    <col min="8955" max="8955" width="11" style="1167" bestFit="1" customWidth="1"/>
    <col min="8956" max="8960" width="9.28515625" style="1167"/>
    <col min="8961" max="8961" width="103.140625" style="1167" customWidth="1"/>
    <col min="8962" max="8962" width="20.5703125" style="1167" customWidth="1"/>
    <col min="8963" max="8963" width="19.42578125" style="1167" customWidth="1"/>
    <col min="8964" max="8964" width="16.7109375" style="1167" customWidth="1"/>
    <col min="8965" max="8965" width="9.28515625" style="1167"/>
    <col min="8966" max="8966" width="8.42578125" style="1167" customWidth="1"/>
    <col min="8967" max="8967" width="16.7109375" style="1167" customWidth="1"/>
    <col min="8968" max="8968" width="21.7109375" style="1167" customWidth="1"/>
    <col min="8969" max="8969" width="21.28515625" style="1167" customWidth="1"/>
    <col min="8970" max="9205" width="9.28515625" style="1167"/>
    <col min="9206" max="9206" width="103.140625" style="1167" customWidth="1"/>
    <col min="9207" max="9207" width="20.5703125" style="1167" customWidth="1"/>
    <col min="9208" max="9208" width="19.42578125" style="1167" customWidth="1"/>
    <col min="9209" max="9209" width="16.7109375" style="1167" customWidth="1"/>
    <col min="9210" max="9210" width="12.85546875" style="1167" customWidth="1"/>
    <col min="9211" max="9211" width="11" style="1167" bestFit="1" customWidth="1"/>
    <col min="9212" max="9216" width="9.28515625" style="1167"/>
    <col min="9217" max="9217" width="103.140625" style="1167" customWidth="1"/>
    <col min="9218" max="9218" width="20.5703125" style="1167" customWidth="1"/>
    <col min="9219" max="9219" width="19.42578125" style="1167" customWidth="1"/>
    <col min="9220" max="9220" width="16.7109375" style="1167" customWidth="1"/>
    <col min="9221" max="9221" width="9.28515625" style="1167"/>
    <col min="9222" max="9222" width="8.42578125" style="1167" customWidth="1"/>
    <col min="9223" max="9223" width="16.7109375" style="1167" customWidth="1"/>
    <col min="9224" max="9224" width="21.7109375" style="1167" customWidth="1"/>
    <col min="9225" max="9225" width="21.28515625" style="1167" customWidth="1"/>
    <col min="9226" max="9461" width="9.28515625" style="1167"/>
    <col min="9462" max="9462" width="103.140625" style="1167" customWidth="1"/>
    <col min="9463" max="9463" width="20.5703125" style="1167" customWidth="1"/>
    <col min="9464" max="9464" width="19.42578125" style="1167" customWidth="1"/>
    <col min="9465" max="9465" width="16.7109375" style="1167" customWidth="1"/>
    <col min="9466" max="9466" width="12.85546875" style="1167" customWidth="1"/>
    <col min="9467" max="9467" width="11" style="1167" bestFit="1" customWidth="1"/>
    <col min="9468" max="9472" width="9.28515625" style="1167"/>
    <col min="9473" max="9473" width="103.140625" style="1167" customWidth="1"/>
    <col min="9474" max="9474" width="20.5703125" style="1167" customWidth="1"/>
    <col min="9475" max="9475" width="19.42578125" style="1167" customWidth="1"/>
    <col min="9476" max="9476" width="16.7109375" style="1167" customWidth="1"/>
    <col min="9477" max="9477" width="9.28515625" style="1167"/>
    <col min="9478" max="9478" width="8.42578125" style="1167" customWidth="1"/>
    <col min="9479" max="9479" width="16.7109375" style="1167" customWidth="1"/>
    <col min="9480" max="9480" width="21.7109375" style="1167" customWidth="1"/>
    <col min="9481" max="9481" width="21.28515625" style="1167" customWidth="1"/>
    <col min="9482" max="9717" width="9.28515625" style="1167"/>
    <col min="9718" max="9718" width="103.140625" style="1167" customWidth="1"/>
    <col min="9719" max="9719" width="20.5703125" style="1167" customWidth="1"/>
    <col min="9720" max="9720" width="19.42578125" style="1167" customWidth="1"/>
    <col min="9721" max="9721" width="16.7109375" style="1167" customWidth="1"/>
    <col min="9722" max="9722" width="12.85546875" style="1167" customWidth="1"/>
    <col min="9723" max="9723" width="11" style="1167" bestFit="1" customWidth="1"/>
    <col min="9724" max="9728" width="9.28515625" style="1167"/>
    <col min="9729" max="9729" width="103.140625" style="1167" customWidth="1"/>
    <col min="9730" max="9730" width="20.5703125" style="1167" customWidth="1"/>
    <col min="9731" max="9731" width="19.42578125" style="1167" customWidth="1"/>
    <col min="9732" max="9732" width="16.7109375" style="1167" customWidth="1"/>
    <col min="9733" max="9733" width="9.28515625" style="1167"/>
    <col min="9734" max="9734" width="8.42578125" style="1167" customWidth="1"/>
    <col min="9735" max="9735" width="16.7109375" style="1167" customWidth="1"/>
    <col min="9736" max="9736" width="21.7109375" style="1167" customWidth="1"/>
    <col min="9737" max="9737" width="21.28515625" style="1167" customWidth="1"/>
    <col min="9738" max="9973" width="9.28515625" style="1167"/>
    <col min="9974" max="9974" width="103.140625" style="1167" customWidth="1"/>
    <col min="9975" max="9975" width="20.5703125" style="1167" customWidth="1"/>
    <col min="9976" max="9976" width="19.42578125" style="1167" customWidth="1"/>
    <col min="9977" max="9977" width="16.7109375" style="1167" customWidth="1"/>
    <col min="9978" max="9978" width="12.85546875" style="1167" customWidth="1"/>
    <col min="9979" max="9979" width="11" style="1167" bestFit="1" customWidth="1"/>
    <col min="9980" max="9984" width="9.28515625" style="1167"/>
    <col min="9985" max="9985" width="103.140625" style="1167" customWidth="1"/>
    <col min="9986" max="9986" width="20.5703125" style="1167" customWidth="1"/>
    <col min="9987" max="9987" width="19.42578125" style="1167" customWidth="1"/>
    <col min="9988" max="9988" width="16.7109375" style="1167" customWidth="1"/>
    <col min="9989" max="9989" width="9.28515625" style="1167"/>
    <col min="9990" max="9990" width="8.42578125" style="1167" customWidth="1"/>
    <col min="9991" max="9991" width="16.7109375" style="1167" customWidth="1"/>
    <col min="9992" max="9992" width="21.7109375" style="1167" customWidth="1"/>
    <col min="9993" max="9993" width="21.28515625" style="1167" customWidth="1"/>
    <col min="9994" max="10229" width="9.28515625" style="1167"/>
    <col min="10230" max="10230" width="103.140625" style="1167" customWidth="1"/>
    <col min="10231" max="10231" width="20.5703125" style="1167" customWidth="1"/>
    <col min="10232" max="10232" width="19.42578125" style="1167" customWidth="1"/>
    <col min="10233" max="10233" width="16.7109375" style="1167" customWidth="1"/>
    <col min="10234" max="10234" width="12.85546875" style="1167" customWidth="1"/>
    <col min="10235" max="10235" width="11" style="1167" bestFit="1" customWidth="1"/>
    <col min="10236" max="10240" width="9.28515625" style="1167"/>
    <col min="10241" max="10241" width="103.140625" style="1167" customWidth="1"/>
    <col min="10242" max="10242" width="20.5703125" style="1167" customWidth="1"/>
    <col min="10243" max="10243" width="19.42578125" style="1167" customWidth="1"/>
    <col min="10244" max="10244" width="16.7109375" style="1167" customWidth="1"/>
    <col min="10245" max="10245" width="9.28515625" style="1167"/>
    <col min="10246" max="10246" width="8.42578125" style="1167" customWidth="1"/>
    <col min="10247" max="10247" width="16.7109375" style="1167" customWidth="1"/>
    <col min="10248" max="10248" width="21.7109375" style="1167" customWidth="1"/>
    <col min="10249" max="10249" width="21.28515625" style="1167" customWidth="1"/>
    <col min="10250" max="10485" width="9.28515625" style="1167"/>
    <col min="10486" max="10486" width="103.140625" style="1167" customWidth="1"/>
    <col min="10487" max="10487" width="20.5703125" style="1167" customWidth="1"/>
    <col min="10488" max="10488" width="19.42578125" style="1167" customWidth="1"/>
    <col min="10489" max="10489" width="16.7109375" style="1167" customWidth="1"/>
    <col min="10490" max="10490" width="12.85546875" style="1167" customWidth="1"/>
    <col min="10491" max="10491" width="11" style="1167" bestFit="1" customWidth="1"/>
    <col min="10492" max="10496" width="9.28515625" style="1167"/>
    <col min="10497" max="10497" width="103.140625" style="1167" customWidth="1"/>
    <col min="10498" max="10498" width="20.5703125" style="1167" customWidth="1"/>
    <col min="10499" max="10499" width="19.42578125" style="1167" customWidth="1"/>
    <col min="10500" max="10500" width="16.7109375" style="1167" customWidth="1"/>
    <col min="10501" max="10501" width="9.28515625" style="1167"/>
    <col min="10502" max="10502" width="8.42578125" style="1167" customWidth="1"/>
    <col min="10503" max="10503" width="16.7109375" style="1167" customWidth="1"/>
    <col min="10504" max="10504" width="21.7109375" style="1167" customWidth="1"/>
    <col min="10505" max="10505" width="21.28515625" style="1167" customWidth="1"/>
    <col min="10506" max="10741" width="9.28515625" style="1167"/>
    <col min="10742" max="10742" width="103.140625" style="1167" customWidth="1"/>
    <col min="10743" max="10743" width="20.5703125" style="1167" customWidth="1"/>
    <col min="10744" max="10744" width="19.42578125" style="1167" customWidth="1"/>
    <col min="10745" max="10745" width="16.7109375" style="1167" customWidth="1"/>
    <col min="10746" max="10746" width="12.85546875" style="1167" customWidth="1"/>
    <col min="10747" max="10747" width="11" style="1167" bestFit="1" customWidth="1"/>
    <col min="10748" max="10752" width="9.28515625" style="1167"/>
    <col min="10753" max="10753" width="103.140625" style="1167" customWidth="1"/>
    <col min="10754" max="10754" width="20.5703125" style="1167" customWidth="1"/>
    <col min="10755" max="10755" width="19.42578125" style="1167" customWidth="1"/>
    <col min="10756" max="10756" width="16.7109375" style="1167" customWidth="1"/>
    <col min="10757" max="10757" width="9.28515625" style="1167"/>
    <col min="10758" max="10758" width="8.42578125" style="1167" customWidth="1"/>
    <col min="10759" max="10759" width="16.7109375" style="1167" customWidth="1"/>
    <col min="10760" max="10760" width="21.7109375" style="1167" customWidth="1"/>
    <col min="10761" max="10761" width="21.28515625" style="1167" customWidth="1"/>
    <col min="10762" max="10997" width="9.28515625" style="1167"/>
    <col min="10998" max="10998" width="103.140625" style="1167" customWidth="1"/>
    <col min="10999" max="10999" width="20.5703125" style="1167" customWidth="1"/>
    <col min="11000" max="11000" width="19.42578125" style="1167" customWidth="1"/>
    <col min="11001" max="11001" width="16.7109375" style="1167" customWidth="1"/>
    <col min="11002" max="11002" width="12.85546875" style="1167" customWidth="1"/>
    <col min="11003" max="11003" width="11" style="1167" bestFit="1" customWidth="1"/>
    <col min="11004" max="11008" width="9.28515625" style="1167"/>
    <col min="11009" max="11009" width="103.140625" style="1167" customWidth="1"/>
    <col min="11010" max="11010" width="20.5703125" style="1167" customWidth="1"/>
    <col min="11011" max="11011" width="19.42578125" style="1167" customWidth="1"/>
    <col min="11012" max="11012" width="16.7109375" style="1167" customWidth="1"/>
    <col min="11013" max="11013" width="9.28515625" style="1167"/>
    <col min="11014" max="11014" width="8.42578125" style="1167" customWidth="1"/>
    <col min="11015" max="11015" width="16.7109375" style="1167" customWidth="1"/>
    <col min="11016" max="11016" width="21.7109375" style="1167" customWidth="1"/>
    <col min="11017" max="11017" width="21.28515625" style="1167" customWidth="1"/>
    <col min="11018" max="11253" width="9.28515625" style="1167"/>
    <col min="11254" max="11254" width="103.140625" style="1167" customWidth="1"/>
    <col min="11255" max="11255" width="20.5703125" style="1167" customWidth="1"/>
    <col min="11256" max="11256" width="19.42578125" style="1167" customWidth="1"/>
    <col min="11257" max="11257" width="16.7109375" style="1167" customWidth="1"/>
    <col min="11258" max="11258" width="12.85546875" style="1167" customWidth="1"/>
    <col min="11259" max="11259" width="11" style="1167" bestFit="1" customWidth="1"/>
    <col min="11260" max="11264" width="9.28515625" style="1167"/>
    <col min="11265" max="11265" width="103.140625" style="1167" customWidth="1"/>
    <col min="11266" max="11266" width="20.5703125" style="1167" customWidth="1"/>
    <col min="11267" max="11267" width="19.42578125" style="1167" customWidth="1"/>
    <col min="11268" max="11268" width="16.7109375" style="1167" customWidth="1"/>
    <col min="11269" max="11269" width="9.28515625" style="1167"/>
    <col min="11270" max="11270" width="8.42578125" style="1167" customWidth="1"/>
    <col min="11271" max="11271" width="16.7109375" style="1167" customWidth="1"/>
    <col min="11272" max="11272" width="21.7109375" style="1167" customWidth="1"/>
    <col min="11273" max="11273" width="21.28515625" style="1167" customWidth="1"/>
    <col min="11274" max="11509" width="9.28515625" style="1167"/>
    <col min="11510" max="11510" width="103.140625" style="1167" customWidth="1"/>
    <col min="11511" max="11511" width="20.5703125" style="1167" customWidth="1"/>
    <col min="11512" max="11512" width="19.42578125" style="1167" customWidth="1"/>
    <col min="11513" max="11513" width="16.7109375" style="1167" customWidth="1"/>
    <col min="11514" max="11514" width="12.85546875" style="1167" customWidth="1"/>
    <col min="11515" max="11515" width="11" style="1167" bestFit="1" customWidth="1"/>
    <col min="11516" max="11520" width="9.28515625" style="1167"/>
    <col min="11521" max="11521" width="103.140625" style="1167" customWidth="1"/>
    <col min="11522" max="11522" width="20.5703125" style="1167" customWidth="1"/>
    <col min="11523" max="11523" width="19.42578125" style="1167" customWidth="1"/>
    <col min="11524" max="11524" width="16.7109375" style="1167" customWidth="1"/>
    <col min="11525" max="11525" width="9.28515625" style="1167"/>
    <col min="11526" max="11526" width="8.42578125" style="1167" customWidth="1"/>
    <col min="11527" max="11527" width="16.7109375" style="1167" customWidth="1"/>
    <col min="11528" max="11528" width="21.7109375" style="1167" customWidth="1"/>
    <col min="11529" max="11529" width="21.28515625" style="1167" customWidth="1"/>
    <col min="11530" max="11765" width="9.28515625" style="1167"/>
    <col min="11766" max="11766" width="103.140625" style="1167" customWidth="1"/>
    <col min="11767" max="11767" width="20.5703125" style="1167" customWidth="1"/>
    <col min="11768" max="11768" width="19.42578125" style="1167" customWidth="1"/>
    <col min="11769" max="11769" width="16.7109375" style="1167" customWidth="1"/>
    <col min="11770" max="11770" width="12.85546875" style="1167" customWidth="1"/>
    <col min="11771" max="11771" width="11" style="1167" bestFit="1" customWidth="1"/>
    <col min="11772" max="11776" width="9.28515625" style="1167"/>
    <col min="11777" max="11777" width="103.140625" style="1167" customWidth="1"/>
    <col min="11778" max="11778" width="20.5703125" style="1167" customWidth="1"/>
    <col min="11779" max="11779" width="19.42578125" style="1167" customWidth="1"/>
    <col min="11780" max="11780" width="16.7109375" style="1167" customWidth="1"/>
    <col min="11781" max="11781" width="9.28515625" style="1167"/>
    <col min="11782" max="11782" width="8.42578125" style="1167" customWidth="1"/>
    <col min="11783" max="11783" width="16.7109375" style="1167" customWidth="1"/>
    <col min="11784" max="11784" width="21.7109375" style="1167" customWidth="1"/>
    <col min="11785" max="11785" width="21.28515625" style="1167" customWidth="1"/>
    <col min="11786" max="12021" width="9.28515625" style="1167"/>
    <col min="12022" max="12022" width="103.140625" style="1167" customWidth="1"/>
    <col min="12023" max="12023" width="20.5703125" style="1167" customWidth="1"/>
    <col min="12024" max="12024" width="19.42578125" style="1167" customWidth="1"/>
    <col min="12025" max="12025" width="16.7109375" style="1167" customWidth="1"/>
    <col min="12026" max="12026" width="12.85546875" style="1167" customWidth="1"/>
    <col min="12027" max="12027" width="11" style="1167" bestFit="1" customWidth="1"/>
    <col min="12028" max="12032" width="9.28515625" style="1167"/>
    <col min="12033" max="12033" width="103.140625" style="1167" customWidth="1"/>
    <col min="12034" max="12034" width="20.5703125" style="1167" customWidth="1"/>
    <col min="12035" max="12035" width="19.42578125" style="1167" customWidth="1"/>
    <col min="12036" max="12036" width="16.7109375" style="1167" customWidth="1"/>
    <col min="12037" max="12037" width="9.28515625" style="1167"/>
    <col min="12038" max="12038" width="8.42578125" style="1167" customWidth="1"/>
    <col min="12039" max="12039" width="16.7109375" style="1167" customWidth="1"/>
    <col min="12040" max="12040" width="21.7109375" style="1167" customWidth="1"/>
    <col min="12041" max="12041" width="21.28515625" style="1167" customWidth="1"/>
    <col min="12042" max="12277" width="9.28515625" style="1167"/>
    <col min="12278" max="12278" width="103.140625" style="1167" customWidth="1"/>
    <col min="12279" max="12279" width="20.5703125" style="1167" customWidth="1"/>
    <col min="12280" max="12280" width="19.42578125" style="1167" customWidth="1"/>
    <col min="12281" max="12281" width="16.7109375" style="1167" customWidth="1"/>
    <col min="12282" max="12282" width="12.85546875" style="1167" customWidth="1"/>
    <col min="12283" max="12283" width="11" style="1167" bestFit="1" customWidth="1"/>
    <col min="12284" max="12288" width="9.28515625" style="1167"/>
    <col min="12289" max="12289" width="103.140625" style="1167" customWidth="1"/>
    <col min="12290" max="12290" width="20.5703125" style="1167" customWidth="1"/>
    <col min="12291" max="12291" width="19.42578125" style="1167" customWidth="1"/>
    <col min="12292" max="12292" width="16.7109375" style="1167" customWidth="1"/>
    <col min="12293" max="12293" width="9.28515625" style="1167"/>
    <col min="12294" max="12294" width="8.42578125" style="1167" customWidth="1"/>
    <col min="12295" max="12295" width="16.7109375" style="1167" customWidth="1"/>
    <col min="12296" max="12296" width="21.7109375" style="1167" customWidth="1"/>
    <col min="12297" max="12297" width="21.28515625" style="1167" customWidth="1"/>
    <col min="12298" max="12533" width="9.28515625" style="1167"/>
    <col min="12534" max="12534" width="103.140625" style="1167" customWidth="1"/>
    <col min="12535" max="12535" width="20.5703125" style="1167" customWidth="1"/>
    <col min="12536" max="12536" width="19.42578125" style="1167" customWidth="1"/>
    <col min="12537" max="12537" width="16.7109375" style="1167" customWidth="1"/>
    <col min="12538" max="12538" width="12.85546875" style="1167" customWidth="1"/>
    <col min="12539" max="12539" width="11" style="1167" bestFit="1" customWidth="1"/>
    <col min="12540" max="12544" width="9.28515625" style="1167"/>
    <col min="12545" max="12545" width="103.140625" style="1167" customWidth="1"/>
    <col min="12546" max="12546" width="20.5703125" style="1167" customWidth="1"/>
    <col min="12547" max="12547" width="19.42578125" style="1167" customWidth="1"/>
    <col min="12548" max="12548" width="16.7109375" style="1167" customWidth="1"/>
    <col min="12549" max="12549" width="9.28515625" style="1167"/>
    <col min="12550" max="12550" width="8.42578125" style="1167" customWidth="1"/>
    <col min="12551" max="12551" width="16.7109375" style="1167" customWidth="1"/>
    <col min="12552" max="12552" width="21.7109375" style="1167" customWidth="1"/>
    <col min="12553" max="12553" width="21.28515625" style="1167" customWidth="1"/>
    <col min="12554" max="12789" width="9.28515625" style="1167"/>
    <col min="12790" max="12790" width="103.140625" style="1167" customWidth="1"/>
    <col min="12791" max="12791" width="20.5703125" style="1167" customWidth="1"/>
    <col min="12792" max="12792" width="19.42578125" style="1167" customWidth="1"/>
    <col min="12793" max="12793" width="16.7109375" style="1167" customWidth="1"/>
    <col min="12794" max="12794" width="12.85546875" style="1167" customWidth="1"/>
    <col min="12795" max="12795" width="11" style="1167" bestFit="1" customWidth="1"/>
    <col min="12796" max="12800" width="9.28515625" style="1167"/>
    <col min="12801" max="12801" width="103.140625" style="1167" customWidth="1"/>
    <col min="12802" max="12802" width="20.5703125" style="1167" customWidth="1"/>
    <col min="12803" max="12803" width="19.42578125" style="1167" customWidth="1"/>
    <col min="12804" max="12804" width="16.7109375" style="1167" customWidth="1"/>
    <col min="12805" max="12805" width="9.28515625" style="1167"/>
    <col min="12806" max="12806" width="8.42578125" style="1167" customWidth="1"/>
    <col min="12807" max="12807" width="16.7109375" style="1167" customWidth="1"/>
    <col min="12808" max="12808" width="21.7109375" style="1167" customWidth="1"/>
    <col min="12809" max="12809" width="21.28515625" style="1167" customWidth="1"/>
    <col min="12810" max="13045" width="9.28515625" style="1167"/>
    <col min="13046" max="13046" width="103.140625" style="1167" customWidth="1"/>
    <col min="13047" max="13047" width="20.5703125" style="1167" customWidth="1"/>
    <col min="13048" max="13048" width="19.42578125" style="1167" customWidth="1"/>
    <col min="13049" max="13049" width="16.7109375" style="1167" customWidth="1"/>
    <col min="13050" max="13050" width="12.85546875" style="1167" customWidth="1"/>
    <col min="13051" max="13051" width="11" style="1167" bestFit="1" customWidth="1"/>
    <col min="13052" max="13056" width="9.28515625" style="1167"/>
    <col min="13057" max="13057" width="103.140625" style="1167" customWidth="1"/>
    <col min="13058" max="13058" width="20.5703125" style="1167" customWidth="1"/>
    <col min="13059" max="13059" width="19.42578125" style="1167" customWidth="1"/>
    <col min="13060" max="13060" width="16.7109375" style="1167" customWidth="1"/>
    <col min="13061" max="13061" width="9.28515625" style="1167"/>
    <col min="13062" max="13062" width="8.42578125" style="1167" customWidth="1"/>
    <col min="13063" max="13063" width="16.7109375" style="1167" customWidth="1"/>
    <col min="13064" max="13064" width="21.7109375" style="1167" customWidth="1"/>
    <col min="13065" max="13065" width="21.28515625" style="1167" customWidth="1"/>
    <col min="13066" max="13301" width="9.28515625" style="1167"/>
    <col min="13302" max="13302" width="103.140625" style="1167" customWidth="1"/>
    <col min="13303" max="13303" width="20.5703125" style="1167" customWidth="1"/>
    <col min="13304" max="13304" width="19.42578125" style="1167" customWidth="1"/>
    <col min="13305" max="13305" width="16.7109375" style="1167" customWidth="1"/>
    <col min="13306" max="13306" width="12.85546875" style="1167" customWidth="1"/>
    <col min="13307" max="13307" width="11" style="1167" bestFit="1" customWidth="1"/>
    <col min="13308" max="13312" width="9.28515625" style="1167"/>
    <col min="13313" max="13313" width="103.140625" style="1167" customWidth="1"/>
    <col min="13314" max="13314" width="20.5703125" style="1167" customWidth="1"/>
    <col min="13315" max="13315" width="19.42578125" style="1167" customWidth="1"/>
    <col min="13316" max="13316" width="16.7109375" style="1167" customWidth="1"/>
    <col min="13317" max="13317" width="9.28515625" style="1167"/>
    <col min="13318" max="13318" width="8.42578125" style="1167" customWidth="1"/>
    <col min="13319" max="13319" width="16.7109375" style="1167" customWidth="1"/>
    <col min="13320" max="13320" width="21.7109375" style="1167" customWidth="1"/>
    <col min="13321" max="13321" width="21.28515625" style="1167" customWidth="1"/>
    <col min="13322" max="13557" width="9.28515625" style="1167"/>
    <col min="13558" max="13558" width="103.140625" style="1167" customWidth="1"/>
    <col min="13559" max="13559" width="20.5703125" style="1167" customWidth="1"/>
    <col min="13560" max="13560" width="19.42578125" style="1167" customWidth="1"/>
    <col min="13561" max="13561" width="16.7109375" style="1167" customWidth="1"/>
    <col min="13562" max="13562" width="12.85546875" style="1167" customWidth="1"/>
    <col min="13563" max="13563" width="11" style="1167" bestFit="1" customWidth="1"/>
    <col min="13564" max="13568" width="9.28515625" style="1167"/>
    <col min="13569" max="13569" width="103.140625" style="1167" customWidth="1"/>
    <col min="13570" max="13570" width="20.5703125" style="1167" customWidth="1"/>
    <col min="13571" max="13571" width="19.42578125" style="1167" customWidth="1"/>
    <col min="13572" max="13572" width="16.7109375" style="1167" customWidth="1"/>
    <col min="13573" max="13573" width="9.28515625" style="1167"/>
    <col min="13574" max="13574" width="8.42578125" style="1167" customWidth="1"/>
    <col min="13575" max="13575" width="16.7109375" style="1167" customWidth="1"/>
    <col min="13576" max="13576" width="21.7109375" style="1167" customWidth="1"/>
    <col min="13577" max="13577" width="21.28515625" style="1167" customWidth="1"/>
    <col min="13578" max="13813" width="9.28515625" style="1167"/>
    <col min="13814" max="13814" width="103.140625" style="1167" customWidth="1"/>
    <col min="13815" max="13815" width="20.5703125" style="1167" customWidth="1"/>
    <col min="13816" max="13816" width="19.42578125" style="1167" customWidth="1"/>
    <col min="13817" max="13817" width="16.7109375" style="1167" customWidth="1"/>
    <col min="13818" max="13818" width="12.85546875" style="1167" customWidth="1"/>
    <col min="13819" max="13819" width="11" style="1167" bestFit="1" customWidth="1"/>
    <col min="13820" max="13824" width="9.28515625" style="1167"/>
    <col min="13825" max="13825" width="103.140625" style="1167" customWidth="1"/>
    <col min="13826" max="13826" width="20.5703125" style="1167" customWidth="1"/>
    <col min="13827" max="13827" width="19.42578125" style="1167" customWidth="1"/>
    <col min="13828" max="13828" width="16.7109375" style="1167" customWidth="1"/>
    <col min="13829" max="13829" width="9.28515625" style="1167"/>
    <col min="13830" max="13830" width="8.42578125" style="1167" customWidth="1"/>
    <col min="13831" max="13831" width="16.7109375" style="1167" customWidth="1"/>
    <col min="13832" max="13832" width="21.7109375" style="1167" customWidth="1"/>
    <col min="13833" max="13833" width="21.28515625" style="1167" customWidth="1"/>
    <col min="13834" max="14069" width="9.28515625" style="1167"/>
    <col min="14070" max="14070" width="103.140625" style="1167" customWidth="1"/>
    <col min="14071" max="14071" width="20.5703125" style="1167" customWidth="1"/>
    <col min="14072" max="14072" width="19.42578125" style="1167" customWidth="1"/>
    <col min="14073" max="14073" width="16.7109375" style="1167" customWidth="1"/>
    <col min="14074" max="14074" width="12.85546875" style="1167" customWidth="1"/>
    <col min="14075" max="14075" width="11" style="1167" bestFit="1" customWidth="1"/>
    <col min="14076" max="14080" width="9.28515625" style="1167"/>
    <col min="14081" max="14081" width="103.140625" style="1167" customWidth="1"/>
    <col min="14082" max="14082" width="20.5703125" style="1167" customWidth="1"/>
    <col min="14083" max="14083" width="19.42578125" style="1167" customWidth="1"/>
    <col min="14084" max="14084" width="16.7109375" style="1167" customWidth="1"/>
    <col min="14085" max="14085" width="9.28515625" style="1167"/>
    <col min="14086" max="14086" width="8.42578125" style="1167" customWidth="1"/>
    <col min="14087" max="14087" width="16.7109375" style="1167" customWidth="1"/>
    <col min="14088" max="14088" width="21.7109375" style="1167" customWidth="1"/>
    <col min="14089" max="14089" width="21.28515625" style="1167" customWidth="1"/>
    <col min="14090" max="14325" width="9.28515625" style="1167"/>
    <col min="14326" max="14326" width="103.140625" style="1167" customWidth="1"/>
    <col min="14327" max="14327" width="20.5703125" style="1167" customWidth="1"/>
    <col min="14328" max="14328" width="19.42578125" style="1167" customWidth="1"/>
    <col min="14329" max="14329" width="16.7109375" style="1167" customWidth="1"/>
    <col min="14330" max="14330" width="12.85546875" style="1167" customWidth="1"/>
    <col min="14331" max="14331" width="11" style="1167" bestFit="1" customWidth="1"/>
    <col min="14332" max="14336" width="9.28515625" style="1167"/>
    <col min="14337" max="14337" width="103.140625" style="1167" customWidth="1"/>
    <col min="14338" max="14338" width="20.5703125" style="1167" customWidth="1"/>
    <col min="14339" max="14339" width="19.42578125" style="1167" customWidth="1"/>
    <col min="14340" max="14340" width="16.7109375" style="1167" customWidth="1"/>
    <col min="14341" max="14341" width="9.28515625" style="1167"/>
    <col min="14342" max="14342" width="8.42578125" style="1167" customWidth="1"/>
    <col min="14343" max="14343" width="16.7109375" style="1167" customWidth="1"/>
    <col min="14344" max="14344" width="21.7109375" style="1167" customWidth="1"/>
    <col min="14345" max="14345" width="21.28515625" style="1167" customWidth="1"/>
    <col min="14346" max="14581" width="9.28515625" style="1167"/>
    <col min="14582" max="14582" width="103.140625" style="1167" customWidth="1"/>
    <col min="14583" max="14583" width="20.5703125" style="1167" customWidth="1"/>
    <col min="14584" max="14584" width="19.42578125" style="1167" customWidth="1"/>
    <col min="14585" max="14585" width="16.7109375" style="1167" customWidth="1"/>
    <col min="14586" max="14586" width="12.85546875" style="1167" customWidth="1"/>
    <col min="14587" max="14587" width="11" style="1167" bestFit="1" customWidth="1"/>
    <col min="14588" max="14592" width="9.28515625" style="1167"/>
    <col min="14593" max="14593" width="103.140625" style="1167" customWidth="1"/>
    <col min="14594" max="14594" width="20.5703125" style="1167" customWidth="1"/>
    <col min="14595" max="14595" width="19.42578125" style="1167" customWidth="1"/>
    <col min="14596" max="14596" width="16.7109375" style="1167" customWidth="1"/>
    <col min="14597" max="14597" width="9.28515625" style="1167"/>
    <col min="14598" max="14598" width="8.42578125" style="1167" customWidth="1"/>
    <col min="14599" max="14599" width="16.7109375" style="1167" customWidth="1"/>
    <col min="14600" max="14600" width="21.7109375" style="1167" customWidth="1"/>
    <col min="14601" max="14601" width="21.28515625" style="1167" customWidth="1"/>
    <col min="14602" max="14837" width="9.28515625" style="1167"/>
    <col min="14838" max="14838" width="103.140625" style="1167" customWidth="1"/>
    <col min="14839" max="14839" width="20.5703125" style="1167" customWidth="1"/>
    <col min="14840" max="14840" width="19.42578125" style="1167" customWidth="1"/>
    <col min="14841" max="14841" width="16.7109375" style="1167" customWidth="1"/>
    <col min="14842" max="14842" width="12.85546875" style="1167" customWidth="1"/>
    <col min="14843" max="14843" width="11" style="1167" bestFit="1" customWidth="1"/>
    <col min="14844" max="14848" width="9.28515625" style="1167"/>
    <col min="14849" max="14849" width="103.140625" style="1167" customWidth="1"/>
    <col min="14850" max="14850" width="20.5703125" style="1167" customWidth="1"/>
    <col min="14851" max="14851" width="19.42578125" style="1167" customWidth="1"/>
    <col min="14852" max="14852" width="16.7109375" style="1167" customWidth="1"/>
    <col min="14853" max="14853" width="9.28515625" style="1167"/>
    <col min="14854" max="14854" width="8.42578125" style="1167" customWidth="1"/>
    <col min="14855" max="14855" width="16.7109375" style="1167" customWidth="1"/>
    <col min="14856" max="14856" width="21.7109375" style="1167" customWidth="1"/>
    <col min="14857" max="14857" width="21.28515625" style="1167" customWidth="1"/>
    <col min="14858" max="15093" width="9.28515625" style="1167"/>
    <col min="15094" max="15094" width="103.140625" style="1167" customWidth="1"/>
    <col min="15095" max="15095" width="20.5703125" style="1167" customWidth="1"/>
    <col min="15096" max="15096" width="19.42578125" style="1167" customWidth="1"/>
    <col min="15097" max="15097" width="16.7109375" style="1167" customWidth="1"/>
    <col min="15098" max="15098" width="12.85546875" style="1167" customWidth="1"/>
    <col min="15099" max="15099" width="11" style="1167" bestFit="1" customWidth="1"/>
    <col min="15100" max="15104" width="9.28515625" style="1167"/>
    <col min="15105" max="15105" width="103.140625" style="1167" customWidth="1"/>
    <col min="15106" max="15106" width="20.5703125" style="1167" customWidth="1"/>
    <col min="15107" max="15107" width="19.42578125" style="1167" customWidth="1"/>
    <col min="15108" max="15108" width="16.7109375" style="1167" customWidth="1"/>
    <col min="15109" max="15109" width="9.28515625" style="1167"/>
    <col min="15110" max="15110" width="8.42578125" style="1167" customWidth="1"/>
    <col min="15111" max="15111" width="16.7109375" style="1167" customWidth="1"/>
    <col min="15112" max="15112" width="21.7109375" style="1167" customWidth="1"/>
    <col min="15113" max="15113" width="21.28515625" style="1167" customWidth="1"/>
    <col min="15114" max="15349" width="9.28515625" style="1167"/>
    <col min="15350" max="15350" width="103.140625" style="1167" customWidth="1"/>
    <col min="15351" max="15351" width="20.5703125" style="1167" customWidth="1"/>
    <col min="15352" max="15352" width="19.42578125" style="1167" customWidth="1"/>
    <col min="15353" max="15353" width="16.7109375" style="1167" customWidth="1"/>
    <col min="15354" max="15354" width="12.85546875" style="1167" customWidth="1"/>
    <col min="15355" max="15355" width="11" style="1167" bestFit="1" customWidth="1"/>
    <col min="15356" max="15360" width="9.28515625" style="1167"/>
    <col min="15361" max="15361" width="103.140625" style="1167" customWidth="1"/>
    <col min="15362" max="15362" width="20.5703125" style="1167" customWidth="1"/>
    <col min="15363" max="15363" width="19.42578125" style="1167" customWidth="1"/>
    <col min="15364" max="15364" width="16.7109375" style="1167" customWidth="1"/>
    <col min="15365" max="15365" width="9.28515625" style="1167"/>
    <col min="15366" max="15366" width="8.42578125" style="1167" customWidth="1"/>
    <col min="15367" max="15367" width="16.7109375" style="1167" customWidth="1"/>
    <col min="15368" max="15368" width="21.7109375" style="1167" customWidth="1"/>
    <col min="15369" max="15369" width="21.28515625" style="1167" customWidth="1"/>
    <col min="15370" max="15605" width="9.28515625" style="1167"/>
    <col min="15606" max="15606" width="103.140625" style="1167" customWidth="1"/>
    <col min="15607" max="15607" width="20.5703125" style="1167" customWidth="1"/>
    <col min="15608" max="15608" width="19.42578125" style="1167" customWidth="1"/>
    <col min="15609" max="15609" width="16.7109375" style="1167" customWidth="1"/>
    <col min="15610" max="15610" width="12.85546875" style="1167" customWidth="1"/>
    <col min="15611" max="15611" width="11" style="1167" bestFit="1" customWidth="1"/>
    <col min="15612" max="15616" width="9.28515625" style="1167"/>
    <col min="15617" max="15617" width="103.140625" style="1167" customWidth="1"/>
    <col min="15618" max="15618" width="20.5703125" style="1167" customWidth="1"/>
    <col min="15619" max="15619" width="19.42578125" style="1167" customWidth="1"/>
    <col min="15620" max="15620" width="16.7109375" style="1167" customWidth="1"/>
    <col min="15621" max="15621" width="9.28515625" style="1167"/>
    <col min="15622" max="15622" width="8.42578125" style="1167" customWidth="1"/>
    <col min="15623" max="15623" width="16.7109375" style="1167" customWidth="1"/>
    <col min="15624" max="15624" width="21.7109375" style="1167" customWidth="1"/>
    <col min="15625" max="15625" width="21.28515625" style="1167" customWidth="1"/>
    <col min="15626" max="15861" width="9.28515625" style="1167"/>
    <col min="15862" max="15862" width="103.140625" style="1167" customWidth="1"/>
    <col min="15863" max="15863" width="20.5703125" style="1167" customWidth="1"/>
    <col min="15864" max="15864" width="19.42578125" style="1167" customWidth="1"/>
    <col min="15865" max="15865" width="16.7109375" style="1167" customWidth="1"/>
    <col min="15866" max="15866" width="12.85546875" style="1167" customWidth="1"/>
    <col min="15867" max="15867" width="11" style="1167" bestFit="1" customWidth="1"/>
    <col min="15868" max="15872" width="9.28515625" style="1167"/>
    <col min="15873" max="15873" width="103.140625" style="1167" customWidth="1"/>
    <col min="15874" max="15874" width="20.5703125" style="1167" customWidth="1"/>
    <col min="15875" max="15875" width="19.42578125" style="1167" customWidth="1"/>
    <col min="15876" max="15876" width="16.7109375" style="1167" customWidth="1"/>
    <col min="15877" max="15877" width="9.28515625" style="1167"/>
    <col min="15878" max="15878" width="8.42578125" style="1167" customWidth="1"/>
    <col min="15879" max="15879" width="16.7109375" style="1167" customWidth="1"/>
    <col min="15880" max="15880" width="21.7109375" style="1167" customWidth="1"/>
    <col min="15881" max="15881" width="21.28515625" style="1167" customWidth="1"/>
    <col min="15882" max="16117" width="9.28515625" style="1167"/>
    <col min="16118" max="16118" width="103.140625" style="1167" customWidth="1"/>
    <col min="16119" max="16119" width="20.5703125" style="1167" customWidth="1"/>
    <col min="16120" max="16120" width="19.42578125" style="1167" customWidth="1"/>
    <col min="16121" max="16121" width="16.7109375" style="1167" customWidth="1"/>
    <col min="16122" max="16122" width="12.85546875" style="1167" customWidth="1"/>
    <col min="16123" max="16123" width="11" style="1167" bestFit="1" customWidth="1"/>
    <col min="16124" max="16128" width="9.28515625" style="1167"/>
    <col min="16129" max="16129" width="103.140625" style="1167" customWidth="1"/>
    <col min="16130" max="16130" width="20.5703125" style="1167" customWidth="1"/>
    <col min="16131" max="16131" width="19.42578125" style="1167" customWidth="1"/>
    <col min="16132" max="16132" width="16.7109375" style="1167" customWidth="1"/>
    <col min="16133" max="16133" width="9.28515625" style="1167"/>
    <col min="16134" max="16134" width="8.42578125" style="1167" customWidth="1"/>
    <col min="16135" max="16135" width="16.7109375" style="1167" customWidth="1"/>
    <col min="16136" max="16136" width="21.7109375" style="1167" customWidth="1"/>
    <col min="16137" max="16137" width="21.28515625" style="1167" customWidth="1"/>
    <col min="16138" max="16373" width="9.28515625" style="1167"/>
    <col min="16374" max="16374" width="103.140625" style="1167" customWidth="1"/>
    <col min="16375" max="16375" width="20.5703125" style="1167" customWidth="1"/>
    <col min="16376" max="16376" width="19.42578125" style="1167" customWidth="1"/>
    <col min="16377" max="16377" width="16.7109375" style="1167" customWidth="1"/>
    <col min="16378" max="16378" width="12.85546875" style="1167" customWidth="1"/>
    <col min="16379" max="16379" width="11" style="1167" bestFit="1" customWidth="1"/>
    <col min="16380" max="16384" width="9.28515625" style="1167"/>
  </cols>
  <sheetData>
    <row r="1" spans="1:5" ht="16.5" customHeight="1">
      <c r="A1" s="1227" t="s">
        <v>787</v>
      </c>
      <c r="B1" s="1166"/>
      <c r="C1" s="1602"/>
      <c r="D1" s="1602"/>
    </row>
    <row r="2" spans="1:5" ht="22.5" customHeight="1">
      <c r="A2" s="1603" t="s">
        <v>788</v>
      </c>
      <c r="B2" s="1603"/>
      <c r="C2" s="1603"/>
      <c r="D2" s="1603"/>
    </row>
    <row r="3" spans="1:5" s="1170" customFormat="1" ht="18" customHeight="1">
      <c r="A3" s="1168"/>
      <c r="B3" s="1169"/>
      <c r="C3" s="1604" t="s">
        <v>2</v>
      </c>
      <c r="D3" s="1604"/>
    </row>
    <row r="4" spans="1:5" s="1173" customFormat="1" ht="79.5" customHeight="1">
      <c r="A4" s="1605" t="s">
        <v>789</v>
      </c>
      <c r="B4" s="1607" t="s">
        <v>790</v>
      </c>
      <c r="C4" s="1171" t="s">
        <v>238</v>
      </c>
      <c r="D4" s="1172" t="s">
        <v>239</v>
      </c>
    </row>
    <row r="5" spans="1:5" s="1173" customFormat="1" ht="24" customHeight="1">
      <c r="A5" s="1606"/>
      <c r="B5" s="1608"/>
      <c r="C5" s="1174" t="s">
        <v>791</v>
      </c>
      <c r="D5" s="1175" t="s">
        <v>242</v>
      </c>
    </row>
    <row r="6" spans="1:5" s="1173" customFormat="1" ht="21.6" customHeight="1">
      <c r="A6" s="1176">
        <v>1</v>
      </c>
      <c r="B6" s="1177">
        <v>2</v>
      </c>
      <c r="C6" s="1178">
        <v>3</v>
      </c>
      <c r="D6" s="1175" t="s">
        <v>35</v>
      </c>
    </row>
    <row r="7" spans="1:5" s="1184" customFormat="1" ht="26.1" customHeight="1">
      <c r="A7" s="1179" t="s">
        <v>792</v>
      </c>
      <c r="B7" s="1180">
        <v>15107319000</v>
      </c>
      <c r="C7" s="1181">
        <v>4227198521.9499998</v>
      </c>
      <c r="D7" s="1182">
        <v>0.27981129689192369</v>
      </c>
      <c r="E7" s="1183"/>
    </row>
    <row r="8" spans="1:5" s="1184" customFormat="1" ht="26.1" customHeight="1">
      <c r="A8" s="1179" t="s">
        <v>793</v>
      </c>
      <c r="B8" s="1180">
        <v>3513920000</v>
      </c>
      <c r="C8" s="1181">
        <v>1053425240.14</v>
      </c>
      <c r="D8" s="1182">
        <v>0.29978634691171113</v>
      </c>
      <c r="E8" s="1183"/>
    </row>
    <row r="9" spans="1:5" s="1184" customFormat="1" ht="26.1" customHeight="1">
      <c r="A9" s="1179" t="s">
        <v>794</v>
      </c>
      <c r="B9" s="1180">
        <v>1151191000</v>
      </c>
      <c r="C9" s="1181">
        <v>478045677.12</v>
      </c>
      <c r="D9" s="1182">
        <v>0.41526182633463954</v>
      </c>
      <c r="E9" s="1183"/>
    </row>
    <row r="10" spans="1:5" s="1184" customFormat="1" ht="26.1" customHeight="1">
      <c r="A10" s="1179" t="s">
        <v>795</v>
      </c>
      <c r="B10" s="1180">
        <v>2376000000</v>
      </c>
      <c r="C10" s="1181">
        <v>904512065.24000001</v>
      </c>
      <c r="D10" s="1182">
        <v>0.38068689614478113</v>
      </c>
      <c r="E10" s="1183"/>
    </row>
    <row r="11" spans="1:5" s="1184" customFormat="1" ht="26.1" customHeight="1">
      <c r="A11" s="1179" t="s">
        <v>796</v>
      </c>
      <c r="B11" s="1180">
        <v>1832162000</v>
      </c>
      <c r="C11" s="1181">
        <v>295705690.25</v>
      </c>
      <c r="D11" s="1182">
        <v>0.16139713095785199</v>
      </c>
      <c r="E11" s="1183"/>
    </row>
    <row r="12" spans="1:5" s="1184" customFormat="1" ht="26.1" customHeight="1">
      <c r="A12" s="1179" t="s">
        <v>797</v>
      </c>
      <c r="B12" s="1185">
        <v>1323234000</v>
      </c>
      <c r="C12" s="1181">
        <v>498079341.86000001</v>
      </c>
      <c r="D12" s="1182">
        <v>0.37641062870210412</v>
      </c>
      <c r="E12" s="1183"/>
    </row>
    <row r="13" spans="1:5" s="1184" customFormat="1" ht="26.1" customHeight="1">
      <c r="A13" s="1179" t="s">
        <v>798</v>
      </c>
      <c r="B13" s="1180">
        <v>1022747000</v>
      </c>
      <c r="C13" s="1181">
        <v>254213808.38</v>
      </c>
      <c r="D13" s="1182">
        <v>0.24855981819550679</v>
      </c>
      <c r="E13" s="1183"/>
    </row>
    <row r="14" spans="1:5" s="1184" customFormat="1" ht="26.1" customHeight="1">
      <c r="A14" s="1179" t="s">
        <v>799</v>
      </c>
      <c r="B14" s="1180">
        <v>1207410000</v>
      </c>
      <c r="C14" s="1181">
        <v>483958902.69</v>
      </c>
      <c r="D14" s="1182">
        <v>0.40082399739110991</v>
      </c>
      <c r="E14" s="1183"/>
    </row>
    <row r="15" spans="1:5" s="1184" customFormat="1" ht="26.1" customHeight="1">
      <c r="A15" s="1179" t="s">
        <v>800</v>
      </c>
      <c r="B15" s="1180">
        <v>545537000</v>
      </c>
      <c r="C15" s="1181">
        <v>146536261.75999999</v>
      </c>
      <c r="D15" s="1182">
        <v>0.26860920846798658</v>
      </c>
      <c r="E15" s="1183"/>
    </row>
    <row r="16" spans="1:5" s="1184" customFormat="1" ht="26.1" customHeight="1">
      <c r="A16" s="1179" t="s">
        <v>801</v>
      </c>
      <c r="B16" s="1180">
        <v>1178044000</v>
      </c>
      <c r="C16" s="1181">
        <v>286763899.77999997</v>
      </c>
      <c r="D16" s="1182">
        <v>0.24342375987654108</v>
      </c>
      <c r="E16" s="1183"/>
    </row>
    <row r="17" spans="1:5" s="1184" customFormat="1" ht="26.1" customHeight="1">
      <c r="A17" s="1179" t="s">
        <v>802</v>
      </c>
      <c r="B17" s="1185">
        <v>2085021000</v>
      </c>
      <c r="C17" s="1181">
        <v>355909663.79000002</v>
      </c>
      <c r="D17" s="1182">
        <v>0.17069835929230451</v>
      </c>
      <c r="E17" s="1183"/>
    </row>
    <row r="18" spans="1:5" s="1184" customFormat="1" ht="26.1" customHeight="1">
      <c r="A18" s="1179" t="s">
        <v>803</v>
      </c>
      <c r="B18" s="1180">
        <v>1062652000</v>
      </c>
      <c r="C18" s="1181">
        <v>468400382</v>
      </c>
      <c r="D18" s="1182">
        <v>0.4407843602609321</v>
      </c>
      <c r="E18" s="1183"/>
    </row>
    <row r="19" spans="1:5" s="1184" customFormat="1" ht="26.1" customHeight="1">
      <c r="A19" s="1179" t="s">
        <v>804</v>
      </c>
      <c r="B19" s="1185">
        <v>657259000</v>
      </c>
      <c r="C19" s="1181">
        <v>188146885.05000001</v>
      </c>
      <c r="D19" s="1182">
        <v>0.28625988392703638</v>
      </c>
      <c r="E19" s="1183"/>
    </row>
    <row r="20" spans="1:5" s="1184" customFormat="1" ht="26.1" customHeight="1">
      <c r="A20" s="1179" t="s">
        <v>805</v>
      </c>
      <c r="B20" s="1185">
        <v>1237066000</v>
      </c>
      <c r="C20" s="1181">
        <v>610678575.63</v>
      </c>
      <c r="D20" s="1182">
        <v>0.49365076368601191</v>
      </c>
      <c r="E20" s="1183"/>
    </row>
    <row r="21" spans="1:5" s="1184" customFormat="1" ht="26.1" customHeight="1">
      <c r="A21" s="1179" t="s">
        <v>806</v>
      </c>
      <c r="B21" s="1180">
        <v>561391000</v>
      </c>
      <c r="C21" s="1181">
        <v>215669025.06999999</v>
      </c>
      <c r="D21" s="1182">
        <v>0.3841690106717065</v>
      </c>
      <c r="E21" s="1183"/>
    </row>
    <row r="22" spans="1:5" s="1184" customFormat="1" ht="26.1" customHeight="1">
      <c r="A22" s="1179" t="s">
        <v>807</v>
      </c>
      <c r="B22" s="1180">
        <v>1029164000</v>
      </c>
      <c r="C22" s="1181">
        <v>397858817.56999999</v>
      </c>
      <c r="D22" s="1182">
        <v>0.38658446814113201</v>
      </c>
      <c r="E22" s="1183"/>
    </row>
    <row r="23" spans="1:5" s="1184" customFormat="1" ht="26.1" customHeight="1">
      <c r="A23" s="1179" t="s">
        <v>808</v>
      </c>
      <c r="B23" s="1185">
        <v>1892694000</v>
      </c>
      <c r="C23" s="1181">
        <v>534456761.38</v>
      </c>
      <c r="D23" s="1182">
        <v>0.28237885330645102</v>
      </c>
      <c r="E23" s="1183"/>
    </row>
    <row r="24" spans="1:5" s="1184" customFormat="1" ht="25.5" customHeight="1">
      <c r="A24" s="1179" t="s">
        <v>809</v>
      </c>
      <c r="B24" s="1180">
        <v>676734000</v>
      </c>
      <c r="C24" s="1181">
        <v>237156420.34</v>
      </c>
      <c r="D24" s="1182">
        <v>0.35044259685489426</v>
      </c>
      <c r="E24" s="1183"/>
    </row>
    <row r="25" spans="1:5" s="1184" customFormat="1" ht="26.1" customHeight="1">
      <c r="A25" s="1179" t="s">
        <v>810</v>
      </c>
      <c r="B25" s="1185">
        <v>1185479000</v>
      </c>
      <c r="C25" s="1181">
        <v>291980913.85000002</v>
      </c>
      <c r="D25" s="1182">
        <v>0.2462978372877124</v>
      </c>
      <c r="E25" s="1183"/>
    </row>
    <row r="26" spans="1:5" s="1184" customFormat="1" ht="26.1" customHeight="1">
      <c r="A26" s="1179" t="s">
        <v>811</v>
      </c>
      <c r="B26" s="1185">
        <v>1239784000</v>
      </c>
      <c r="C26" s="1181">
        <v>422890114.37</v>
      </c>
      <c r="D26" s="1182">
        <v>0.34109983220464213</v>
      </c>
      <c r="E26" s="1183"/>
    </row>
    <row r="27" spans="1:5" s="1184" customFormat="1" ht="26.1" customHeight="1" thickBot="1">
      <c r="A27" s="1179" t="s">
        <v>812</v>
      </c>
      <c r="B27" s="1180">
        <v>786507000</v>
      </c>
      <c r="C27" s="1181">
        <v>402875543.91000003</v>
      </c>
      <c r="D27" s="1182">
        <v>0.51223389481593939</v>
      </c>
      <c r="E27" s="1183"/>
    </row>
    <row r="28" spans="1:5" s="1184" customFormat="1" ht="26.1" customHeight="1" thickTop="1" thickBot="1">
      <c r="A28" s="1186" t="s">
        <v>813</v>
      </c>
      <c r="B28" s="1187">
        <v>17690723000</v>
      </c>
      <c r="C28" s="1188">
        <v>5795575317.4300013</v>
      </c>
      <c r="D28" s="1189">
        <v>0.32760533967040245</v>
      </c>
      <c r="E28" s="1183"/>
    </row>
    <row r="29" spans="1:5" s="1184" customFormat="1" ht="26.1" customHeight="1" thickTop="1">
      <c r="A29" s="1190" t="s">
        <v>814</v>
      </c>
      <c r="B29" s="1191">
        <v>372163000</v>
      </c>
      <c r="C29" s="1192">
        <v>60154695.719999999</v>
      </c>
      <c r="D29" s="1182">
        <v>0.16163534720001718</v>
      </c>
      <c r="E29" s="1183"/>
    </row>
    <row r="30" spans="1:5" s="1184" customFormat="1" ht="26.1" customHeight="1">
      <c r="A30" s="1190" t="s">
        <v>815</v>
      </c>
      <c r="B30" s="1191">
        <v>286055000</v>
      </c>
      <c r="C30" s="1192">
        <v>218468011.05000001</v>
      </c>
      <c r="D30" s="1182">
        <v>0.76372729387705163</v>
      </c>
      <c r="E30" s="1183"/>
    </row>
    <row r="31" spans="1:5" s="1184" customFormat="1" ht="26.1" customHeight="1" thickBot="1">
      <c r="A31" s="1193" t="s">
        <v>816</v>
      </c>
      <c r="B31" s="1194">
        <v>2272621000</v>
      </c>
      <c r="C31" s="1195">
        <v>291630506.04000002</v>
      </c>
      <c r="D31" s="1196">
        <v>0.12832342306086233</v>
      </c>
      <c r="E31" s="1183"/>
    </row>
    <row r="32" spans="1:5" s="1184" customFormat="1" ht="26.1" customHeight="1" thickTop="1" thickBot="1">
      <c r="A32" s="1197" t="s">
        <v>817</v>
      </c>
      <c r="B32" s="1198">
        <v>44602154000</v>
      </c>
      <c r="C32" s="1199">
        <v>13324715724.940001</v>
      </c>
      <c r="D32" s="1200">
        <v>0.29874601403645218</v>
      </c>
      <c r="E32" s="1183"/>
    </row>
    <row r="33" spans="1:5" s="1184" customFormat="1" ht="26.1" customHeight="1" thickTop="1">
      <c r="A33" s="1201" t="s">
        <v>818</v>
      </c>
      <c r="B33" s="1202"/>
      <c r="C33" s="1192">
        <v>5922972.6600000001</v>
      </c>
      <c r="D33" s="1203"/>
      <c r="E33" s="1183"/>
    </row>
    <row r="34" spans="1:5" s="1184" customFormat="1" ht="26.1" customHeight="1">
      <c r="A34" s="1204" t="s">
        <v>819</v>
      </c>
      <c r="B34" s="1205"/>
      <c r="C34" s="1181">
        <v>5864.19</v>
      </c>
      <c r="D34" s="1206" t="s">
        <v>48</v>
      </c>
      <c r="E34" s="1183"/>
    </row>
    <row r="35" spans="1:5" s="1184" customFormat="1" ht="26.1" customHeight="1">
      <c r="A35" s="1207" t="s">
        <v>820</v>
      </c>
      <c r="B35" s="1205"/>
      <c r="C35" s="1181">
        <v>3850</v>
      </c>
      <c r="D35" s="1206" t="s">
        <v>48</v>
      </c>
      <c r="E35" s="1183"/>
    </row>
    <row r="36" spans="1:5" s="1184" customFormat="1" ht="26.1" customHeight="1" thickBot="1">
      <c r="A36" s="1208" t="s">
        <v>821</v>
      </c>
      <c r="B36" s="1209"/>
      <c r="C36" s="1195">
        <v>2228.35</v>
      </c>
      <c r="D36" s="1210"/>
      <c r="E36" s="1183"/>
    </row>
    <row r="37" spans="1:5" s="1184" customFormat="1" ht="26.1" customHeight="1" thickTop="1" thickBot="1">
      <c r="A37" s="1211" t="s">
        <v>822</v>
      </c>
      <c r="B37" s="1198"/>
      <c r="C37" s="1212">
        <v>5934915.2000000002</v>
      </c>
      <c r="D37" s="1213" t="s">
        <v>48</v>
      </c>
      <c r="E37" s="1183"/>
    </row>
    <row r="38" spans="1:5" s="1184" customFormat="1" ht="26.1" customHeight="1" thickTop="1">
      <c r="A38" s="1214" t="s">
        <v>823</v>
      </c>
      <c r="B38" s="1215">
        <v>13490000</v>
      </c>
      <c r="C38" s="1192">
        <v>251459.37</v>
      </c>
      <c r="D38" s="1216">
        <v>1.8640427724240176E-2</v>
      </c>
      <c r="E38" s="1183"/>
    </row>
    <row r="39" spans="1:5" s="1184" customFormat="1" ht="26.1" customHeight="1">
      <c r="A39" s="1179" t="s">
        <v>824</v>
      </c>
      <c r="B39" s="1185">
        <v>1082000</v>
      </c>
      <c r="C39" s="1192">
        <v>24004.25</v>
      </c>
      <c r="D39" s="1182">
        <v>2.218507393715342E-2</v>
      </c>
      <c r="E39" s="1183"/>
    </row>
    <row r="40" spans="1:5" s="1184" customFormat="1" ht="26.1" customHeight="1" thickBot="1">
      <c r="A40" s="1179" t="s">
        <v>825</v>
      </c>
      <c r="B40" s="1180">
        <v>20166116000</v>
      </c>
      <c r="C40" s="1217">
        <v>7386305688.8699999</v>
      </c>
      <c r="D40" s="1216">
        <v>0.36627309338446729</v>
      </c>
      <c r="E40" s="1183"/>
    </row>
    <row r="41" spans="1:5" s="1221" customFormat="1" ht="26.1" customHeight="1" thickTop="1" thickBot="1">
      <c r="A41" s="1218" t="s">
        <v>826</v>
      </c>
      <c r="B41" s="1187">
        <v>64782842000</v>
      </c>
      <c r="C41" s="1187">
        <v>20717231792.630001</v>
      </c>
      <c r="D41" s="1219">
        <v>0.31979504376529205</v>
      </c>
      <c r="E41" s="1220"/>
    </row>
    <row r="42" spans="1:5" ht="15.75" thickTop="1">
      <c r="C42" s="1222"/>
      <c r="E42" s="1223"/>
    </row>
    <row r="43" spans="1:5" ht="15" customHeight="1">
      <c r="A43" s="1224"/>
      <c r="E43" s="1223"/>
    </row>
    <row r="44" spans="1:5" ht="24.75" customHeight="1">
      <c r="A44" s="1223"/>
      <c r="B44" s="1223"/>
    </row>
    <row r="45" spans="1:5">
      <c r="A45" s="1223"/>
      <c r="B45" s="1223"/>
    </row>
    <row r="46" spans="1:5">
      <c r="A46" s="1226"/>
      <c r="B46" s="1223"/>
    </row>
    <row r="47" spans="1:5">
      <c r="A47" s="1223"/>
      <c r="B47" s="1223"/>
    </row>
    <row r="48" spans="1:5">
      <c r="A48" s="1223"/>
      <c r="B48" s="1223"/>
    </row>
    <row r="49" spans="1:2">
      <c r="A49" s="1223"/>
      <c r="B49" s="1223"/>
    </row>
  </sheetData>
  <mergeCells count="5">
    <mergeCell ref="C1:D1"/>
    <mergeCell ref="A2:D2"/>
    <mergeCell ref="C3:D3"/>
    <mergeCell ref="A4:A5"/>
    <mergeCell ref="B4:B5"/>
  </mergeCells>
  <printOptions horizontalCentered="1"/>
  <pageMargins left="0.74803149606299213" right="0.74803149606299213" top="0.82677165354330717" bottom="0.59055118110236227" header="0.51181102362204722" footer="0.27559055118110237"/>
  <pageSetup paperSize="9" scale="74" firstPageNumber="61" fitToHeight="2" orientation="landscape" useFirstPageNumber="1" r:id="rId1"/>
  <headerFooter alignWithMargins="0">
    <oddHeader>&amp;C&amp;"Arial CE,Pogrubiony"&amp;12- &amp;P -</oddHeader>
  </headerFooter>
  <rowBreaks count="2" manualBreakCount="2">
    <brk id="23" max="3" man="1"/>
    <brk id="44" max="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37"/>
  <sheetViews>
    <sheetView showGridLines="0" zoomScale="56" zoomScaleNormal="56" zoomScaleSheetLayoutView="75" zoomScalePageLayoutView="40" workbookViewId="0"/>
  </sheetViews>
  <sheetFormatPr defaultColWidth="9.28515625" defaultRowHeight="37.5" customHeight="1"/>
  <cols>
    <col min="1" max="1" width="8.5703125" style="1441" customWidth="1"/>
    <col min="2" max="2" width="7.7109375" style="1442" customWidth="1"/>
    <col min="3" max="3" width="39.85546875" style="1443" customWidth="1"/>
    <col min="4" max="4" width="81.140625" style="1444" customWidth="1"/>
    <col min="5" max="5" width="22" style="1445" customWidth="1"/>
    <col min="6" max="6" width="16.7109375" style="1449" customWidth="1"/>
    <col min="7" max="7" width="20.42578125" style="1447" customWidth="1"/>
    <col min="8" max="8" width="16.5703125" style="1448" customWidth="1"/>
    <col min="9" max="9" width="17.28515625" style="1448" customWidth="1"/>
    <col min="10" max="10" width="16.7109375" style="1447" customWidth="1"/>
    <col min="11" max="11" width="14.85546875" style="1238" customWidth="1"/>
    <col min="12" max="12" width="10.7109375" style="1238" customWidth="1"/>
    <col min="13" max="256" width="9.28515625" style="1238"/>
    <col min="257" max="257" width="8.5703125" style="1238" customWidth="1"/>
    <col min="258" max="258" width="7.7109375" style="1238" customWidth="1"/>
    <col min="259" max="259" width="39.85546875" style="1238" customWidth="1"/>
    <col min="260" max="260" width="81.140625" style="1238" customWidth="1"/>
    <col min="261" max="261" width="22" style="1238" customWidth="1"/>
    <col min="262" max="262" width="16.7109375" style="1238" customWidth="1"/>
    <col min="263" max="263" width="20.42578125" style="1238" customWidth="1"/>
    <col min="264" max="264" width="16.5703125" style="1238" customWidth="1"/>
    <col min="265" max="265" width="17.28515625" style="1238" customWidth="1"/>
    <col min="266" max="266" width="16.7109375" style="1238" customWidth="1"/>
    <col min="267" max="267" width="14.85546875" style="1238" customWidth="1"/>
    <col min="268" max="268" width="10.7109375" style="1238" customWidth="1"/>
    <col min="269" max="512" width="9.28515625" style="1238"/>
    <col min="513" max="513" width="8.5703125" style="1238" customWidth="1"/>
    <col min="514" max="514" width="7.7109375" style="1238" customWidth="1"/>
    <col min="515" max="515" width="39.85546875" style="1238" customWidth="1"/>
    <col min="516" max="516" width="81.140625" style="1238" customWidth="1"/>
    <col min="517" max="517" width="22" style="1238" customWidth="1"/>
    <col min="518" max="518" width="16.7109375" style="1238" customWidth="1"/>
    <col min="519" max="519" width="20.42578125" style="1238" customWidth="1"/>
    <col min="520" max="520" width="16.5703125" style="1238" customWidth="1"/>
    <col min="521" max="521" width="17.28515625" style="1238" customWidth="1"/>
    <col min="522" max="522" width="16.7109375" style="1238" customWidth="1"/>
    <col min="523" max="523" width="14.85546875" style="1238" customWidth="1"/>
    <col min="524" max="524" width="10.7109375" style="1238" customWidth="1"/>
    <col min="525" max="768" width="9.28515625" style="1238"/>
    <col min="769" max="769" width="8.5703125" style="1238" customWidth="1"/>
    <col min="770" max="770" width="7.7109375" style="1238" customWidth="1"/>
    <col min="771" max="771" width="39.85546875" style="1238" customWidth="1"/>
    <col min="772" max="772" width="81.140625" style="1238" customWidth="1"/>
    <col min="773" max="773" width="22" style="1238" customWidth="1"/>
    <col min="774" max="774" width="16.7109375" style="1238" customWidth="1"/>
    <col min="775" max="775" width="20.42578125" style="1238" customWidth="1"/>
    <col min="776" max="776" width="16.5703125" style="1238" customWidth="1"/>
    <col min="777" max="777" width="17.28515625" style="1238" customWidth="1"/>
    <col min="778" max="778" width="16.7109375" style="1238" customWidth="1"/>
    <col min="779" max="779" width="14.85546875" style="1238" customWidth="1"/>
    <col min="780" max="780" width="10.7109375" style="1238" customWidth="1"/>
    <col min="781" max="1024" width="9.28515625" style="1238"/>
    <col min="1025" max="1025" width="8.5703125" style="1238" customWidth="1"/>
    <col min="1026" max="1026" width="7.7109375" style="1238" customWidth="1"/>
    <col min="1027" max="1027" width="39.85546875" style="1238" customWidth="1"/>
    <col min="1028" max="1028" width="81.140625" style="1238" customWidth="1"/>
    <col min="1029" max="1029" width="22" style="1238" customWidth="1"/>
    <col min="1030" max="1030" width="16.7109375" style="1238" customWidth="1"/>
    <col min="1031" max="1031" width="20.42578125" style="1238" customWidth="1"/>
    <col min="1032" max="1032" width="16.5703125" style="1238" customWidth="1"/>
    <col min="1033" max="1033" width="17.28515625" style="1238" customWidth="1"/>
    <col min="1034" max="1034" width="16.7109375" style="1238" customWidth="1"/>
    <col min="1035" max="1035" width="14.85546875" style="1238" customWidth="1"/>
    <col min="1036" max="1036" width="10.7109375" style="1238" customWidth="1"/>
    <col min="1037" max="1280" width="9.28515625" style="1238"/>
    <col min="1281" max="1281" width="8.5703125" style="1238" customWidth="1"/>
    <col min="1282" max="1282" width="7.7109375" style="1238" customWidth="1"/>
    <col min="1283" max="1283" width="39.85546875" style="1238" customWidth="1"/>
    <col min="1284" max="1284" width="81.140625" style="1238" customWidth="1"/>
    <col min="1285" max="1285" width="22" style="1238" customWidth="1"/>
    <col min="1286" max="1286" width="16.7109375" style="1238" customWidth="1"/>
    <col min="1287" max="1287" width="20.42578125" style="1238" customWidth="1"/>
    <col min="1288" max="1288" width="16.5703125" style="1238" customWidth="1"/>
    <col min="1289" max="1289" width="17.28515625" style="1238" customWidth="1"/>
    <col min="1290" max="1290" width="16.7109375" style="1238" customWidth="1"/>
    <col min="1291" max="1291" width="14.85546875" style="1238" customWidth="1"/>
    <col min="1292" max="1292" width="10.7109375" style="1238" customWidth="1"/>
    <col min="1293" max="1536" width="9.28515625" style="1238"/>
    <col min="1537" max="1537" width="8.5703125" style="1238" customWidth="1"/>
    <col min="1538" max="1538" width="7.7109375" style="1238" customWidth="1"/>
    <col min="1539" max="1539" width="39.85546875" style="1238" customWidth="1"/>
    <col min="1540" max="1540" width="81.140625" style="1238" customWidth="1"/>
    <col min="1541" max="1541" width="22" style="1238" customWidth="1"/>
    <col min="1542" max="1542" width="16.7109375" style="1238" customWidth="1"/>
    <col min="1543" max="1543" width="20.42578125" style="1238" customWidth="1"/>
    <col min="1544" max="1544" width="16.5703125" style="1238" customWidth="1"/>
    <col min="1545" max="1545" width="17.28515625" style="1238" customWidth="1"/>
    <col min="1546" max="1546" width="16.7109375" style="1238" customWidth="1"/>
    <col min="1547" max="1547" width="14.85546875" style="1238" customWidth="1"/>
    <col min="1548" max="1548" width="10.7109375" style="1238" customWidth="1"/>
    <col min="1549" max="1792" width="9.28515625" style="1238"/>
    <col min="1793" max="1793" width="8.5703125" style="1238" customWidth="1"/>
    <col min="1794" max="1794" width="7.7109375" style="1238" customWidth="1"/>
    <col min="1795" max="1795" width="39.85546875" style="1238" customWidth="1"/>
    <col min="1796" max="1796" width="81.140625" style="1238" customWidth="1"/>
    <col min="1797" max="1797" width="22" style="1238" customWidth="1"/>
    <col min="1798" max="1798" width="16.7109375" style="1238" customWidth="1"/>
    <col min="1799" max="1799" width="20.42578125" style="1238" customWidth="1"/>
    <col min="1800" max="1800" width="16.5703125" style="1238" customWidth="1"/>
    <col min="1801" max="1801" width="17.28515625" style="1238" customWidth="1"/>
    <col min="1802" max="1802" width="16.7109375" style="1238" customWidth="1"/>
    <col min="1803" max="1803" width="14.85546875" style="1238" customWidth="1"/>
    <col min="1804" max="1804" width="10.7109375" style="1238" customWidth="1"/>
    <col min="1805" max="2048" width="9.28515625" style="1238"/>
    <col min="2049" max="2049" width="8.5703125" style="1238" customWidth="1"/>
    <col min="2050" max="2050" width="7.7109375" style="1238" customWidth="1"/>
    <col min="2051" max="2051" width="39.85546875" style="1238" customWidth="1"/>
    <col min="2052" max="2052" width="81.140625" style="1238" customWidth="1"/>
    <col min="2053" max="2053" width="22" style="1238" customWidth="1"/>
    <col min="2054" max="2054" width="16.7109375" style="1238" customWidth="1"/>
    <col min="2055" max="2055" width="20.42578125" style="1238" customWidth="1"/>
    <col min="2056" max="2056" width="16.5703125" style="1238" customWidth="1"/>
    <col min="2057" max="2057" width="17.28515625" style="1238" customWidth="1"/>
    <col min="2058" max="2058" width="16.7109375" style="1238" customWidth="1"/>
    <col min="2059" max="2059" width="14.85546875" style="1238" customWidth="1"/>
    <col min="2060" max="2060" width="10.7109375" style="1238" customWidth="1"/>
    <col min="2061" max="2304" width="9.28515625" style="1238"/>
    <col min="2305" max="2305" width="8.5703125" style="1238" customWidth="1"/>
    <col min="2306" max="2306" width="7.7109375" style="1238" customWidth="1"/>
    <col min="2307" max="2307" width="39.85546875" style="1238" customWidth="1"/>
    <col min="2308" max="2308" width="81.140625" style="1238" customWidth="1"/>
    <col min="2309" max="2309" width="22" style="1238" customWidth="1"/>
    <col min="2310" max="2310" width="16.7109375" style="1238" customWidth="1"/>
    <col min="2311" max="2311" width="20.42578125" style="1238" customWidth="1"/>
    <col min="2312" max="2312" width="16.5703125" style="1238" customWidth="1"/>
    <col min="2313" max="2313" width="17.28515625" style="1238" customWidth="1"/>
    <col min="2314" max="2314" width="16.7109375" style="1238" customWidth="1"/>
    <col min="2315" max="2315" width="14.85546875" style="1238" customWidth="1"/>
    <col min="2316" max="2316" width="10.7109375" style="1238" customWidth="1"/>
    <col min="2317" max="2560" width="9.28515625" style="1238"/>
    <col min="2561" max="2561" width="8.5703125" style="1238" customWidth="1"/>
    <col min="2562" max="2562" width="7.7109375" style="1238" customWidth="1"/>
    <col min="2563" max="2563" width="39.85546875" style="1238" customWidth="1"/>
    <col min="2564" max="2564" width="81.140625" style="1238" customWidth="1"/>
    <col min="2565" max="2565" width="22" style="1238" customWidth="1"/>
    <col min="2566" max="2566" width="16.7109375" style="1238" customWidth="1"/>
    <col min="2567" max="2567" width="20.42578125" style="1238" customWidth="1"/>
    <col min="2568" max="2568" width="16.5703125" style="1238" customWidth="1"/>
    <col min="2569" max="2569" width="17.28515625" style="1238" customWidth="1"/>
    <col min="2570" max="2570" width="16.7109375" style="1238" customWidth="1"/>
    <col min="2571" max="2571" width="14.85546875" style="1238" customWidth="1"/>
    <col min="2572" max="2572" width="10.7109375" style="1238" customWidth="1"/>
    <col min="2573" max="2816" width="9.28515625" style="1238"/>
    <col min="2817" max="2817" width="8.5703125" style="1238" customWidth="1"/>
    <col min="2818" max="2818" width="7.7109375" style="1238" customWidth="1"/>
    <col min="2819" max="2819" width="39.85546875" style="1238" customWidth="1"/>
    <col min="2820" max="2820" width="81.140625" style="1238" customWidth="1"/>
    <col min="2821" max="2821" width="22" style="1238" customWidth="1"/>
    <col min="2822" max="2822" width="16.7109375" style="1238" customWidth="1"/>
    <col min="2823" max="2823" width="20.42578125" style="1238" customWidth="1"/>
    <col min="2824" max="2824" width="16.5703125" style="1238" customWidth="1"/>
    <col min="2825" max="2825" width="17.28515625" style="1238" customWidth="1"/>
    <col min="2826" max="2826" width="16.7109375" style="1238" customWidth="1"/>
    <col min="2827" max="2827" width="14.85546875" style="1238" customWidth="1"/>
    <col min="2828" max="2828" width="10.7109375" style="1238" customWidth="1"/>
    <col min="2829" max="3072" width="9.28515625" style="1238"/>
    <col min="3073" max="3073" width="8.5703125" style="1238" customWidth="1"/>
    <col min="3074" max="3074" width="7.7109375" style="1238" customWidth="1"/>
    <col min="3075" max="3075" width="39.85546875" style="1238" customWidth="1"/>
    <col min="3076" max="3076" width="81.140625" style="1238" customWidth="1"/>
    <col min="3077" max="3077" width="22" style="1238" customWidth="1"/>
    <col min="3078" max="3078" width="16.7109375" style="1238" customWidth="1"/>
    <col min="3079" max="3079" width="20.42578125" style="1238" customWidth="1"/>
    <col min="3080" max="3080" width="16.5703125" style="1238" customWidth="1"/>
    <col min="3081" max="3081" width="17.28515625" style="1238" customWidth="1"/>
    <col min="3082" max="3082" width="16.7109375" style="1238" customWidth="1"/>
    <col min="3083" max="3083" width="14.85546875" style="1238" customWidth="1"/>
    <col min="3084" max="3084" width="10.7109375" style="1238" customWidth="1"/>
    <col min="3085" max="3328" width="9.28515625" style="1238"/>
    <col min="3329" max="3329" width="8.5703125" style="1238" customWidth="1"/>
    <col min="3330" max="3330" width="7.7109375" style="1238" customWidth="1"/>
    <col min="3331" max="3331" width="39.85546875" style="1238" customWidth="1"/>
    <col min="3332" max="3332" width="81.140625" style="1238" customWidth="1"/>
    <col min="3333" max="3333" width="22" style="1238" customWidth="1"/>
    <col min="3334" max="3334" width="16.7109375" style="1238" customWidth="1"/>
    <col min="3335" max="3335" width="20.42578125" style="1238" customWidth="1"/>
    <col min="3336" max="3336" width="16.5703125" style="1238" customWidth="1"/>
    <col min="3337" max="3337" width="17.28515625" style="1238" customWidth="1"/>
    <col min="3338" max="3338" width="16.7109375" style="1238" customWidth="1"/>
    <col min="3339" max="3339" width="14.85546875" style="1238" customWidth="1"/>
    <col min="3340" max="3340" width="10.7109375" style="1238" customWidth="1"/>
    <col min="3341" max="3584" width="9.28515625" style="1238"/>
    <col min="3585" max="3585" width="8.5703125" style="1238" customWidth="1"/>
    <col min="3586" max="3586" width="7.7109375" style="1238" customWidth="1"/>
    <col min="3587" max="3587" width="39.85546875" style="1238" customWidth="1"/>
    <col min="3588" max="3588" width="81.140625" style="1238" customWidth="1"/>
    <col min="3589" max="3589" width="22" style="1238" customWidth="1"/>
    <col min="3590" max="3590" width="16.7109375" style="1238" customWidth="1"/>
    <col min="3591" max="3591" width="20.42578125" style="1238" customWidth="1"/>
    <col min="3592" max="3592" width="16.5703125" style="1238" customWidth="1"/>
    <col min="3593" max="3593" width="17.28515625" style="1238" customWidth="1"/>
    <col min="3594" max="3594" width="16.7109375" style="1238" customWidth="1"/>
    <col min="3595" max="3595" width="14.85546875" style="1238" customWidth="1"/>
    <col min="3596" max="3596" width="10.7109375" style="1238" customWidth="1"/>
    <col min="3597" max="3840" width="9.28515625" style="1238"/>
    <col min="3841" max="3841" width="8.5703125" style="1238" customWidth="1"/>
    <col min="3842" max="3842" width="7.7109375" style="1238" customWidth="1"/>
    <col min="3843" max="3843" width="39.85546875" style="1238" customWidth="1"/>
    <col min="3844" max="3844" width="81.140625" style="1238" customWidth="1"/>
    <col min="3845" max="3845" width="22" style="1238" customWidth="1"/>
    <col min="3846" max="3846" width="16.7109375" style="1238" customWidth="1"/>
    <col min="3847" max="3847" width="20.42578125" style="1238" customWidth="1"/>
    <col min="3848" max="3848" width="16.5703125" style="1238" customWidth="1"/>
    <col min="3849" max="3849" width="17.28515625" style="1238" customWidth="1"/>
    <col min="3850" max="3850" width="16.7109375" style="1238" customWidth="1"/>
    <col min="3851" max="3851" width="14.85546875" style="1238" customWidth="1"/>
    <col min="3852" max="3852" width="10.7109375" style="1238" customWidth="1"/>
    <col min="3853" max="4096" width="9.28515625" style="1238"/>
    <col min="4097" max="4097" width="8.5703125" style="1238" customWidth="1"/>
    <col min="4098" max="4098" width="7.7109375" style="1238" customWidth="1"/>
    <col min="4099" max="4099" width="39.85546875" style="1238" customWidth="1"/>
    <col min="4100" max="4100" width="81.140625" style="1238" customWidth="1"/>
    <col min="4101" max="4101" width="22" style="1238" customWidth="1"/>
    <col min="4102" max="4102" width="16.7109375" style="1238" customWidth="1"/>
    <col min="4103" max="4103" width="20.42578125" style="1238" customWidth="1"/>
    <col min="4104" max="4104" width="16.5703125" style="1238" customWidth="1"/>
    <col min="4105" max="4105" width="17.28515625" style="1238" customWidth="1"/>
    <col min="4106" max="4106" width="16.7109375" style="1238" customWidth="1"/>
    <col min="4107" max="4107" width="14.85546875" style="1238" customWidth="1"/>
    <col min="4108" max="4108" width="10.7109375" style="1238" customWidth="1"/>
    <col min="4109" max="4352" width="9.28515625" style="1238"/>
    <col min="4353" max="4353" width="8.5703125" style="1238" customWidth="1"/>
    <col min="4354" max="4354" width="7.7109375" style="1238" customWidth="1"/>
    <col min="4355" max="4355" width="39.85546875" style="1238" customWidth="1"/>
    <col min="4356" max="4356" width="81.140625" style="1238" customWidth="1"/>
    <col min="4357" max="4357" width="22" style="1238" customWidth="1"/>
    <col min="4358" max="4358" width="16.7109375" style="1238" customWidth="1"/>
    <col min="4359" max="4359" width="20.42578125" style="1238" customWidth="1"/>
    <col min="4360" max="4360" width="16.5703125" style="1238" customWidth="1"/>
    <col min="4361" max="4361" width="17.28515625" style="1238" customWidth="1"/>
    <col min="4362" max="4362" width="16.7109375" style="1238" customWidth="1"/>
    <col min="4363" max="4363" width="14.85546875" style="1238" customWidth="1"/>
    <col min="4364" max="4364" width="10.7109375" style="1238" customWidth="1"/>
    <col min="4365" max="4608" width="9.28515625" style="1238"/>
    <col min="4609" max="4609" width="8.5703125" style="1238" customWidth="1"/>
    <col min="4610" max="4610" width="7.7109375" style="1238" customWidth="1"/>
    <col min="4611" max="4611" width="39.85546875" style="1238" customWidth="1"/>
    <col min="4612" max="4612" width="81.140625" style="1238" customWidth="1"/>
    <col min="4613" max="4613" width="22" style="1238" customWidth="1"/>
    <col min="4614" max="4614" width="16.7109375" style="1238" customWidth="1"/>
    <col min="4615" max="4615" width="20.42578125" style="1238" customWidth="1"/>
    <col min="4616" max="4616" width="16.5703125" style="1238" customWidth="1"/>
    <col min="4617" max="4617" width="17.28515625" style="1238" customWidth="1"/>
    <col min="4618" max="4618" width="16.7109375" style="1238" customWidth="1"/>
    <col min="4619" max="4619" width="14.85546875" style="1238" customWidth="1"/>
    <col min="4620" max="4620" width="10.7109375" style="1238" customWidth="1"/>
    <col min="4621" max="4864" width="9.28515625" style="1238"/>
    <col min="4865" max="4865" width="8.5703125" style="1238" customWidth="1"/>
    <col min="4866" max="4866" width="7.7109375" style="1238" customWidth="1"/>
    <col min="4867" max="4867" width="39.85546875" style="1238" customWidth="1"/>
    <col min="4868" max="4868" width="81.140625" style="1238" customWidth="1"/>
    <col min="4869" max="4869" width="22" style="1238" customWidth="1"/>
    <col min="4870" max="4870" width="16.7109375" style="1238" customWidth="1"/>
    <col min="4871" max="4871" width="20.42578125" style="1238" customWidth="1"/>
    <col min="4872" max="4872" width="16.5703125" style="1238" customWidth="1"/>
    <col min="4873" max="4873" width="17.28515625" style="1238" customWidth="1"/>
    <col min="4874" max="4874" width="16.7109375" style="1238" customWidth="1"/>
    <col min="4875" max="4875" width="14.85546875" style="1238" customWidth="1"/>
    <col min="4876" max="4876" width="10.7109375" style="1238" customWidth="1"/>
    <col min="4877" max="5120" width="9.28515625" style="1238"/>
    <col min="5121" max="5121" width="8.5703125" style="1238" customWidth="1"/>
    <col min="5122" max="5122" width="7.7109375" style="1238" customWidth="1"/>
    <col min="5123" max="5123" width="39.85546875" style="1238" customWidth="1"/>
    <col min="5124" max="5124" width="81.140625" style="1238" customWidth="1"/>
    <col min="5125" max="5125" width="22" style="1238" customWidth="1"/>
    <col min="5126" max="5126" width="16.7109375" style="1238" customWidth="1"/>
    <col min="5127" max="5127" width="20.42578125" style="1238" customWidth="1"/>
    <col min="5128" max="5128" width="16.5703125" style="1238" customWidth="1"/>
    <col min="5129" max="5129" width="17.28515625" style="1238" customWidth="1"/>
    <col min="5130" max="5130" width="16.7109375" style="1238" customWidth="1"/>
    <col min="5131" max="5131" width="14.85546875" style="1238" customWidth="1"/>
    <col min="5132" max="5132" width="10.7109375" style="1238" customWidth="1"/>
    <col min="5133" max="5376" width="9.28515625" style="1238"/>
    <col min="5377" max="5377" width="8.5703125" style="1238" customWidth="1"/>
    <col min="5378" max="5378" width="7.7109375" style="1238" customWidth="1"/>
    <col min="5379" max="5379" width="39.85546875" style="1238" customWidth="1"/>
    <col min="5380" max="5380" width="81.140625" style="1238" customWidth="1"/>
    <col min="5381" max="5381" width="22" style="1238" customWidth="1"/>
    <col min="5382" max="5382" width="16.7109375" style="1238" customWidth="1"/>
    <col min="5383" max="5383" width="20.42578125" style="1238" customWidth="1"/>
    <col min="5384" max="5384" width="16.5703125" style="1238" customWidth="1"/>
    <col min="5385" max="5385" width="17.28515625" style="1238" customWidth="1"/>
    <col min="5386" max="5386" width="16.7109375" style="1238" customWidth="1"/>
    <col min="5387" max="5387" width="14.85546875" style="1238" customWidth="1"/>
    <col min="5388" max="5388" width="10.7109375" style="1238" customWidth="1"/>
    <col min="5389" max="5632" width="9.28515625" style="1238"/>
    <col min="5633" max="5633" width="8.5703125" style="1238" customWidth="1"/>
    <col min="5634" max="5634" width="7.7109375" style="1238" customWidth="1"/>
    <col min="5635" max="5635" width="39.85546875" style="1238" customWidth="1"/>
    <col min="5636" max="5636" width="81.140625" style="1238" customWidth="1"/>
    <col min="5637" max="5637" width="22" style="1238" customWidth="1"/>
    <col min="5638" max="5638" width="16.7109375" style="1238" customWidth="1"/>
    <col min="5639" max="5639" width="20.42578125" style="1238" customWidth="1"/>
    <col min="5640" max="5640" width="16.5703125" style="1238" customWidth="1"/>
    <col min="5641" max="5641" width="17.28515625" style="1238" customWidth="1"/>
    <col min="5642" max="5642" width="16.7109375" style="1238" customWidth="1"/>
    <col min="5643" max="5643" width="14.85546875" style="1238" customWidth="1"/>
    <col min="5644" max="5644" width="10.7109375" style="1238" customWidth="1"/>
    <col min="5645" max="5888" width="9.28515625" style="1238"/>
    <col min="5889" max="5889" width="8.5703125" style="1238" customWidth="1"/>
    <col min="5890" max="5890" width="7.7109375" style="1238" customWidth="1"/>
    <col min="5891" max="5891" width="39.85546875" style="1238" customWidth="1"/>
    <col min="5892" max="5892" width="81.140625" style="1238" customWidth="1"/>
    <col min="5893" max="5893" width="22" style="1238" customWidth="1"/>
    <col min="5894" max="5894" width="16.7109375" style="1238" customWidth="1"/>
    <col min="5895" max="5895" width="20.42578125" style="1238" customWidth="1"/>
    <col min="5896" max="5896" width="16.5703125" style="1238" customWidth="1"/>
    <col min="5897" max="5897" width="17.28515625" style="1238" customWidth="1"/>
    <col min="5898" max="5898" width="16.7109375" style="1238" customWidth="1"/>
    <col min="5899" max="5899" width="14.85546875" style="1238" customWidth="1"/>
    <col min="5900" max="5900" width="10.7109375" style="1238" customWidth="1"/>
    <col min="5901" max="6144" width="9.28515625" style="1238"/>
    <col min="6145" max="6145" width="8.5703125" style="1238" customWidth="1"/>
    <col min="6146" max="6146" width="7.7109375" style="1238" customWidth="1"/>
    <col min="6147" max="6147" width="39.85546875" style="1238" customWidth="1"/>
    <col min="6148" max="6148" width="81.140625" style="1238" customWidth="1"/>
    <col min="6149" max="6149" width="22" style="1238" customWidth="1"/>
    <col min="6150" max="6150" width="16.7109375" style="1238" customWidth="1"/>
    <col min="6151" max="6151" width="20.42578125" style="1238" customWidth="1"/>
    <col min="6152" max="6152" width="16.5703125" style="1238" customWidth="1"/>
    <col min="6153" max="6153" width="17.28515625" style="1238" customWidth="1"/>
    <col min="6154" max="6154" width="16.7109375" style="1238" customWidth="1"/>
    <col min="6155" max="6155" width="14.85546875" style="1238" customWidth="1"/>
    <col min="6156" max="6156" width="10.7109375" style="1238" customWidth="1"/>
    <col min="6157" max="6400" width="9.28515625" style="1238"/>
    <col min="6401" max="6401" width="8.5703125" style="1238" customWidth="1"/>
    <col min="6402" max="6402" width="7.7109375" style="1238" customWidth="1"/>
    <col min="6403" max="6403" width="39.85546875" style="1238" customWidth="1"/>
    <col min="6404" max="6404" width="81.140625" style="1238" customWidth="1"/>
    <col min="6405" max="6405" width="22" style="1238" customWidth="1"/>
    <col min="6406" max="6406" width="16.7109375" style="1238" customWidth="1"/>
    <col min="6407" max="6407" width="20.42578125" style="1238" customWidth="1"/>
    <col min="6408" max="6408" width="16.5703125" style="1238" customWidth="1"/>
    <col min="6409" max="6409" width="17.28515625" style="1238" customWidth="1"/>
    <col min="6410" max="6410" width="16.7109375" style="1238" customWidth="1"/>
    <col min="6411" max="6411" width="14.85546875" style="1238" customWidth="1"/>
    <col min="6412" max="6412" width="10.7109375" style="1238" customWidth="1"/>
    <col min="6413" max="6656" width="9.28515625" style="1238"/>
    <col min="6657" max="6657" width="8.5703125" style="1238" customWidth="1"/>
    <col min="6658" max="6658" width="7.7109375" style="1238" customWidth="1"/>
    <col min="6659" max="6659" width="39.85546875" style="1238" customWidth="1"/>
    <col min="6660" max="6660" width="81.140625" style="1238" customWidth="1"/>
    <col min="6661" max="6661" width="22" style="1238" customWidth="1"/>
    <col min="6662" max="6662" width="16.7109375" style="1238" customWidth="1"/>
    <col min="6663" max="6663" width="20.42578125" style="1238" customWidth="1"/>
    <col min="6664" max="6664" width="16.5703125" style="1238" customWidth="1"/>
    <col min="6665" max="6665" width="17.28515625" style="1238" customWidth="1"/>
    <col min="6666" max="6666" width="16.7109375" style="1238" customWidth="1"/>
    <col min="6667" max="6667" width="14.85546875" style="1238" customWidth="1"/>
    <col min="6668" max="6668" width="10.7109375" style="1238" customWidth="1"/>
    <col min="6669" max="6912" width="9.28515625" style="1238"/>
    <col min="6913" max="6913" width="8.5703125" style="1238" customWidth="1"/>
    <col min="6914" max="6914" width="7.7109375" style="1238" customWidth="1"/>
    <col min="6915" max="6915" width="39.85546875" style="1238" customWidth="1"/>
    <col min="6916" max="6916" width="81.140625" style="1238" customWidth="1"/>
    <col min="6917" max="6917" width="22" style="1238" customWidth="1"/>
    <col min="6918" max="6918" width="16.7109375" style="1238" customWidth="1"/>
    <col min="6919" max="6919" width="20.42578125" style="1238" customWidth="1"/>
    <col min="6920" max="6920" width="16.5703125" style="1238" customWidth="1"/>
    <col min="6921" max="6921" width="17.28515625" style="1238" customWidth="1"/>
    <col min="6922" max="6922" width="16.7109375" style="1238" customWidth="1"/>
    <col min="6923" max="6923" width="14.85546875" style="1238" customWidth="1"/>
    <col min="6924" max="6924" width="10.7109375" style="1238" customWidth="1"/>
    <col min="6925" max="7168" width="9.28515625" style="1238"/>
    <col min="7169" max="7169" width="8.5703125" style="1238" customWidth="1"/>
    <col min="7170" max="7170" width="7.7109375" style="1238" customWidth="1"/>
    <col min="7171" max="7171" width="39.85546875" style="1238" customWidth="1"/>
    <col min="7172" max="7172" width="81.140625" style="1238" customWidth="1"/>
    <col min="7173" max="7173" width="22" style="1238" customWidth="1"/>
    <col min="7174" max="7174" width="16.7109375" style="1238" customWidth="1"/>
    <col min="7175" max="7175" width="20.42578125" style="1238" customWidth="1"/>
    <col min="7176" max="7176" width="16.5703125" style="1238" customWidth="1"/>
    <col min="7177" max="7177" width="17.28515625" style="1238" customWidth="1"/>
    <col min="7178" max="7178" width="16.7109375" style="1238" customWidth="1"/>
    <col min="7179" max="7179" width="14.85546875" style="1238" customWidth="1"/>
    <col min="7180" max="7180" width="10.7109375" style="1238" customWidth="1"/>
    <col min="7181" max="7424" width="9.28515625" style="1238"/>
    <col min="7425" max="7425" width="8.5703125" style="1238" customWidth="1"/>
    <col min="7426" max="7426" width="7.7109375" style="1238" customWidth="1"/>
    <col min="7427" max="7427" width="39.85546875" style="1238" customWidth="1"/>
    <col min="7428" max="7428" width="81.140625" style="1238" customWidth="1"/>
    <col min="7429" max="7429" width="22" style="1238" customWidth="1"/>
    <col min="7430" max="7430" width="16.7109375" style="1238" customWidth="1"/>
    <col min="7431" max="7431" width="20.42578125" style="1238" customWidth="1"/>
    <col min="7432" max="7432" width="16.5703125" style="1238" customWidth="1"/>
    <col min="7433" max="7433" width="17.28515625" style="1238" customWidth="1"/>
    <col min="7434" max="7434" width="16.7109375" style="1238" customWidth="1"/>
    <col min="7435" max="7435" width="14.85546875" style="1238" customWidth="1"/>
    <col min="7436" max="7436" width="10.7109375" style="1238" customWidth="1"/>
    <col min="7437" max="7680" width="9.28515625" style="1238"/>
    <col min="7681" max="7681" width="8.5703125" style="1238" customWidth="1"/>
    <col min="7682" max="7682" width="7.7109375" style="1238" customWidth="1"/>
    <col min="7683" max="7683" width="39.85546875" style="1238" customWidth="1"/>
    <col min="7684" max="7684" width="81.140625" style="1238" customWidth="1"/>
    <col min="7685" max="7685" width="22" style="1238" customWidth="1"/>
    <col min="7686" max="7686" width="16.7109375" style="1238" customWidth="1"/>
    <col min="7687" max="7687" width="20.42578125" style="1238" customWidth="1"/>
    <col min="7688" max="7688" width="16.5703125" style="1238" customWidth="1"/>
    <col min="7689" max="7689" width="17.28515625" style="1238" customWidth="1"/>
    <col min="7690" max="7690" width="16.7109375" style="1238" customWidth="1"/>
    <col min="7691" max="7691" width="14.85546875" style="1238" customWidth="1"/>
    <col min="7692" max="7692" width="10.7109375" style="1238" customWidth="1"/>
    <col min="7693" max="7936" width="9.28515625" style="1238"/>
    <col min="7937" max="7937" width="8.5703125" style="1238" customWidth="1"/>
    <col min="7938" max="7938" width="7.7109375" style="1238" customWidth="1"/>
    <col min="7939" max="7939" width="39.85546875" style="1238" customWidth="1"/>
    <col min="7940" max="7940" width="81.140625" style="1238" customWidth="1"/>
    <col min="7941" max="7941" width="22" style="1238" customWidth="1"/>
    <col min="7942" max="7942" width="16.7109375" style="1238" customWidth="1"/>
    <col min="7943" max="7943" width="20.42578125" style="1238" customWidth="1"/>
    <col min="7944" max="7944" width="16.5703125" style="1238" customWidth="1"/>
    <col min="7945" max="7945" width="17.28515625" style="1238" customWidth="1"/>
    <col min="7946" max="7946" width="16.7109375" style="1238" customWidth="1"/>
    <col min="7947" max="7947" width="14.85546875" style="1238" customWidth="1"/>
    <col min="7948" max="7948" width="10.7109375" style="1238" customWidth="1"/>
    <col min="7949" max="8192" width="9.28515625" style="1238"/>
    <col min="8193" max="8193" width="8.5703125" style="1238" customWidth="1"/>
    <col min="8194" max="8194" width="7.7109375" style="1238" customWidth="1"/>
    <col min="8195" max="8195" width="39.85546875" style="1238" customWidth="1"/>
    <col min="8196" max="8196" width="81.140625" style="1238" customWidth="1"/>
    <col min="8197" max="8197" width="22" style="1238" customWidth="1"/>
    <col min="8198" max="8198" width="16.7109375" style="1238" customWidth="1"/>
    <col min="8199" max="8199" width="20.42578125" style="1238" customWidth="1"/>
    <col min="8200" max="8200" width="16.5703125" style="1238" customWidth="1"/>
    <col min="8201" max="8201" width="17.28515625" style="1238" customWidth="1"/>
    <col min="8202" max="8202" width="16.7109375" style="1238" customWidth="1"/>
    <col min="8203" max="8203" width="14.85546875" style="1238" customWidth="1"/>
    <col min="8204" max="8204" width="10.7109375" style="1238" customWidth="1"/>
    <col min="8205" max="8448" width="9.28515625" style="1238"/>
    <col min="8449" max="8449" width="8.5703125" style="1238" customWidth="1"/>
    <col min="8450" max="8450" width="7.7109375" style="1238" customWidth="1"/>
    <col min="8451" max="8451" width="39.85546875" style="1238" customWidth="1"/>
    <col min="8452" max="8452" width="81.140625" style="1238" customWidth="1"/>
    <col min="8453" max="8453" width="22" style="1238" customWidth="1"/>
    <col min="8454" max="8454" width="16.7109375" style="1238" customWidth="1"/>
    <col min="8455" max="8455" width="20.42578125" style="1238" customWidth="1"/>
    <col min="8456" max="8456" width="16.5703125" style="1238" customWidth="1"/>
    <col min="8457" max="8457" width="17.28515625" style="1238" customWidth="1"/>
    <col min="8458" max="8458" width="16.7109375" style="1238" customWidth="1"/>
    <col min="8459" max="8459" width="14.85546875" style="1238" customWidth="1"/>
    <col min="8460" max="8460" width="10.7109375" style="1238" customWidth="1"/>
    <col min="8461" max="8704" width="9.28515625" style="1238"/>
    <col min="8705" max="8705" width="8.5703125" style="1238" customWidth="1"/>
    <col min="8706" max="8706" width="7.7109375" style="1238" customWidth="1"/>
    <col min="8707" max="8707" width="39.85546875" style="1238" customWidth="1"/>
    <col min="8708" max="8708" width="81.140625" style="1238" customWidth="1"/>
    <col min="8709" max="8709" width="22" style="1238" customWidth="1"/>
    <col min="8710" max="8710" width="16.7109375" style="1238" customWidth="1"/>
    <col min="8711" max="8711" width="20.42578125" style="1238" customWidth="1"/>
    <col min="8712" max="8712" width="16.5703125" style="1238" customWidth="1"/>
    <col min="8713" max="8713" width="17.28515625" style="1238" customWidth="1"/>
    <col min="8714" max="8714" width="16.7109375" style="1238" customWidth="1"/>
    <col min="8715" max="8715" width="14.85546875" style="1238" customWidth="1"/>
    <col min="8716" max="8716" width="10.7109375" style="1238" customWidth="1"/>
    <col min="8717" max="8960" width="9.28515625" style="1238"/>
    <col min="8961" max="8961" width="8.5703125" style="1238" customWidth="1"/>
    <col min="8962" max="8962" width="7.7109375" style="1238" customWidth="1"/>
    <col min="8963" max="8963" width="39.85546875" style="1238" customWidth="1"/>
    <col min="8964" max="8964" width="81.140625" style="1238" customWidth="1"/>
    <col min="8965" max="8965" width="22" style="1238" customWidth="1"/>
    <col min="8966" max="8966" width="16.7109375" style="1238" customWidth="1"/>
    <col min="8967" max="8967" width="20.42578125" style="1238" customWidth="1"/>
    <col min="8968" max="8968" width="16.5703125" style="1238" customWidth="1"/>
    <col min="8969" max="8969" width="17.28515625" style="1238" customWidth="1"/>
    <col min="8970" max="8970" width="16.7109375" style="1238" customWidth="1"/>
    <col min="8971" max="8971" width="14.85546875" style="1238" customWidth="1"/>
    <col min="8972" max="8972" width="10.7109375" style="1238" customWidth="1"/>
    <col min="8973" max="9216" width="9.28515625" style="1238"/>
    <col min="9217" max="9217" width="8.5703125" style="1238" customWidth="1"/>
    <col min="9218" max="9218" width="7.7109375" style="1238" customWidth="1"/>
    <col min="9219" max="9219" width="39.85546875" style="1238" customWidth="1"/>
    <col min="9220" max="9220" width="81.140625" style="1238" customWidth="1"/>
    <col min="9221" max="9221" width="22" style="1238" customWidth="1"/>
    <col min="9222" max="9222" width="16.7109375" style="1238" customWidth="1"/>
    <col min="9223" max="9223" width="20.42578125" style="1238" customWidth="1"/>
    <col min="9224" max="9224" width="16.5703125" style="1238" customWidth="1"/>
    <col min="9225" max="9225" width="17.28515625" style="1238" customWidth="1"/>
    <col min="9226" max="9226" width="16.7109375" style="1238" customWidth="1"/>
    <col min="9227" max="9227" width="14.85546875" style="1238" customWidth="1"/>
    <col min="9228" max="9228" width="10.7109375" style="1238" customWidth="1"/>
    <col min="9229" max="9472" width="9.28515625" style="1238"/>
    <col min="9473" max="9473" width="8.5703125" style="1238" customWidth="1"/>
    <col min="9474" max="9474" width="7.7109375" style="1238" customWidth="1"/>
    <col min="9475" max="9475" width="39.85546875" style="1238" customWidth="1"/>
    <col min="9476" max="9476" width="81.140625" style="1238" customWidth="1"/>
    <col min="9477" max="9477" width="22" style="1238" customWidth="1"/>
    <col min="9478" max="9478" width="16.7109375" style="1238" customWidth="1"/>
    <col min="9479" max="9479" width="20.42578125" style="1238" customWidth="1"/>
    <col min="9480" max="9480" width="16.5703125" style="1238" customWidth="1"/>
    <col min="9481" max="9481" width="17.28515625" style="1238" customWidth="1"/>
    <col min="9482" max="9482" width="16.7109375" style="1238" customWidth="1"/>
    <col min="9483" max="9483" width="14.85546875" style="1238" customWidth="1"/>
    <col min="9484" max="9484" width="10.7109375" style="1238" customWidth="1"/>
    <col min="9485" max="9728" width="9.28515625" style="1238"/>
    <col min="9729" max="9729" width="8.5703125" style="1238" customWidth="1"/>
    <col min="9730" max="9730" width="7.7109375" style="1238" customWidth="1"/>
    <col min="9731" max="9731" width="39.85546875" style="1238" customWidth="1"/>
    <col min="9732" max="9732" width="81.140625" style="1238" customWidth="1"/>
    <col min="9733" max="9733" width="22" style="1238" customWidth="1"/>
    <col min="9734" max="9734" width="16.7109375" style="1238" customWidth="1"/>
    <col min="9735" max="9735" width="20.42578125" style="1238" customWidth="1"/>
    <col min="9736" max="9736" width="16.5703125" style="1238" customWidth="1"/>
    <col min="9737" max="9737" width="17.28515625" style="1238" customWidth="1"/>
    <col min="9738" max="9738" width="16.7109375" style="1238" customWidth="1"/>
    <col min="9739" max="9739" width="14.85546875" style="1238" customWidth="1"/>
    <col min="9740" max="9740" width="10.7109375" style="1238" customWidth="1"/>
    <col min="9741" max="9984" width="9.28515625" style="1238"/>
    <col min="9985" max="9985" width="8.5703125" style="1238" customWidth="1"/>
    <col min="9986" max="9986" width="7.7109375" style="1238" customWidth="1"/>
    <col min="9987" max="9987" width="39.85546875" style="1238" customWidth="1"/>
    <col min="9988" max="9988" width="81.140625" style="1238" customWidth="1"/>
    <col min="9989" max="9989" width="22" style="1238" customWidth="1"/>
    <col min="9990" max="9990" width="16.7109375" style="1238" customWidth="1"/>
    <col min="9991" max="9991" width="20.42578125" style="1238" customWidth="1"/>
    <col min="9992" max="9992" width="16.5703125" style="1238" customWidth="1"/>
    <col min="9993" max="9993" width="17.28515625" style="1238" customWidth="1"/>
    <col min="9994" max="9994" width="16.7109375" style="1238" customWidth="1"/>
    <col min="9995" max="9995" width="14.85546875" style="1238" customWidth="1"/>
    <col min="9996" max="9996" width="10.7109375" style="1238" customWidth="1"/>
    <col min="9997" max="10240" width="9.28515625" style="1238"/>
    <col min="10241" max="10241" width="8.5703125" style="1238" customWidth="1"/>
    <col min="10242" max="10242" width="7.7109375" style="1238" customWidth="1"/>
    <col min="10243" max="10243" width="39.85546875" style="1238" customWidth="1"/>
    <col min="10244" max="10244" width="81.140625" style="1238" customWidth="1"/>
    <col min="10245" max="10245" width="22" style="1238" customWidth="1"/>
    <col min="10246" max="10246" width="16.7109375" style="1238" customWidth="1"/>
    <col min="10247" max="10247" width="20.42578125" style="1238" customWidth="1"/>
    <col min="10248" max="10248" width="16.5703125" style="1238" customWidth="1"/>
    <col min="10249" max="10249" width="17.28515625" style="1238" customWidth="1"/>
    <col min="10250" max="10250" width="16.7109375" style="1238" customWidth="1"/>
    <col min="10251" max="10251" width="14.85546875" style="1238" customWidth="1"/>
    <col min="10252" max="10252" width="10.7109375" style="1238" customWidth="1"/>
    <col min="10253" max="10496" width="9.28515625" style="1238"/>
    <col min="10497" max="10497" width="8.5703125" style="1238" customWidth="1"/>
    <col min="10498" max="10498" width="7.7109375" style="1238" customWidth="1"/>
    <col min="10499" max="10499" width="39.85546875" style="1238" customWidth="1"/>
    <col min="10500" max="10500" width="81.140625" style="1238" customWidth="1"/>
    <col min="10501" max="10501" width="22" style="1238" customWidth="1"/>
    <col min="10502" max="10502" width="16.7109375" style="1238" customWidth="1"/>
    <col min="10503" max="10503" width="20.42578125" style="1238" customWidth="1"/>
    <col min="10504" max="10504" width="16.5703125" style="1238" customWidth="1"/>
    <col min="10505" max="10505" width="17.28515625" style="1238" customWidth="1"/>
    <col min="10506" max="10506" width="16.7109375" style="1238" customWidth="1"/>
    <col min="10507" max="10507" width="14.85546875" style="1238" customWidth="1"/>
    <col min="10508" max="10508" width="10.7109375" style="1238" customWidth="1"/>
    <col min="10509" max="10752" width="9.28515625" style="1238"/>
    <col min="10753" max="10753" width="8.5703125" style="1238" customWidth="1"/>
    <col min="10754" max="10754" width="7.7109375" style="1238" customWidth="1"/>
    <col min="10755" max="10755" width="39.85546875" style="1238" customWidth="1"/>
    <col min="10756" max="10756" width="81.140625" style="1238" customWidth="1"/>
    <col min="10757" max="10757" width="22" style="1238" customWidth="1"/>
    <col min="10758" max="10758" width="16.7109375" style="1238" customWidth="1"/>
    <col min="10759" max="10759" width="20.42578125" style="1238" customWidth="1"/>
    <col min="10760" max="10760" width="16.5703125" style="1238" customWidth="1"/>
    <col min="10761" max="10761" width="17.28515625" style="1238" customWidth="1"/>
    <col min="10762" max="10762" width="16.7109375" style="1238" customWidth="1"/>
    <col min="10763" max="10763" width="14.85546875" style="1238" customWidth="1"/>
    <col min="10764" max="10764" width="10.7109375" style="1238" customWidth="1"/>
    <col min="10765" max="11008" width="9.28515625" style="1238"/>
    <col min="11009" max="11009" width="8.5703125" style="1238" customWidth="1"/>
    <col min="11010" max="11010" width="7.7109375" style="1238" customWidth="1"/>
    <col min="11011" max="11011" width="39.85546875" style="1238" customWidth="1"/>
    <col min="11012" max="11012" width="81.140625" style="1238" customWidth="1"/>
    <col min="11013" max="11013" width="22" style="1238" customWidth="1"/>
    <col min="11014" max="11014" width="16.7109375" style="1238" customWidth="1"/>
    <col min="11015" max="11015" width="20.42578125" style="1238" customWidth="1"/>
    <col min="11016" max="11016" width="16.5703125" style="1238" customWidth="1"/>
    <col min="11017" max="11017" width="17.28515625" style="1238" customWidth="1"/>
    <col min="11018" max="11018" width="16.7109375" style="1238" customWidth="1"/>
    <col min="11019" max="11019" width="14.85546875" style="1238" customWidth="1"/>
    <col min="11020" max="11020" width="10.7109375" style="1238" customWidth="1"/>
    <col min="11021" max="11264" width="9.28515625" style="1238"/>
    <col min="11265" max="11265" width="8.5703125" style="1238" customWidth="1"/>
    <col min="11266" max="11266" width="7.7109375" style="1238" customWidth="1"/>
    <col min="11267" max="11267" width="39.85546875" style="1238" customWidth="1"/>
    <col min="11268" max="11268" width="81.140625" style="1238" customWidth="1"/>
    <col min="11269" max="11269" width="22" style="1238" customWidth="1"/>
    <col min="11270" max="11270" width="16.7109375" style="1238" customWidth="1"/>
    <col min="11271" max="11271" width="20.42578125" style="1238" customWidth="1"/>
    <col min="11272" max="11272" width="16.5703125" style="1238" customWidth="1"/>
    <col min="11273" max="11273" width="17.28515625" style="1238" customWidth="1"/>
    <col min="11274" max="11274" width="16.7109375" style="1238" customWidth="1"/>
    <col min="11275" max="11275" width="14.85546875" style="1238" customWidth="1"/>
    <col min="11276" max="11276" width="10.7109375" style="1238" customWidth="1"/>
    <col min="11277" max="11520" width="9.28515625" style="1238"/>
    <col min="11521" max="11521" width="8.5703125" style="1238" customWidth="1"/>
    <col min="11522" max="11522" width="7.7109375" style="1238" customWidth="1"/>
    <col min="11523" max="11523" width="39.85546875" style="1238" customWidth="1"/>
    <col min="11524" max="11524" width="81.140625" style="1238" customWidth="1"/>
    <col min="11525" max="11525" width="22" style="1238" customWidth="1"/>
    <col min="11526" max="11526" width="16.7109375" style="1238" customWidth="1"/>
    <col min="11527" max="11527" width="20.42578125" style="1238" customWidth="1"/>
    <col min="11528" max="11528" width="16.5703125" style="1238" customWidth="1"/>
    <col min="11529" max="11529" width="17.28515625" style="1238" customWidth="1"/>
    <col min="11530" max="11530" width="16.7109375" style="1238" customWidth="1"/>
    <col min="11531" max="11531" width="14.85546875" style="1238" customWidth="1"/>
    <col min="11532" max="11532" width="10.7109375" style="1238" customWidth="1"/>
    <col min="11533" max="11776" width="9.28515625" style="1238"/>
    <col min="11777" max="11777" width="8.5703125" style="1238" customWidth="1"/>
    <col min="11778" max="11778" width="7.7109375" style="1238" customWidth="1"/>
    <col min="11779" max="11779" width="39.85546875" style="1238" customWidth="1"/>
    <col min="11780" max="11780" width="81.140625" style="1238" customWidth="1"/>
    <col min="11781" max="11781" width="22" style="1238" customWidth="1"/>
    <col min="11782" max="11782" width="16.7109375" style="1238" customWidth="1"/>
    <col min="11783" max="11783" width="20.42578125" style="1238" customWidth="1"/>
    <col min="11784" max="11784" width="16.5703125" style="1238" customWidth="1"/>
    <col min="11785" max="11785" width="17.28515625" style="1238" customWidth="1"/>
    <col min="11786" max="11786" width="16.7109375" style="1238" customWidth="1"/>
    <col min="11787" max="11787" width="14.85546875" style="1238" customWidth="1"/>
    <col min="11788" max="11788" width="10.7109375" style="1238" customWidth="1"/>
    <col min="11789" max="12032" width="9.28515625" style="1238"/>
    <col min="12033" max="12033" width="8.5703125" style="1238" customWidth="1"/>
    <col min="12034" max="12034" width="7.7109375" style="1238" customWidth="1"/>
    <col min="12035" max="12035" width="39.85546875" style="1238" customWidth="1"/>
    <col min="12036" max="12036" width="81.140625" style="1238" customWidth="1"/>
    <col min="12037" max="12037" width="22" style="1238" customWidth="1"/>
    <col min="12038" max="12038" width="16.7109375" style="1238" customWidth="1"/>
    <col min="12039" max="12039" width="20.42578125" style="1238" customWidth="1"/>
    <col min="12040" max="12040" width="16.5703125" style="1238" customWidth="1"/>
    <col min="12041" max="12041" width="17.28515625" style="1238" customWidth="1"/>
    <col min="12042" max="12042" width="16.7109375" style="1238" customWidth="1"/>
    <col min="12043" max="12043" width="14.85546875" style="1238" customWidth="1"/>
    <col min="12044" max="12044" width="10.7109375" style="1238" customWidth="1"/>
    <col min="12045" max="12288" width="9.28515625" style="1238"/>
    <col min="12289" max="12289" width="8.5703125" style="1238" customWidth="1"/>
    <col min="12290" max="12290" width="7.7109375" style="1238" customWidth="1"/>
    <col min="12291" max="12291" width="39.85546875" style="1238" customWidth="1"/>
    <col min="12292" max="12292" width="81.140625" style="1238" customWidth="1"/>
    <col min="12293" max="12293" width="22" style="1238" customWidth="1"/>
    <col min="12294" max="12294" width="16.7109375" style="1238" customWidth="1"/>
    <col min="12295" max="12295" width="20.42578125" style="1238" customWidth="1"/>
    <col min="12296" max="12296" width="16.5703125" style="1238" customWidth="1"/>
    <col min="12297" max="12297" width="17.28515625" style="1238" customWidth="1"/>
    <col min="12298" max="12298" width="16.7109375" style="1238" customWidth="1"/>
    <col min="12299" max="12299" width="14.85546875" style="1238" customWidth="1"/>
    <col min="12300" max="12300" width="10.7109375" style="1238" customWidth="1"/>
    <col min="12301" max="12544" width="9.28515625" style="1238"/>
    <col min="12545" max="12545" width="8.5703125" style="1238" customWidth="1"/>
    <col min="12546" max="12546" width="7.7109375" style="1238" customWidth="1"/>
    <col min="12547" max="12547" width="39.85546875" style="1238" customWidth="1"/>
    <col min="12548" max="12548" width="81.140625" style="1238" customWidth="1"/>
    <col min="12549" max="12549" width="22" style="1238" customWidth="1"/>
    <col min="12550" max="12550" width="16.7109375" style="1238" customWidth="1"/>
    <col min="12551" max="12551" width="20.42578125" style="1238" customWidth="1"/>
    <col min="12552" max="12552" width="16.5703125" style="1238" customWidth="1"/>
    <col min="12553" max="12553" width="17.28515625" style="1238" customWidth="1"/>
    <col min="12554" max="12554" width="16.7109375" style="1238" customWidth="1"/>
    <col min="12555" max="12555" width="14.85546875" style="1238" customWidth="1"/>
    <col min="12556" max="12556" width="10.7109375" style="1238" customWidth="1"/>
    <col min="12557" max="12800" width="9.28515625" style="1238"/>
    <col min="12801" max="12801" width="8.5703125" style="1238" customWidth="1"/>
    <col min="12802" max="12802" width="7.7109375" style="1238" customWidth="1"/>
    <col min="12803" max="12803" width="39.85546875" style="1238" customWidth="1"/>
    <col min="12804" max="12804" width="81.140625" style="1238" customWidth="1"/>
    <col min="12805" max="12805" width="22" style="1238" customWidth="1"/>
    <col min="12806" max="12806" width="16.7109375" style="1238" customWidth="1"/>
    <col min="12807" max="12807" width="20.42578125" style="1238" customWidth="1"/>
    <col min="12808" max="12808" width="16.5703125" style="1238" customWidth="1"/>
    <col min="12809" max="12809" width="17.28515625" style="1238" customWidth="1"/>
    <col min="12810" max="12810" width="16.7109375" style="1238" customWidth="1"/>
    <col min="12811" max="12811" width="14.85546875" style="1238" customWidth="1"/>
    <col min="12812" max="12812" width="10.7109375" style="1238" customWidth="1"/>
    <col min="12813" max="13056" width="9.28515625" style="1238"/>
    <col min="13057" max="13057" width="8.5703125" style="1238" customWidth="1"/>
    <col min="13058" max="13058" width="7.7109375" style="1238" customWidth="1"/>
    <col min="13059" max="13059" width="39.85546875" style="1238" customWidth="1"/>
    <col min="13060" max="13060" width="81.140625" style="1238" customWidth="1"/>
    <col min="13061" max="13061" width="22" style="1238" customWidth="1"/>
    <col min="13062" max="13062" width="16.7109375" style="1238" customWidth="1"/>
    <col min="13063" max="13063" width="20.42578125" style="1238" customWidth="1"/>
    <col min="13064" max="13064" width="16.5703125" style="1238" customWidth="1"/>
    <col min="13065" max="13065" width="17.28515625" style="1238" customWidth="1"/>
    <col min="13066" max="13066" width="16.7109375" style="1238" customWidth="1"/>
    <col min="13067" max="13067" width="14.85546875" style="1238" customWidth="1"/>
    <col min="13068" max="13068" width="10.7109375" style="1238" customWidth="1"/>
    <col min="13069" max="13312" width="9.28515625" style="1238"/>
    <col min="13313" max="13313" width="8.5703125" style="1238" customWidth="1"/>
    <col min="13314" max="13314" width="7.7109375" style="1238" customWidth="1"/>
    <col min="13315" max="13315" width="39.85546875" style="1238" customWidth="1"/>
    <col min="13316" max="13316" width="81.140625" style="1238" customWidth="1"/>
    <col min="13317" max="13317" width="22" style="1238" customWidth="1"/>
    <col min="13318" max="13318" width="16.7109375" style="1238" customWidth="1"/>
    <col min="13319" max="13319" width="20.42578125" style="1238" customWidth="1"/>
    <col min="13320" max="13320" width="16.5703125" style="1238" customWidth="1"/>
    <col min="13321" max="13321" width="17.28515625" style="1238" customWidth="1"/>
    <col min="13322" max="13322" width="16.7109375" style="1238" customWidth="1"/>
    <col min="13323" max="13323" width="14.85546875" style="1238" customWidth="1"/>
    <col min="13324" max="13324" width="10.7109375" style="1238" customWidth="1"/>
    <col min="13325" max="13568" width="9.28515625" style="1238"/>
    <col min="13569" max="13569" width="8.5703125" style="1238" customWidth="1"/>
    <col min="13570" max="13570" width="7.7109375" style="1238" customWidth="1"/>
    <col min="13571" max="13571" width="39.85546875" style="1238" customWidth="1"/>
    <col min="13572" max="13572" width="81.140625" style="1238" customWidth="1"/>
    <col min="13573" max="13573" width="22" style="1238" customWidth="1"/>
    <col min="13574" max="13574" width="16.7109375" style="1238" customWidth="1"/>
    <col min="13575" max="13575" width="20.42578125" style="1238" customWidth="1"/>
    <col min="13576" max="13576" width="16.5703125" style="1238" customWidth="1"/>
    <col min="13577" max="13577" width="17.28515625" style="1238" customWidth="1"/>
    <col min="13578" max="13578" width="16.7109375" style="1238" customWidth="1"/>
    <col min="13579" max="13579" width="14.85546875" style="1238" customWidth="1"/>
    <col min="13580" max="13580" width="10.7109375" style="1238" customWidth="1"/>
    <col min="13581" max="13824" width="9.28515625" style="1238"/>
    <col min="13825" max="13825" width="8.5703125" style="1238" customWidth="1"/>
    <col min="13826" max="13826" width="7.7109375" style="1238" customWidth="1"/>
    <col min="13827" max="13827" width="39.85546875" style="1238" customWidth="1"/>
    <col min="13828" max="13828" width="81.140625" style="1238" customWidth="1"/>
    <col min="13829" max="13829" width="22" style="1238" customWidth="1"/>
    <col min="13830" max="13830" width="16.7109375" style="1238" customWidth="1"/>
    <col min="13831" max="13831" width="20.42578125" style="1238" customWidth="1"/>
    <col min="13832" max="13832" width="16.5703125" style="1238" customWidth="1"/>
    <col min="13833" max="13833" width="17.28515625" style="1238" customWidth="1"/>
    <col min="13834" max="13834" width="16.7109375" style="1238" customWidth="1"/>
    <col min="13835" max="13835" width="14.85546875" style="1238" customWidth="1"/>
    <col min="13836" max="13836" width="10.7109375" style="1238" customWidth="1"/>
    <col min="13837" max="14080" width="9.28515625" style="1238"/>
    <col min="14081" max="14081" width="8.5703125" style="1238" customWidth="1"/>
    <col min="14082" max="14082" width="7.7109375" style="1238" customWidth="1"/>
    <col min="14083" max="14083" width="39.85546875" style="1238" customWidth="1"/>
    <col min="14084" max="14084" width="81.140625" style="1238" customWidth="1"/>
    <col min="14085" max="14085" width="22" style="1238" customWidth="1"/>
    <col min="14086" max="14086" width="16.7109375" style="1238" customWidth="1"/>
    <col min="14087" max="14087" width="20.42578125" style="1238" customWidth="1"/>
    <col min="14088" max="14088" width="16.5703125" style="1238" customWidth="1"/>
    <col min="14089" max="14089" width="17.28515625" style="1238" customWidth="1"/>
    <col min="14090" max="14090" width="16.7109375" style="1238" customWidth="1"/>
    <col min="14091" max="14091" width="14.85546875" style="1238" customWidth="1"/>
    <col min="14092" max="14092" width="10.7109375" style="1238" customWidth="1"/>
    <col min="14093" max="14336" width="9.28515625" style="1238"/>
    <col min="14337" max="14337" width="8.5703125" style="1238" customWidth="1"/>
    <col min="14338" max="14338" width="7.7109375" style="1238" customWidth="1"/>
    <col min="14339" max="14339" width="39.85546875" style="1238" customWidth="1"/>
    <col min="14340" max="14340" width="81.140625" style="1238" customWidth="1"/>
    <col min="14341" max="14341" width="22" style="1238" customWidth="1"/>
    <col min="14342" max="14342" width="16.7109375" style="1238" customWidth="1"/>
    <col min="14343" max="14343" width="20.42578125" style="1238" customWidth="1"/>
    <col min="14344" max="14344" width="16.5703125" style="1238" customWidth="1"/>
    <col min="14345" max="14345" width="17.28515625" style="1238" customWidth="1"/>
    <col min="14346" max="14346" width="16.7109375" style="1238" customWidth="1"/>
    <col min="14347" max="14347" width="14.85546875" style="1238" customWidth="1"/>
    <col min="14348" max="14348" width="10.7109375" style="1238" customWidth="1"/>
    <col min="14349" max="14592" width="9.28515625" style="1238"/>
    <col min="14593" max="14593" width="8.5703125" style="1238" customWidth="1"/>
    <col min="14594" max="14594" width="7.7109375" style="1238" customWidth="1"/>
    <col min="14595" max="14595" width="39.85546875" style="1238" customWidth="1"/>
    <col min="14596" max="14596" width="81.140625" style="1238" customWidth="1"/>
    <col min="14597" max="14597" width="22" style="1238" customWidth="1"/>
    <col min="14598" max="14598" width="16.7109375" style="1238" customWidth="1"/>
    <col min="14599" max="14599" width="20.42578125" style="1238" customWidth="1"/>
    <col min="14600" max="14600" width="16.5703125" style="1238" customWidth="1"/>
    <col min="14601" max="14601" width="17.28515625" style="1238" customWidth="1"/>
    <col min="14602" max="14602" width="16.7109375" style="1238" customWidth="1"/>
    <col min="14603" max="14603" width="14.85546875" style="1238" customWidth="1"/>
    <col min="14604" max="14604" width="10.7109375" style="1238" customWidth="1"/>
    <col min="14605" max="14848" width="9.28515625" style="1238"/>
    <col min="14849" max="14849" width="8.5703125" style="1238" customWidth="1"/>
    <col min="14850" max="14850" width="7.7109375" style="1238" customWidth="1"/>
    <col min="14851" max="14851" width="39.85546875" style="1238" customWidth="1"/>
    <col min="14852" max="14852" width="81.140625" style="1238" customWidth="1"/>
    <col min="14853" max="14853" width="22" style="1238" customWidth="1"/>
    <col min="14854" max="14854" width="16.7109375" style="1238" customWidth="1"/>
    <col min="14855" max="14855" width="20.42578125" style="1238" customWidth="1"/>
    <col min="14856" max="14856" width="16.5703125" style="1238" customWidth="1"/>
    <col min="14857" max="14857" width="17.28515625" style="1238" customWidth="1"/>
    <col min="14858" max="14858" width="16.7109375" style="1238" customWidth="1"/>
    <col min="14859" max="14859" width="14.85546875" style="1238" customWidth="1"/>
    <col min="14860" max="14860" width="10.7109375" style="1238" customWidth="1"/>
    <col min="14861" max="15104" width="9.28515625" style="1238"/>
    <col min="15105" max="15105" width="8.5703125" style="1238" customWidth="1"/>
    <col min="15106" max="15106" width="7.7109375" style="1238" customWidth="1"/>
    <col min="15107" max="15107" width="39.85546875" style="1238" customWidth="1"/>
    <col min="15108" max="15108" width="81.140625" style="1238" customWidth="1"/>
    <col min="15109" max="15109" width="22" style="1238" customWidth="1"/>
    <col min="15110" max="15110" width="16.7109375" style="1238" customWidth="1"/>
    <col min="15111" max="15111" width="20.42578125" style="1238" customWidth="1"/>
    <col min="15112" max="15112" width="16.5703125" style="1238" customWidth="1"/>
    <col min="15113" max="15113" width="17.28515625" style="1238" customWidth="1"/>
    <col min="15114" max="15114" width="16.7109375" style="1238" customWidth="1"/>
    <col min="15115" max="15115" width="14.85546875" style="1238" customWidth="1"/>
    <col min="15116" max="15116" width="10.7109375" style="1238" customWidth="1"/>
    <col min="15117" max="15360" width="9.28515625" style="1238"/>
    <col min="15361" max="15361" width="8.5703125" style="1238" customWidth="1"/>
    <col min="15362" max="15362" width="7.7109375" style="1238" customWidth="1"/>
    <col min="15363" max="15363" width="39.85546875" style="1238" customWidth="1"/>
    <col min="15364" max="15364" width="81.140625" style="1238" customWidth="1"/>
    <col min="15365" max="15365" width="22" style="1238" customWidth="1"/>
    <col min="15366" max="15366" width="16.7109375" style="1238" customWidth="1"/>
    <col min="15367" max="15367" width="20.42578125" style="1238" customWidth="1"/>
    <col min="15368" max="15368" width="16.5703125" style="1238" customWidth="1"/>
    <col min="15369" max="15369" width="17.28515625" style="1238" customWidth="1"/>
    <col min="15370" max="15370" width="16.7109375" style="1238" customWidth="1"/>
    <col min="15371" max="15371" width="14.85546875" style="1238" customWidth="1"/>
    <col min="15372" max="15372" width="10.7109375" style="1238" customWidth="1"/>
    <col min="15373" max="15616" width="9.28515625" style="1238"/>
    <col min="15617" max="15617" width="8.5703125" style="1238" customWidth="1"/>
    <col min="15618" max="15618" width="7.7109375" style="1238" customWidth="1"/>
    <col min="15619" max="15619" width="39.85546875" style="1238" customWidth="1"/>
    <col min="15620" max="15620" width="81.140625" style="1238" customWidth="1"/>
    <col min="15621" max="15621" width="22" style="1238" customWidth="1"/>
    <col min="15622" max="15622" width="16.7109375" style="1238" customWidth="1"/>
    <col min="15623" max="15623" width="20.42578125" style="1238" customWidth="1"/>
    <col min="15624" max="15624" width="16.5703125" style="1238" customWidth="1"/>
    <col min="15625" max="15625" width="17.28515625" style="1238" customWidth="1"/>
    <col min="15626" max="15626" width="16.7109375" style="1238" customWidth="1"/>
    <col min="15627" max="15627" width="14.85546875" style="1238" customWidth="1"/>
    <col min="15628" max="15628" width="10.7109375" style="1238" customWidth="1"/>
    <col min="15629" max="15872" width="9.28515625" style="1238"/>
    <col min="15873" max="15873" width="8.5703125" style="1238" customWidth="1"/>
    <col min="15874" max="15874" width="7.7109375" style="1238" customWidth="1"/>
    <col min="15875" max="15875" width="39.85546875" style="1238" customWidth="1"/>
    <col min="15876" max="15876" width="81.140625" style="1238" customWidth="1"/>
    <col min="15877" max="15877" width="22" style="1238" customWidth="1"/>
    <col min="15878" max="15878" width="16.7109375" style="1238" customWidth="1"/>
    <col min="15879" max="15879" width="20.42578125" style="1238" customWidth="1"/>
    <col min="15880" max="15880" width="16.5703125" style="1238" customWidth="1"/>
    <col min="15881" max="15881" width="17.28515625" style="1238" customWidth="1"/>
    <col min="15882" max="15882" width="16.7109375" style="1238" customWidth="1"/>
    <col min="15883" max="15883" width="14.85546875" style="1238" customWidth="1"/>
    <col min="15884" max="15884" width="10.7109375" style="1238" customWidth="1"/>
    <col min="15885" max="16128" width="9.28515625" style="1238"/>
    <col min="16129" max="16129" width="8.5703125" style="1238" customWidth="1"/>
    <col min="16130" max="16130" width="7.7109375" style="1238" customWidth="1"/>
    <col min="16131" max="16131" width="39.85546875" style="1238" customWidth="1"/>
    <col min="16132" max="16132" width="81.140625" style="1238" customWidth="1"/>
    <col min="16133" max="16133" width="22" style="1238" customWidth="1"/>
    <col min="16134" max="16134" width="16.7109375" style="1238" customWidth="1"/>
    <col min="16135" max="16135" width="20.42578125" style="1238" customWidth="1"/>
    <col min="16136" max="16136" width="16.5703125" style="1238" customWidth="1"/>
    <col min="16137" max="16137" width="17.28515625" style="1238" customWidth="1"/>
    <col min="16138" max="16138" width="16.7109375" style="1238" customWidth="1"/>
    <col min="16139" max="16139" width="14.85546875" style="1238" customWidth="1"/>
    <col min="16140" max="16140" width="10.7109375" style="1238" customWidth="1"/>
    <col min="16141" max="16384" width="9.28515625" style="1238"/>
  </cols>
  <sheetData>
    <row r="1" spans="1:12" ht="22.5" customHeight="1">
      <c r="A1" s="1451" t="s">
        <v>827</v>
      </c>
      <c r="B1" s="1229"/>
      <c r="C1" s="1230"/>
      <c r="D1" s="1231"/>
      <c r="E1" s="1232"/>
      <c r="F1" s="1233"/>
      <c r="G1" s="1234"/>
      <c r="H1" s="1235"/>
      <c r="I1" s="1235"/>
      <c r="J1" s="1234"/>
      <c r="K1" s="1236"/>
      <c r="L1" s="1237"/>
    </row>
    <row r="2" spans="1:12" ht="22.5" customHeight="1">
      <c r="A2" s="1609" t="s">
        <v>828</v>
      </c>
      <c r="B2" s="1610"/>
      <c r="C2" s="1610"/>
      <c r="D2" s="1610"/>
      <c r="E2" s="1610"/>
      <c r="F2" s="1610"/>
      <c r="G2" s="1611"/>
      <c r="H2" s="1611"/>
      <c r="I2" s="1611"/>
      <c r="J2" s="1611"/>
      <c r="K2" s="1611"/>
      <c r="L2" s="1611"/>
    </row>
    <row r="3" spans="1:12" ht="23.25" customHeight="1" thickBot="1">
      <c r="A3" s="1239"/>
      <c r="B3" s="1240"/>
      <c r="C3" s="1241"/>
      <c r="D3" s="1242"/>
      <c r="E3" s="1232"/>
      <c r="F3" s="1243"/>
      <c r="G3" s="1234"/>
      <c r="H3" s="1235"/>
      <c r="I3" s="1235"/>
      <c r="J3" s="1234"/>
      <c r="K3" s="1612" t="s">
        <v>2</v>
      </c>
      <c r="L3" s="1612"/>
    </row>
    <row r="4" spans="1:12" ht="18" customHeight="1">
      <c r="A4" s="1613" t="s">
        <v>829</v>
      </c>
      <c r="B4" s="1615" t="s">
        <v>830</v>
      </c>
      <c r="C4" s="1615"/>
      <c r="D4" s="1615" t="s">
        <v>831</v>
      </c>
      <c r="E4" s="1615" t="s">
        <v>832</v>
      </c>
      <c r="F4" s="1617"/>
      <c r="G4" s="1618" t="s">
        <v>667</v>
      </c>
      <c r="H4" s="1619"/>
      <c r="I4" s="1620" t="s">
        <v>238</v>
      </c>
      <c r="J4" s="1621"/>
      <c r="K4" s="1622" t="s">
        <v>457</v>
      </c>
      <c r="L4" s="1623"/>
    </row>
    <row r="5" spans="1:12" ht="66.75" customHeight="1">
      <c r="A5" s="1614"/>
      <c r="B5" s="1616"/>
      <c r="C5" s="1616"/>
      <c r="D5" s="1616"/>
      <c r="E5" s="1244" t="s">
        <v>833</v>
      </c>
      <c r="F5" s="1244" t="s">
        <v>834</v>
      </c>
      <c r="G5" s="1245" t="s">
        <v>835</v>
      </c>
      <c r="H5" s="1244" t="s">
        <v>834</v>
      </c>
      <c r="I5" s="1246" t="s">
        <v>835</v>
      </c>
      <c r="J5" s="1244" t="s">
        <v>834</v>
      </c>
      <c r="K5" s="1247" t="s">
        <v>836</v>
      </c>
      <c r="L5" s="1248" t="s">
        <v>837</v>
      </c>
    </row>
    <row r="6" spans="1:12" s="1255" customFormat="1" ht="11.45" customHeight="1" thickBot="1">
      <c r="A6" s="1249">
        <v>1</v>
      </c>
      <c r="B6" s="1250">
        <v>2</v>
      </c>
      <c r="C6" s="1251">
        <v>3</v>
      </c>
      <c r="D6" s="1249">
        <v>4</v>
      </c>
      <c r="E6" s="1250">
        <v>5</v>
      </c>
      <c r="F6" s="1251">
        <v>6</v>
      </c>
      <c r="G6" s="1252">
        <v>7</v>
      </c>
      <c r="H6" s="1253">
        <v>8</v>
      </c>
      <c r="I6" s="1253">
        <v>9</v>
      </c>
      <c r="J6" s="1249">
        <v>10</v>
      </c>
      <c r="K6" s="1250">
        <v>11</v>
      </c>
      <c r="L6" s="1254">
        <v>12</v>
      </c>
    </row>
    <row r="7" spans="1:12" ht="30" customHeight="1" thickBot="1">
      <c r="A7" s="1256" t="s">
        <v>838</v>
      </c>
      <c r="B7" s="1257">
        <v>755</v>
      </c>
      <c r="C7" s="1258" t="s">
        <v>408</v>
      </c>
      <c r="D7" s="1259" t="s">
        <v>795</v>
      </c>
      <c r="E7" s="1260">
        <v>40000</v>
      </c>
      <c r="F7" s="1261">
        <v>40000</v>
      </c>
      <c r="G7" s="1262">
        <v>40000</v>
      </c>
      <c r="H7" s="1263">
        <f>G7</f>
        <v>40000</v>
      </c>
      <c r="I7" s="1264">
        <v>0</v>
      </c>
      <c r="J7" s="1265">
        <f>I7</f>
        <v>0</v>
      </c>
      <c r="K7" s="1266">
        <v>0</v>
      </c>
      <c r="L7" s="1267">
        <v>0</v>
      </c>
    </row>
    <row r="8" spans="1:12" ht="30" customHeight="1" thickBot="1">
      <c r="A8" s="1268" t="s">
        <v>839</v>
      </c>
      <c r="B8" s="1269">
        <v>755</v>
      </c>
      <c r="C8" s="1270" t="s">
        <v>408</v>
      </c>
      <c r="D8" s="1271" t="s">
        <v>795</v>
      </c>
      <c r="E8" s="1272">
        <v>40000</v>
      </c>
      <c r="F8" s="1273">
        <v>40000</v>
      </c>
      <c r="G8" s="1262">
        <v>40000</v>
      </c>
      <c r="H8" s="1274">
        <f>G8</f>
        <v>40000</v>
      </c>
      <c r="I8" s="1264">
        <v>0</v>
      </c>
      <c r="J8" s="1275">
        <f>I8</f>
        <v>0</v>
      </c>
      <c r="K8" s="1276">
        <v>0</v>
      </c>
      <c r="L8" s="1277">
        <v>0</v>
      </c>
    </row>
    <row r="9" spans="1:12" ht="30" customHeight="1" thickBot="1">
      <c r="A9" s="1256" t="s">
        <v>840</v>
      </c>
      <c r="B9" s="1257">
        <v>755</v>
      </c>
      <c r="C9" s="1258" t="s">
        <v>408</v>
      </c>
      <c r="D9" s="1259" t="s">
        <v>795</v>
      </c>
      <c r="E9" s="1260">
        <v>40000</v>
      </c>
      <c r="F9" s="1261">
        <v>40000</v>
      </c>
      <c r="G9" s="1262">
        <v>40000</v>
      </c>
      <c r="H9" s="1263">
        <f>G9</f>
        <v>40000</v>
      </c>
      <c r="I9" s="1264">
        <v>0</v>
      </c>
      <c r="J9" s="1265">
        <f>I9</f>
        <v>0</v>
      </c>
      <c r="K9" s="1278">
        <v>0</v>
      </c>
      <c r="L9" s="1279">
        <v>0</v>
      </c>
    </row>
    <row r="10" spans="1:12" ht="30" customHeight="1" thickBot="1">
      <c r="A10" s="1268" t="s">
        <v>841</v>
      </c>
      <c r="B10" s="1269">
        <v>755</v>
      </c>
      <c r="C10" s="1270" t="s">
        <v>408</v>
      </c>
      <c r="D10" s="1271" t="s">
        <v>795</v>
      </c>
      <c r="E10" s="1272">
        <v>40000</v>
      </c>
      <c r="F10" s="1273">
        <v>40000</v>
      </c>
      <c r="G10" s="1262">
        <v>40000</v>
      </c>
      <c r="H10" s="1274">
        <f>G10</f>
        <v>40000</v>
      </c>
      <c r="I10" s="1264">
        <v>0</v>
      </c>
      <c r="J10" s="1265">
        <f>I10</f>
        <v>0</v>
      </c>
      <c r="K10" s="1276">
        <v>0</v>
      </c>
      <c r="L10" s="1277">
        <v>0</v>
      </c>
    </row>
    <row r="11" spans="1:12" ht="30" customHeight="1" thickBot="1">
      <c r="A11" s="1256" t="s">
        <v>842</v>
      </c>
      <c r="B11" s="1257">
        <v>755</v>
      </c>
      <c r="C11" s="1258" t="s">
        <v>408</v>
      </c>
      <c r="D11" s="1259" t="s">
        <v>795</v>
      </c>
      <c r="E11" s="1260">
        <v>40000</v>
      </c>
      <c r="F11" s="1261">
        <v>40000</v>
      </c>
      <c r="G11" s="1280">
        <v>40000</v>
      </c>
      <c r="H11" s="1263">
        <f>G11</f>
        <v>40000</v>
      </c>
      <c r="I11" s="1281">
        <v>0</v>
      </c>
      <c r="J11" s="1282">
        <f>I11</f>
        <v>0</v>
      </c>
      <c r="K11" s="1283">
        <v>0</v>
      </c>
      <c r="L11" s="1279">
        <v>0</v>
      </c>
    </row>
    <row r="12" spans="1:12" ht="30" customHeight="1">
      <c r="A12" s="1624" t="s">
        <v>843</v>
      </c>
      <c r="B12" s="1626">
        <v>755</v>
      </c>
      <c r="C12" s="1628" t="s">
        <v>408</v>
      </c>
      <c r="D12" s="1284" t="s">
        <v>796</v>
      </c>
      <c r="E12" s="1285">
        <v>1192000</v>
      </c>
      <c r="F12" s="1630">
        <f>SUM(E12:E14)</f>
        <v>3691000</v>
      </c>
      <c r="G12" s="1262">
        <v>52439460</v>
      </c>
      <c r="H12" s="1632">
        <f>SUM(G12:G14)</f>
        <v>52479460</v>
      </c>
      <c r="I12" s="1262">
        <v>1880080.62</v>
      </c>
      <c r="J12" s="1641">
        <f>SUM(I12:I14)</f>
        <v>1880080.62</v>
      </c>
      <c r="K12" s="1286">
        <f t="shared" ref="K12:K79" si="0">I12/E12</f>
        <v>1.5772488422818793</v>
      </c>
      <c r="L12" s="1287">
        <f>I12/G12</f>
        <v>3.5852402370276128E-2</v>
      </c>
    </row>
    <row r="13" spans="1:12" ht="30" customHeight="1">
      <c r="A13" s="1636"/>
      <c r="B13" s="1637"/>
      <c r="C13" s="1638"/>
      <c r="D13" s="1288" t="s">
        <v>795</v>
      </c>
      <c r="E13" s="1289">
        <v>40000</v>
      </c>
      <c r="F13" s="1639"/>
      <c r="G13" s="1290">
        <v>40000</v>
      </c>
      <c r="H13" s="1640"/>
      <c r="I13" s="1291">
        <v>0</v>
      </c>
      <c r="J13" s="1642"/>
      <c r="K13" s="1292">
        <v>0</v>
      </c>
      <c r="L13" s="1293">
        <v>0</v>
      </c>
    </row>
    <row r="14" spans="1:12" ht="35.1" customHeight="1" thickBot="1">
      <c r="A14" s="1625"/>
      <c r="B14" s="1627"/>
      <c r="C14" s="1629"/>
      <c r="D14" s="1294" t="s">
        <v>797</v>
      </c>
      <c r="E14" s="1295">
        <v>2459000</v>
      </c>
      <c r="F14" s="1631"/>
      <c r="G14" s="1296">
        <v>0</v>
      </c>
      <c r="H14" s="1633"/>
      <c r="I14" s="1296">
        <v>0</v>
      </c>
      <c r="J14" s="1643"/>
      <c r="K14" s="1297">
        <v>0</v>
      </c>
      <c r="L14" s="1298">
        <v>0</v>
      </c>
    </row>
    <row r="15" spans="1:12" ht="30" customHeight="1">
      <c r="A15" s="1624" t="s">
        <v>844</v>
      </c>
      <c r="B15" s="1626">
        <v>755</v>
      </c>
      <c r="C15" s="1628" t="s">
        <v>408</v>
      </c>
      <c r="D15" s="1284" t="s">
        <v>792</v>
      </c>
      <c r="E15" s="1285">
        <v>306000</v>
      </c>
      <c r="F15" s="1630">
        <f>SUM(E15:E16)</f>
        <v>346000</v>
      </c>
      <c r="G15" s="1262">
        <v>306000</v>
      </c>
      <c r="H15" s="1632">
        <f>SUM(G15:G16)</f>
        <v>346000</v>
      </c>
      <c r="I15" s="1299">
        <v>0</v>
      </c>
      <c r="J15" s="1634">
        <f>SUM(I15:I16)</f>
        <v>0</v>
      </c>
      <c r="K15" s="1300">
        <v>0</v>
      </c>
      <c r="L15" s="1301">
        <v>0</v>
      </c>
    </row>
    <row r="16" spans="1:12" ht="30" customHeight="1" thickBot="1">
      <c r="A16" s="1625"/>
      <c r="B16" s="1627"/>
      <c r="C16" s="1629"/>
      <c r="D16" s="1294" t="s">
        <v>795</v>
      </c>
      <c r="E16" s="1295">
        <v>40000</v>
      </c>
      <c r="F16" s="1631"/>
      <c r="G16" s="1302">
        <v>40000</v>
      </c>
      <c r="H16" s="1633"/>
      <c r="I16" s="1296">
        <v>0</v>
      </c>
      <c r="J16" s="1635"/>
      <c r="K16" s="1297">
        <v>0</v>
      </c>
      <c r="L16" s="1298">
        <v>0</v>
      </c>
    </row>
    <row r="17" spans="1:12" ht="30" customHeight="1" thickBot="1">
      <c r="A17" s="1268" t="s">
        <v>845</v>
      </c>
      <c r="B17" s="1269">
        <v>755</v>
      </c>
      <c r="C17" s="1270" t="s">
        <v>408</v>
      </c>
      <c r="D17" s="1271" t="s">
        <v>795</v>
      </c>
      <c r="E17" s="1272">
        <v>40000</v>
      </c>
      <c r="F17" s="1273">
        <v>40000</v>
      </c>
      <c r="G17" s="1274">
        <v>40000</v>
      </c>
      <c r="H17" s="1274">
        <f t="shared" ref="H17:H22" si="1">G17</f>
        <v>40000</v>
      </c>
      <c r="I17" s="1303">
        <v>0</v>
      </c>
      <c r="J17" s="1265">
        <f t="shared" ref="J17:J22" si="2">I17</f>
        <v>0</v>
      </c>
      <c r="K17" s="1276">
        <v>0</v>
      </c>
      <c r="L17" s="1277">
        <v>0</v>
      </c>
    </row>
    <row r="18" spans="1:12" ht="30" customHeight="1" thickBot="1">
      <c r="A18" s="1268" t="s">
        <v>846</v>
      </c>
      <c r="B18" s="1269">
        <v>755</v>
      </c>
      <c r="C18" s="1270" t="s">
        <v>408</v>
      </c>
      <c r="D18" s="1271" t="s">
        <v>795</v>
      </c>
      <c r="E18" s="1272">
        <v>40000</v>
      </c>
      <c r="F18" s="1273">
        <v>40000</v>
      </c>
      <c r="G18" s="1274">
        <v>40000</v>
      </c>
      <c r="H18" s="1274">
        <f t="shared" si="1"/>
        <v>40000</v>
      </c>
      <c r="I18" s="1303">
        <v>0</v>
      </c>
      <c r="J18" s="1265">
        <f t="shared" si="2"/>
        <v>0</v>
      </c>
      <c r="K18" s="1276">
        <v>0</v>
      </c>
      <c r="L18" s="1277">
        <v>0</v>
      </c>
    </row>
    <row r="19" spans="1:12" ht="30" customHeight="1" thickBot="1">
      <c r="A19" s="1268" t="s">
        <v>847</v>
      </c>
      <c r="B19" s="1269">
        <v>755</v>
      </c>
      <c r="C19" s="1270" t="s">
        <v>408</v>
      </c>
      <c r="D19" s="1271" t="s">
        <v>795</v>
      </c>
      <c r="E19" s="1272">
        <v>40000</v>
      </c>
      <c r="F19" s="1273">
        <v>40000</v>
      </c>
      <c r="G19" s="1274">
        <v>40000</v>
      </c>
      <c r="H19" s="1274">
        <f t="shared" si="1"/>
        <v>40000</v>
      </c>
      <c r="I19" s="1303">
        <v>0</v>
      </c>
      <c r="J19" s="1265">
        <f t="shared" si="2"/>
        <v>0</v>
      </c>
      <c r="K19" s="1276">
        <v>0</v>
      </c>
      <c r="L19" s="1277">
        <v>0</v>
      </c>
    </row>
    <row r="20" spans="1:12" ht="30" customHeight="1" thickBot="1">
      <c r="A20" s="1268" t="s">
        <v>848</v>
      </c>
      <c r="B20" s="1269">
        <v>755</v>
      </c>
      <c r="C20" s="1270" t="s">
        <v>408</v>
      </c>
      <c r="D20" s="1271" t="s">
        <v>795</v>
      </c>
      <c r="E20" s="1272">
        <v>40000</v>
      </c>
      <c r="F20" s="1273">
        <v>40000</v>
      </c>
      <c r="G20" s="1274">
        <v>40000</v>
      </c>
      <c r="H20" s="1274">
        <f t="shared" si="1"/>
        <v>40000</v>
      </c>
      <c r="I20" s="1303">
        <v>0</v>
      </c>
      <c r="J20" s="1265">
        <f t="shared" si="2"/>
        <v>0</v>
      </c>
      <c r="K20" s="1276">
        <v>0</v>
      </c>
      <c r="L20" s="1277">
        <v>0</v>
      </c>
    </row>
    <row r="21" spans="1:12" ht="30" customHeight="1" thickBot="1">
      <c r="A21" s="1304">
        <v>16</v>
      </c>
      <c r="B21" s="1305">
        <v>750</v>
      </c>
      <c r="C21" s="1306" t="s">
        <v>84</v>
      </c>
      <c r="D21" s="1307" t="s">
        <v>795</v>
      </c>
      <c r="E21" s="1308">
        <v>12988000</v>
      </c>
      <c r="F21" s="1309">
        <v>12988000</v>
      </c>
      <c r="G21" s="1310">
        <v>12988000</v>
      </c>
      <c r="H21" s="1311">
        <f t="shared" si="1"/>
        <v>12988000</v>
      </c>
      <c r="I21" s="1311">
        <v>4777298.4100000011</v>
      </c>
      <c r="J21" s="1312">
        <f t="shared" si="2"/>
        <v>4777298.4100000011</v>
      </c>
      <c r="K21" s="1313">
        <f>I21/E21</f>
        <v>0.36782402294425631</v>
      </c>
      <c r="L21" s="1287">
        <f>I21/G21</f>
        <v>0.36782402294425631</v>
      </c>
    </row>
    <row r="22" spans="1:12" ht="30" customHeight="1" thickBot="1">
      <c r="A22" s="1314">
        <v>17</v>
      </c>
      <c r="B22" s="1315">
        <v>750</v>
      </c>
      <c r="C22" s="1316" t="s">
        <v>84</v>
      </c>
      <c r="D22" s="1317" t="s">
        <v>795</v>
      </c>
      <c r="E22" s="1318">
        <v>24052000</v>
      </c>
      <c r="F22" s="1319">
        <v>24052000</v>
      </c>
      <c r="G22" s="1280">
        <v>24052000</v>
      </c>
      <c r="H22" s="1280">
        <f t="shared" si="1"/>
        <v>24052000</v>
      </c>
      <c r="I22" s="1280">
        <v>8287358.2400000002</v>
      </c>
      <c r="J22" s="1320">
        <f t="shared" si="2"/>
        <v>8287358.2400000002</v>
      </c>
      <c r="K22" s="1321">
        <f t="shared" si="0"/>
        <v>0.34456004656577416</v>
      </c>
      <c r="L22" s="1322">
        <f>I22/G22</f>
        <v>0.34456004656577416</v>
      </c>
    </row>
    <row r="23" spans="1:12" ht="30" customHeight="1">
      <c r="A23" s="1644">
        <v>18</v>
      </c>
      <c r="B23" s="1647">
        <v>710</v>
      </c>
      <c r="C23" s="1650" t="s">
        <v>390</v>
      </c>
      <c r="D23" s="1284" t="s">
        <v>796</v>
      </c>
      <c r="E23" s="1285">
        <v>13782000</v>
      </c>
      <c r="F23" s="1630">
        <f>SUM(E23:E25)</f>
        <v>16059000</v>
      </c>
      <c r="G23" s="1262">
        <v>64792734</v>
      </c>
      <c r="H23" s="1632">
        <f>SUM(G23:G25)</f>
        <v>67179388</v>
      </c>
      <c r="I23" s="1262">
        <v>33306531.309999999</v>
      </c>
      <c r="J23" s="1641">
        <f>I23+I24+I25</f>
        <v>33849243.489999995</v>
      </c>
      <c r="K23" s="1323">
        <f t="shared" si="0"/>
        <v>2.4166689384704685</v>
      </c>
      <c r="L23" s="1322">
        <f t="shared" ref="L23:L89" si="3">I23/G23</f>
        <v>0.51404732064555259</v>
      </c>
    </row>
    <row r="24" spans="1:12" ht="30" customHeight="1">
      <c r="A24" s="1645"/>
      <c r="B24" s="1648"/>
      <c r="C24" s="1651"/>
      <c r="D24" s="1288" t="s">
        <v>795</v>
      </c>
      <c r="E24" s="1289">
        <v>631000</v>
      </c>
      <c r="F24" s="1639"/>
      <c r="G24" s="1290">
        <v>504000</v>
      </c>
      <c r="H24" s="1640"/>
      <c r="I24" s="1324">
        <v>169800.99</v>
      </c>
      <c r="J24" s="1642"/>
      <c r="K24" s="1325">
        <f t="shared" si="0"/>
        <v>0.26909824088748019</v>
      </c>
      <c r="L24" s="1326">
        <f t="shared" si="3"/>
        <v>0.33690672619047618</v>
      </c>
    </row>
    <row r="25" spans="1:12" ht="30" customHeight="1" thickBot="1">
      <c r="A25" s="1646"/>
      <c r="B25" s="1327">
        <v>750</v>
      </c>
      <c r="C25" s="1328" t="s">
        <v>84</v>
      </c>
      <c r="D25" s="1294" t="s">
        <v>795</v>
      </c>
      <c r="E25" s="1295">
        <v>1646000</v>
      </c>
      <c r="F25" s="1631"/>
      <c r="G25" s="1302">
        <v>1882654</v>
      </c>
      <c r="H25" s="1633"/>
      <c r="I25" s="1302">
        <v>372911.19</v>
      </c>
      <c r="J25" s="1643"/>
      <c r="K25" s="1329">
        <f t="shared" si="0"/>
        <v>0.22655600850546781</v>
      </c>
      <c r="L25" s="1330">
        <f t="shared" si="3"/>
        <v>0.19807738968498725</v>
      </c>
    </row>
    <row r="26" spans="1:12" ht="30" customHeight="1">
      <c r="A26" s="1644">
        <v>19</v>
      </c>
      <c r="B26" s="1647">
        <v>750</v>
      </c>
      <c r="C26" s="1650" t="s">
        <v>84</v>
      </c>
      <c r="D26" s="1284" t="s">
        <v>792</v>
      </c>
      <c r="E26" s="1285">
        <v>10553000</v>
      </c>
      <c r="F26" s="1630">
        <f>SUM(E26:E28)</f>
        <v>96008000</v>
      </c>
      <c r="G26" s="1262">
        <v>14311947</v>
      </c>
      <c r="H26" s="1632">
        <f>SUM(G26:G28)</f>
        <v>99766947</v>
      </c>
      <c r="I26" s="1262">
        <v>3862059.55</v>
      </c>
      <c r="J26" s="1641">
        <f>I26+I27+I28</f>
        <v>18654052.91</v>
      </c>
      <c r="K26" s="1286">
        <f t="shared" si="0"/>
        <v>0.36596792855112287</v>
      </c>
      <c r="L26" s="1287">
        <f t="shared" si="3"/>
        <v>0.26984864812593284</v>
      </c>
    </row>
    <row r="27" spans="1:12" ht="30" customHeight="1">
      <c r="A27" s="1645"/>
      <c r="B27" s="1648"/>
      <c r="C27" s="1651"/>
      <c r="D27" s="1288" t="s">
        <v>796</v>
      </c>
      <c r="E27" s="1289">
        <v>83063000</v>
      </c>
      <c r="F27" s="1639"/>
      <c r="G27" s="1290">
        <v>83063000</v>
      </c>
      <c r="H27" s="1640"/>
      <c r="I27" s="1290">
        <v>14791993.359999999</v>
      </c>
      <c r="J27" s="1642"/>
      <c r="K27" s="1325">
        <f t="shared" si="0"/>
        <v>0.17808161708582643</v>
      </c>
      <c r="L27" s="1326">
        <f t="shared" si="3"/>
        <v>0.17808161708582643</v>
      </c>
    </row>
    <row r="28" spans="1:12" ht="30" customHeight="1" thickBot="1">
      <c r="A28" s="1646"/>
      <c r="B28" s="1649"/>
      <c r="C28" s="1652"/>
      <c r="D28" s="1294" t="s">
        <v>795</v>
      </c>
      <c r="E28" s="1295">
        <v>2392000</v>
      </c>
      <c r="F28" s="1631"/>
      <c r="G28" s="1302">
        <v>2392000</v>
      </c>
      <c r="H28" s="1633"/>
      <c r="I28" s="1296">
        <v>0</v>
      </c>
      <c r="J28" s="1643"/>
      <c r="K28" s="1297">
        <v>0</v>
      </c>
      <c r="L28" s="1298">
        <v>0</v>
      </c>
    </row>
    <row r="29" spans="1:12" s="1333" customFormat="1" ht="30" customHeight="1">
      <c r="A29" s="1644">
        <v>20</v>
      </c>
      <c r="B29" s="1331">
        <v>150</v>
      </c>
      <c r="C29" s="1332" t="s">
        <v>376</v>
      </c>
      <c r="D29" s="1284" t="s">
        <v>793</v>
      </c>
      <c r="E29" s="1285">
        <v>1428376000</v>
      </c>
      <c r="F29" s="1630">
        <f>SUM(E29:E33)</f>
        <v>1592839000</v>
      </c>
      <c r="G29" s="1262">
        <v>388276000</v>
      </c>
      <c r="H29" s="1632">
        <f>SUM(G29:G33)</f>
        <v>455658000</v>
      </c>
      <c r="I29" s="1262">
        <v>206927879.55000001</v>
      </c>
      <c r="J29" s="1641">
        <f>SUM(I29:I33)</f>
        <v>218556603.36000001</v>
      </c>
      <c r="K29" s="1286">
        <f t="shared" si="0"/>
        <v>0.14486933380986519</v>
      </c>
      <c r="L29" s="1287">
        <f t="shared" si="3"/>
        <v>0.53294017541645633</v>
      </c>
    </row>
    <row r="30" spans="1:12" ht="30" customHeight="1">
      <c r="A30" s="1645"/>
      <c r="B30" s="1334">
        <v>500</v>
      </c>
      <c r="C30" s="1335" t="s">
        <v>381</v>
      </c>
      <c r="D30" s="1288" t="s">
        <v>793</v>
      </c>
      <c r="E30" s="1289">
        <v>114751000</v>
      </c>
      <c r="F30" s="1639"/>
      <c r="G30" s="1290">
        <v>18799000</v>
      </c>
      <c r="H30" s="1640"/>
      <c r="I30" s="1290">
        <v>1838463.84</v>
      </c>
      <c r="J30" s="1642"/>
      <c r="K30" s="1325">
        <f t="shared" si="0"/>
        <v>1.6021331753100193E-2</v>
      </c>
      <c r="L30" s="1326">
        <f t="shared" si="3"/>
        <v>9.779583169317517E-2</v>
      </c>
    </row>
    <row r="31" spans="1:12" ht="30" customHeight="1">
      <c r="A31" s="1645"/>
      <c r="B31" s="1648">
        <v>750</v>
      </c>
      <c r="C31" s="1651" t="s">
        <v>84</v>
      </c>
      <c r="D31" s="1288" t="s">
        <v>792</v>
      </c>
      <c r="E31" s="1289">
        <v>872000</v>
      </c>
      <c r="F31" s="1639"/>
      <c r="G31" s="1290">
        <v>872000</v>
      </c>
      <c r="H31" s="1640"/>
      <c r="I31" s="1291">
        <v>0</v>
      </c>
      <c r="J31" s="1642"/>
      <c r="K31" s="1292">
        <v>0</v>
      </c>
      <c r="L31" s="1293">
        <v>0</v>
      </c>
    </row>
    <row r="32" spans="1:12" ht="30" customHeight="1">
      <c r="A32" s="1645"/>
      <c r="B32" s="1648"/>
      <c r="C32" s="1651"/>
      <c r="D32" s="1288" t="s">
        <v>793</v>
      </c>
      <c r="E32" s="1289">
        <v>9364000</v>
      </c>
      <c r="F32" s="1639"/>
      <c r="G32" s="1290">
        <v>8235000</v>
      </c>
      <c r="H32" s="1640"/>
      <c r="I32" s="1290">
        <v>1946718.22</v>
      </c>
      <c r="J32" s="1642"/>
      <c r="K32" s="1325">
        <f t="shared" si="0"/>
        <v>0.20789387227680478</v>
      </c>
      <c r="L32" s="1326">
        <f t="shared" si="3"/>
        <v>0.23639565513054037</v>
      </c>
    </row>
    <row r="33" spans="1:12" ht="30" customHeight="1" thickBot="1">
      <c r="A33" s="1664"/>
      <c r="B33" s="1668"/>
      <c r="C33" s="1669"/>
      <c r="D33" s="1336" t="s">
        <v>796</v>
      </c>
      <c r="E33" s="1337">
        <v>39476000</v>
      </c>
      <c r="F33" s="1665"/>
      <c r="G33" s="1338">
        <v>39476000</v>
      </c>
      <c r="H33" s="1666"/>
      <c r="I33" s="1338">
        <v>7843541.75</v>
      </c>
      <c r="J33" s="1667"/>
      <c r="K33" s="1339">
        <f t="shared" si="0"/>
        <v>0.19869140110446853</v>
      </c>
      <c r="L33" s="1340">
        <f t="shared" si="3"/>
        <v>0.19869140110446853</v>
      </c>
    </row>
    <row r="34" spans="1:12" ht="30" customHeight="1">
      <c r="A34" s="1653">
        <v>21</v>
      </c>
      <c r="B34" s="1647">
        <v>600</v>
      </c>
      <c r="C34" s="1650" t="s">
        <v>385</v>
      </c>
      <c r="D34" s="1284" t="s">
        <v>792</v>
      </c>
      <c r="E34" s="1285">
        <v>171269000</v>
      </c>
      <c r="F34" s="1658">
        <f>SUM(E34:E42)</f>
        <v>177452000</v>
      </c>
      <c r="G34" s="1262">
        <v>193046622</v>
      </c>
      <c r="H34" s="1661">
        <f>SUM(G34:G42)</f>
        <v>200081138</v>
      </c>
      <c r="I34" s="1280">
        <v>18390358.260000002</v>
      </c>
      <c r="J34" s="1661">
        <f>SUM(I34:I42)</f>
        <v>19214888.100000001</v>
      </c>
      <c r="K34" s="1286">
        <f t="shared" si="0"/>
        <v>0.10737703997804623</v>
      </c>
      <c r="L34" s="1322">
        <f t="shared" si="3"/>
        <v>9.5263817980715565E-2</v>
      </c>
    </row>
    <row r="35" spans="1:12" ht="30" customHeight="1">
      <c r="A35" s="1654"/>
      <c r="B35" s="1656"/>
      <c r="C35" s="1657"/>
      <c r="D35" s="1294" t="s">
        <v>796</v>
      </c>
      <c r="E35" s="1341"/>
      <c r="F35" s="1659"/>
      <c r="G35" s="1310">
        <v>78137</v>
      </c>
      <c r="H35" s="1662"/>
      <c r="I35" s="1290">
        <v>3804.4800000000005</v>
      </c>
      <c r="J35" s="1662"/>
      <c r="K35" s="1292">
        <v>0</v>
      </c>
      <c r="L35" s="1326">
        <f t="shared" si="3"/>
        <v>4.8689865236699652E-2</v>
      </c>
    </row>
    <row r="36" spans="1:12" ht="30" customHeight="1">
      <c r="A36" s="1654"/>
      <c r="B36" s="1648"/>
      <c r="C36" s="1651"/>
      <c r="D36" s="1288" t="s">
        <v>814</v>
      </c>
      <c r="E36" s="1289">
        <v>1269000</v>
      </c>
      <c r="F36" s="1659"/>
      <c r="G36" s="1290">
        <v>1269000</v>
      </c>
      <c r="H36" s="1662"/>
      <c r="I36" s="1291">
        <v>0</v>
      </c>
      <c r="J36" s="1662"/>
      <c r="K36" s="1292">
        <v>0</v>
      </c>
      <c r="L36" s="1293">
        <v>0</v>
      </c>
    </row>
    <row r="37" spans="1:12" ht="30" customHeight="1">
      <c r="A37" s="1654"/>
      <c r="B37" s="1648"/>
      <c r="C37" s="1651"/>
      <c r="D37" s="1288" t="s">
        <v>795</v>
      </c>
      <c r="E37" s="1289">
        <v>1301000</v>
      </c>
      <c r="F37" s="1659"/>
      <c r="G37" s="1290">
        <v>1864343</v>
      </c>
      <c r="H37" s="1662"/>
      <c r="I37" s="1290">
        <v>599467.27</v>
      </c>
      <c r="J37" s="1662"/>
      <c r="K37" s="1325">
        <f t="shared" si="0"/>
        <v>0.46077422751729441</v>
      </c>
      <c r="L37" s="1326">
        <f t="shared" si="3"/>
        <v>0.32154344452710687</v>
      </c>
    </row>
    <row r="38" spans="1:12" ht="36.950000000000003" customHeight="1">
      <c r="A38" s="1654"/>
      <c r="B38" s="1648"/>
      <c r="C38" s="1651"/>
      <c r="D38" s="1288" t="s">
        <v>812</v>
      </c>
      <c r="E38" s="1289">
        <v>2628000</v>
      </c>
      <c r="F38" s="1659"/>
      <c r="G38" s="1290">
        <v>2628000</v>
      </c>
      <c r="H38" s="1662"/>
      <c r="I38" s="1324">
        <v>50001.81</v>
      </c>
      <c r="J38" s="1662"/>
      <c r="K38" s="1325">
        <f t="shared" si="0"/>
        <v>1.9026563926940639E-2</v>
      </c>
      <c r="L38" s="1326">
        <f t="shared" si="3"/>
        <v>1.9026563926940639E-2</v>
      </c>
    </row>
    <row r="39" spans="1:12" ht="30" customHeight="1">
      <c r="A39" s="1654"/>
      <c r="B39" s="1648">
        <v>750</v>
      </c>
      <c r="C39" s="1651" t="s">
        <v>84</v>
      </c>
      <c r="D39" s="1288" t="s">
        <v>792</v>
      </c>
      <c r="E39" s="1289">
        <v>610000</v>
      </c>
      <c r="F39" s="1659"/>
      <c r="G39" s="1290">
        <v>610000</v>
      </c>
      <c r="H39" s="1662"/>
      <c r="I39" s="1324">
        <v>35572.590000000004</v>
      </c>
      <c r="J39" s="1662"/>
      <c r="K39" s="1325">
        <f t="shared" si="0"/>
        <v>5.8315721311475416E-2</v>
      </c>
      <c r="L39" s="1326">
        <f t="shared" si="3"/>
        <v>5.8315721311475416E-2</v>
      </c>
    </row>
    <row r="40" spans="1:12" ht="30" customHeight="1">
      <c r="A40" s="1654"/>
      <c r="B40" s="1648"/>
      <c r="C40" s="1651"/>
      <c r="D40" s="1294" t="s">
        <v>796</v>
      </c>
      <c r="E40" s="1295"/>
      <c r="F40" s="1659"/>
      <c r="G40" s="1302">
        <v>110036</v>
      </c>
      <c r="H40" s="1662"/>
      <c r="I40" s="1324">
        <v>60015.75</v>
      </c>
      <c r="J40" s="1662"/>
      <c r="K40" s="1292">
        <v>0</v>
      </c>
      <c r="L40" s="1326">
        <f t="shared" si="3"/>
        <v>0.54541922643498486</v>
      </c>
    </row>
    <row r="41" spans="1:12" ht="30" customHeight="1">
      <c r="A41" s="1654"/>
      <c r="B41" s="1648"/>
      <c r="C41" s="1651"/>
      <c r="D41" s="1288" t="s">
        <v>814</v>
      </c>
      <c r="E41" s="1289">
        <v>375000</v>
      </c>
      <c r="F41" s="1659"/>
      <c r="G41" s="1290">
        <v>375000</v>
      </c>
      <c r="H41" s="1662"/>
      <c r="I41" s="1291">
        <v>0</v>
      </c>
      <c r="J41" s="1662"/>
      <c r="K41" s="1292">
        <v>0</v>
      </c>
      <c r="L41" s="1293">
        <v>0</v>
      </c>
    </row>
    <row r="42" spans="1:12" ht="30" customHeight="1" thickBot="1">
      <c r="A42" s="1655"/>
      <c r="B42" s="1342">
        <v>801</v>
      </c>
      <c r="C42" s="1343" t="s">
        <v>116</v>
      </c>
      <c r="D42" s="1259" t="s">
        <v>795</v>
      </c>
      <c r="E42" s="1260"/>
      <c r="F42" s="1660"/>
      <c r="G42" s="1263">
        <v>100000</v>
      </c>
      <c r="H42" s="1663"/>
      <c r="I42" s="1344">
        <v>75667.94</v>
      </c>
      <c r="J42" s="1663"/>
      <c r="K42" s="1292">
        <v>0</v>
      </c>
      <c r="L42" s="1326">
        <f t="shared" si="3"/>
        <v>0.7566794</v>
      </c>
    </row>
    <row r="43" spans="1:12" ht="30" customHeight="1">
      <c r="A43" s="1644">
        <v>24</v>
      </c>
      <c r="B43" s="1647">
        <v>801</v>
      </c>
      <c r="C43" s="1650" t="s">
        <v>116</v>
      </c>
      <c r="D43" s="1284" t="s">
        <v>792</v>
      </c>
      <c r="E43" s="1285">
        <v>123588000</v>
      </c>
      <c r="F43" s="1630">
        <f>SUM(E43:E48)</f>
        <v>413062000</v>
      </c>
      <c r="G43" s="1262">
        <v>123280634</v>
      </c>
      <c r="H43" s="1632">
        <f>SUM(G43:G48)</f>
        <v>413244325</v>
      </c>
      <c r="I43" s="1262">
        <v>53040928.07</v>
      </c>
      <c r="J43" s="1641">
        <f>SUM(I43:I48)</f>
        <v>233786870.78999999</v>
      </c>
      <c r="K43" s="1286">
        <f t="shared" si="0"/>
        <v>0.42917538976276015</v>
      </c>
      <c r="L43" s="1287">
        <f t="shared" si="3"/>
        <v>0.4302454193251472</v>
      </c>
    </row>
    <row r="44" spans="1:12" ht="30" customHeight="1">
      <c r="A44" s="1645"/>
      <c r="B44" s="1648"/>
      <c r="C44" s="1651"/>
      <c r="D44" s="1288" t="s">
        <v>795</v>
      </c>
      <c r="E44" s="1289">
        <v>26000</v>
      </c>
      <c r="F44" s="1639"/>
      <c r="G44" s="1290">
        <v>246928</v>
      </c>
      <c r="H44" s="1640"/>
      <c r="I44" s="1290">
        <v>201817.09999999998</v>
      </c>
      <c r="J44" s="1642"/>
      <c r="K44" s="1325">
        <f t="shared" si="0"/>
        <v>7.762196153846153</v>
      </c>
      <c r="L44" s="1326">
        <f>I44/G44</f>
        <v>0.81731152400699791</v>
      </c>
    </row>
    <row r="45" spans="1:12" ht="45" customHeight="1">
      <c r="A45" s="1645"/>
      <c r="B45" s="1648"/>
      <c r="C45" s="1651"/>
      <c r="D45" s="1288" t="s">
        <v>809</v>
      </c>
      <c r="E45" s="1289"/>
      <c r="F45" s="1639"/>
      <c r="G45" s="1290">
        <v>283675</v>
      </c>
      <c r="H45" s="1640"/>
      <c r="I45" s="1324">
        <v>235662.61999999997</v>
      </c>
      <c r="J45" s="1642"/>
      <c r="K45" s="1292">
        <v>0</v>
      </c>
      <c r="L45" s="1326">
        <f>I45/G45</f>
        <v>0.83074863840662716</v>
      </c>
    </row>
    <row r="46" spans="1:12" ht="30" customHeight="1">
      <c r="A46" s="1645"/>
      <c r="B46" s="1334">
        <v>803</v>
      </c>
      <c r="C46" s="1335" t="s">
        <v>131</v>
      </c>
      <c r="D46" s="1288" t="s">
        <v>792</v>
      </c>
      <c r="E46" s="1289">
        <v>25703000</v>
      </c>
      <c r="F46" s="1639"/>
      <c r="G46" s="1290">
        <v>25703000</v>
      </c>
      <c r="H46" s="1640"/>
      <c r="I46" s="1290">
        <v>15179446.219999999</v>
      </c>
      <c r="J46" s="1642"/>
      <c r="K46" s="1325">
        <f t="shared" si="0"/>
        <v>0.59057099249114886</v>
      </c>
      <c r="L46" s="1326">
        <f t="shared" si="3"/>
        <v>0.59057099249114886</v>
      </c>
    </row>
    <row r="47" spans="1:12" ht="30" customHeight="1">
      <c r="A47" s="1645"/>
      <c r="B47" s="1648">
        <v>921</v>
      </c>
      <c r="C47" s="1651" t="s">
        <v>619</v>
      </c>
      <c r="D47" s="1288" t="s">
        <v>792</v>
      </c>
      <c r="E47" s="1289">
        <v>256433000</v>
      </c>
      <c r="F47" s="1639"/>
      <c r="G47" s="1290">
        <v>256433000</v>
      </c>
      <c r="H47" s="1640"/>
      <c r="I47" s="1290">
        <v>165129016.78</v>
      </c>
      <c r="J47" s="1642"/>
      <c r="K47" s="1325">
        <f t="shared" si="0"/>
        <v>0.6439460474275932</v>
      </c>
      <c r="L47" s="1326">
        <f t="shared" si="3"/>
        <v>0.6439460474275932</v>
      </c>
    </row>
    <row r="48" spans="1:12" ht="30" customHeight="1" thickBot="1">
      <c r="A48" s="1664"/>
      <c r="B48" s="1668"/>
      <c r="C48" s="1669"/>
      <c r="D48" s="1336" t="s">
        <v>796</v>
      </c>
      <c r="E48" s="1337">
        <v>7312000</v>
      </c>
      <c r="F48" s="1665"/>
      <c r="G48" s="1338">
        <v>7297088</v>
      </c>
      <c r="H48" s="1666"/>
      <c r="I48" s="1345">
        <v>0</v>
      </c>
      <c r="J48" s="1667"/>
      <c r="K48" s="1346">
        <v>0</v>
      </c>
      <c r="L48" s="1347">
        <v>0</v>
      </c>
    </row>
    <row r="49" spans="1:12" ht="30" customHeight="1" thickBot="1">
      <c r="A49" s="1348">
        <v>27</v>
      </c>
      <c r="B49" s="1342">
        <v>750</v>
      </c>
      <c r="C49" s="1343" t="s">
        <v>84</v>
      </c>
      <c r="D49" s="1259" t="s">
        <v>796</v>
      </c>
      <c r="E49" s="1260">
        <v>1220566000</v>
      </c>
      <c r="F49" s="1261">
        <v>1220566000</v>
      </c>
      <c r="G49" s="1263">
        <v>1220566000</v>
      </c>
      <c r="H49" s="1263">
        <f>G49</f>
        <v>1220566000</v>
      </c>
      <c r="I49" s="1263">
        <v>238607904.49000001</v>
      </c>
      <c r="J49" s="1349">
        <f>I49</f>
        <v>238607904.49000001</v>
      </c>
      <c r="K49" s="1350">
        <f t="shared" si="0"/>
        <v>0.1954895552473197</v>
      </c>
      <c r="L49" s="1351">
        <f t="shared" si="3"/>
        <v>0.1954895552473197</v>
      </c>
    </row>
    <row r="50" spans="1:12" ht="30" customHeight="1">
      <c r="A50" s="1644">
        <v>28</v>
      </c>
      <c r="B50" s="1647">
        <v>730</v>
      </c>
      <c r="C50" s="1650" t="s">
        <v>112</v>
      </c>
      <c r="D50" s="1284" t="s">
        <v>793</v>
      </c>
      <c r="E50" s="1285">
        <v>1250446000</v>
      </c>
      <c r="F50" s="1630">
        <f>SUM(E50:E53)</f>
        <v>1261552000</v>
      </c>
      <c r="G50" s="1262">
        <v>1250446000</v>
      </c>
      <c r="H50" s="1632">
        <f>SUM(G50:G53)</f>
        <v>1261601000</v>
      </c>
      <c r="I50" s="1262">
        <v>730860579.88999999</v>
      </c>
      <c r="J50" s="1641">
        <f>SUM(I50:I53)</f>
        <v>735658304.30000007</v>
      </c>
      <c r="K50" s="1286">
        <f t="shared" si="0"/>
        <v>0.58447992147601735</v>
      </c>
      <c r="L50" s="1287">
        <f t="shared" si="3"/>
        <v>0.58447992147601735</v>
      </c>
    </row>
    <row r="51" spans="1:12" ht="30" customHeight="1">
      <c r="A51" s="1645"/>
      <c r="B51" s="1670"/>
      <c r="C51" s="1651"/>
      <c r="D51" s="1288" t="s">
        <v>796</v>
      </c>
      <c r="E51" s="1289">
        <v>9132000</v>
      </c>
      <c r="F51" s="1639"/>
      <c r="G51" s="1290">
        <v>9172000</v>
      </c>
      <c r="H51" s="1640"/>
      <c r="I51" s="1290">
        <v>4212433.8599999994</v>
      </c>
      <c r="J51" s="1642"/>
      <c r="K51" s="1325">
        <f t="shared" si="0"/>
        <v>0.46128272667542702</v>
      </c>
      <c r="L51" s="1326">
        <f t="shared" si="3"/>
        <v>0.45927102703881373</v>
      </c>
    </row>
    <row r="52" spans="1:12" ht="30" customHeight="1">
      <c r="A52" s="1645"/>
      <c r="B52" s="1648">
        <v>750</v>
      </c>
      <c r="C52" s="1651" t="s">
        <v>84</v>
      </c>
      <c r="D52" s="1288" t="s">
        <v>793</v>
      </c>
      <c r="E52" s="1289">
        <v>1634000</v>
      </c>
      <c r="F52" s="1639"/>
      <c r="G52" s="1290">
        <v>1634000</v>
      </c>
      <c r="H52" s="1640"/>
      <c r="I52" s="1290">
        <v>426579.35</v>
      </c>
      <c r="J52" s="1642"/>
      <c r="K52" s="1325">
        <f t="shared" si="0"/>
        <v>0.26106447368421049</v>
      </c>
      <c r="L52" s="1326">
        <f t="shared" si="3"/>
        <v>0.26106447368421049</v>
      </c>
    </row>
    <row r="53" spans="1:12" ht="30" customHeight="1" thickBot="1">
      <c r="A53" s="1664"/>
      <c r="B53" s="1668"/>
      <c r="C53" s="1669"/>
      <c r="D53" s="1336" t="s">
        <v>796</v>
      </c>
      <c r="E53" s="1337">
        <v>340000</v>
      </c>
      <c r="F53" s="1665"/>
      <c r="G53" s="1338">
        <v>349000</v>
      </c>
      <c r="H53" s="1666"/>
      <c r="I53" s="1338">
        <v>158711.20000000001</v>
      </c>
      <c r="J53" s="1667"/>
      <c r="K53" s="1339">
        <f t="shared" si="0"/>
        <v>0.46679764705882354</v>
      </c>
      <c r="L53" s="1340">
        <f t="shared" si="3"/>
        <v>0.4547598853868195</v>
      </c>
    </row>
    <row r="54" spans="1:12" ht="30" customHeight="1" thickBot="1">
      <c r="A54" s="1348">
        <v>30</v>
      </c>
      <c r="B54" s="1342">
        <v>801</v>
      </c>
      <c r="C54" s="1343" t="s">
        <v>116</v>
      </c>
      <c r="D54" s="1259" t="s">
        <v>795</v>
      </c>
      <c r="E54" s="1260">
        <v>148334000</v>
      </c>
      <c r="F54" s="1261">
        <v>148334000</v>
      </c>
      <c r="G54" s="1263">
        <v>149208171</v>
      </c>
      <c r="H54" s="1263">
        <f>G54</f>
        <v>149208171</v>
      </c>
      <c r="I54" s="1263">
        <v>69278094.269999996</v>
      </c>
      <c r="J54" s="1349">
        <f>I54</f>
        <v>69278094.269999996</v>
      </c>
      <c r="K54" s="1350">
        <f t="shared" si="0"/>
        <v>0.46704123309558154</v>
      </c>
      <c r="L54" s="1351">
        <f t="shared" si="3"/>
        <v>0.46430496269537408</v>
      </c>
    </row>
    <row r="55" spans="1:12" ht="30" customHeight="1">
      <c r="A55" s="1671">
        <v>31</v>
      </c>
      <c r="B55" s="1331">
        <v>750</v>
      </c>
      <c r="C55" s="1332" t="s">
        <v>84</v>
      </c>
      <c r="D55" s="1284" t="s">
        <v>795</v>
      </c>
      <c r="E55" s="1285">
        <v>9298000</v>
      </c>
      <c r="F55" s="1680">
        <f>SUM(E55:E73)</f>
        <v>605043000</v>
      </c>
      <c r="G55" s="1262">
        <v>7226881</v>
      </c>
      <c r="H55" s="1683">
        <f>SUM(G55:G73)</f>
        <v>741531885</v>
      </c>
      <c r="I55" s="1262">
        <v>34863.229999999996</v>
      </c>
      <c r="J55" s="1683">
        <f>SUM(I55:I73)</f>
        <v>566701679.21999991</v>
      </c>
      <c r="K55" s="1286">
        <f t="shared" si="0"/>
        <v>3.7495407614540756E-3</v>
      </c>
      <c r="L55" s="1287">
        <f t="shared" si="3"/>
        <v>4.8241046171923953E-3</v>
      </c>
    </row>
    <row r="56" spans="1:12" ht="30" customHeight="1">
      <c r="A56" s="1672"/>
      <c r="B56" s="1649">
        <v>853</v>
      </c>
      <c r="C56" s="1652" t="s">
        <v>615</v>
      </c>
      <c r="D56" s="1288" t="s">
        <v>792</v>
      </c>
      <c r="E56" s="1289">
        <v>4993000</v>
      </c>
      <c r="F56" s="1681"/>
      <c r="G56" s="1290">
        <v>4495227</v>
      </c>
      <c r="H56" s="1684"/>
      <c r="I56" s="1290">
        <v>258807.83</v>
      </c>
      <c r="J56" s="1684"/>
      <c r="K56" s="1325">
        <f t="shared" si="0"/>
        <v>5.1834133787302221E-2</v>
      </c>
      <c r="L56" s="1326">
        <f t="shared" si="3"/>
        <v>5.7573917846640447E-2</v>
      </c>
    </row>
    <row r="57" spans="1:12" ht="30" customHeight="1">
      <c r="A57" s="1672"/>
      <c r="B57" s="1675"/>
      <c r="C57" s="1678"/>
      <c r="D57" s="1288" t="s">
        <v>795</v>
      </c>
      <c r="E57" s="1289">
        <v>503820000</v>
      </c>
      <c r="F57" s="1681"/>
      <c r="G57" s="1290">
        <v>533732291</v>
      </c>
      <c r="H57" s="1684"/>
      <c r="I57" s="1290">
        <v>423865282.62</v>
      </c>
      <c r="J57" s="1684"/>
      <c r="K57" s="1325">
        <f t="shared" si="0"/>
        <v>0.84130301024175302</v>
      </c>
      <c r="L57" s="1326">
        <f t="shared" si="3"/>
        <v>0.7941533419794532</v>
      </c>
    </row>
    <row r="58" spans="1:12" ht="38.1" customHeight="1">
      <c r="A58" s="1672"/>
      <c r="B58" s="1675"/>
      <c r="C58" s="1678"/>
      <c r="D58" s="1288" t="s">
        <v>797</v>
      </c>
      <c r="E58" s="1289">
        <v>6236000</v>
      </c>
      <c r="F58" s="1681"/>
      <c r="G58" s="1290">
        <v>12783926</v>
      </c>
      <c r="H58" s="1684"/>
      <c r="I58" s="1324">
        <v>7805490.1200000001</v>
      </c>
      <c r="J58" s="1684"/>
      <c r="K58" s="1325">
        <f t="shared" si="0"/>
        <v>1.2516821872995509</v>
      </c>
      <c r="L58" s="1326">
        <f t="shared" si="3"/>
        <v>0.61057065881013395</v>
      </c>
    </row>
    <row r="59" spans="1:12" ht="38.1" customHeight="1">
      <c r="A59" s="1672"/>
      <c r="B59" s="1675"/>
      <c r="C59" s="1678"/>
      <c r="D59" s="1288" t="s">
        <v>798</v>
      </c>
      <c r="E59" s="1289">
        <v>5668000</v>
      </c>
      <c r="F59" s="1681"/>
      <c r="G59" s="1290">
        <v>19887850</v>
      </c>
      <c r="H59" s="1684"/>
      <c r="I59" s="1324">
        <v>6640199.4699999997</v>
      </c>
      <c r="J59" s="1684"/>
      <c r="K59" s="1325">
        <f t="shared" si="0"/>
        <v>1.1715242537050106</v>
      </c>
      <c r="L59" s="1326">
        <f t="shared" si="3"/>
        <v>0.33388221803764606</v>
      </c>
    </row>
    <row r="60" spans="1:12" ht="38.1" customHeight="1">
      <c r="A60" s="1672"/>
      <c r="B60" s="1675"/>
      <c r="C60" s="1678"/>
      <c r="D60" s="1288" t="s">
        <v>799</v>
      </c>
      <c r="E60" s="1289">
        <v>8105000</v>
      </c>
      <c r="F60" s="1681"/>
      <c r="G60" s="1290">
        <v>34405674</v>
      </c>
      <c r="H60" s="1684"/>
      <c r="I60" s="1352">
        <v>29005040.520000003</v>
      </c>
      <c r="J60" s="1684"/>
      <c r="K60" s="1325">
        <f t="shared" si="0"/>
        <v>3.5786601505243683</v>
      </c>
      <c r="L60" s="1326">
        <f t="shared" si="3"/>
        <v>0.84303073150085661</v>
      </c>
    </row>
    <row r="61" spans="1:12" ht="38.1" customHeight="1">
      <c r="A61" s="1353"/>
      <c r="B61" s="1354"/>
      <c r="C61" s="1355"/>
      <c r="D61" s="1288" t="s">
        <v>849</v>
      </c>
      <c r="E61" s="1289">
        <v>2120000</v>
      </c>
      <c r="F61" s="1260"/>
      <c r="G61" s="1290">
        <v>4247309</v>
      </c>
      <c r="H61" s="1349"/>
      <c r="I61" s="1324">
        <v>4165654.51</v>
      </c>
      <c r="J61" s="1349"/>
      <c r="K61" s="1325">
        <f t="shared" si="0"/>
        <v>1.9649313726415094</v>
      </c>
      <c r="L61" s="1326">
        <f t="shared" si="3"/>
        <v>0.98077500600968748</v>
      </c>
    </row>
    <row r="62" spans="1:12" ht="38.1" customHeight="1">
      <c r="A62" s="1353"/>
      <c r="B62" s="1354"/>
      <c r="C62" s="1355"/>
      <c r="D62" s="1288" t="s">
        <v>801</v>
      </c>
      <c r="E62" s="1289">
        <v>5379000</v>
      </c>
      <c r="F62" s="1260"/>
      <c r="G62" s="1290">
        <v>13142842</v>
      </c>
      <c r="H62" s="1349"/>
      <c r="I62" s="1324">
        <v>10726661.75</v>
      </c>
      <c r="J62" s="1349"/>
      <c r="K62" s="1325">
        <f t="shared" si="0"/>
        <v>1.9941739635620004</v>
      </c>
      <c r="L62" s="1326">
        <f t="shared" si="3"/>
        <v>0.81615998655389754</v>
      </c>
    </row>
    <row r="63" spans="1:12" ht="38.1" customHeight="1">
      <c r="A63" s="1353"/>
      <c r="B63" s="1354"/>
      <c r="C63" s="1355"/>
      <c r="D63" s="1288" t="s">
        <v>802</v>
      </c>
      <c r="E63" s="1289">
        <v>5293000</v>
      </c>
      <c r="F63" s="1260"/>
      <c r="G63" s="1290">
        <v>11857935</v>
      </c>
      <c r="H63" s="1349"/>
      <c r="I63" s="1324">
        <v>7080137.8899999997</v>
      </c>
      <c r="J63" s="1349"/>
      <c r="K63" s="1325">
        <f t="shared" si="0"/>
        <v>1.3376417702626109</v>
      </c>
      <c r="L63" s="1326">
        <f t="shared" si="3"/>
        <v>0.59708017374020006</v>
      </c>
    </row>
    <row r="64" spans="1:12" ht="38.1" customHeight="1">
      <c r="A64" s="1353"/>
      <c r="B64" s="1354"/>
      <c r="C64" s="1355"/>
      <c r="D64" s="1288" t="s">
        <v>803</v>
      </c>
      <c r="E64" s="1289">
        <v>8081000</v>
      </c>
      <c r="F64" s="1260"/>
      <c r="G64" s="1290">
        <v>14925800</v>
      </c>
      <c r="H64" s="1349"/>
      <c r="I64" s="1324">
        <v>6867284.8200000003</v>
      </c>
      <c r="J64" s="1349"/>
      <c r="K64" s="1325">
        <f t="shared" si="0"/>
        <v>0.84980631357505265</v>
      </c>
      <c r="L64" s="1326">
        <f t="shared" si="3"/>
        <v>0.46009492422516718</v>
      </c>
    </row>
    <row r="65" spans="1:12" ht="38.1" customHeight="1">
      <c r="A65" s="1353"/>
      <c r="B65" s="1354"/>
      <c r="C65" s="1355"/>
      <c r="D65" s="1288" t="s">
        <v>804</v>
      </c>
      <c r="E65" s="1289">
        <v>2968000</v>
      </c>
      <c r="F65" s="1260"/>
      <c r="G65" s="1290">
        <v>7849122</v>
      </c>
      <c r="H65" s="1349"/>
      <c r="I65" s="1324">
        <v>7849121.8700000001</v>
      </c>
      <c r="J65" s="1349"/>
      <c r="K65" s="1325">
        <f t="shared" si="0"/>
        <v>2.6445828402964962</v>
      </c>
      <c r="L65" s="1326">
        <f t="shared" si="3"/>
        <v>0.99999998343763796</v>
      </c>
    </row>
    <row r="66" spans="1:12" ht="38.1" customHeight="1">
      <c r="A66" s="1353"/>
      <c r="B66" s="1354"/>
      <c r="C66" s="1355"/>
      <c r="D66" s="1288" t="s">
        <v>805</v>
      </c>
      <c r="E66" s="1289">
        <v>4057000</v>
      </c>
      <c r="F66" s="1260"/>
      <c r="G66" s="1290">
        <v>7568192</v>
      </c>
      <c r="H66" s="1349"/>
      <c r="I66" s="1324">
        <v>6800008.0199999996</v>
      </c>
      <c r="J66" s="1349"/>
      <c r="K66" s="1325">
        <f t="shared" si="0"/>
        <v>1.6761173330046832</v>
      </c>
      <c r="L66" s="1326">
        <f t="shared" si="3"/>
        <v>0.89849834940762596</v>
      </c>
    </row>
    <row r="67" spans="1:12" ht="38.1" customHeight="1">
      <c r="A67" s="1353"/>
      <c r="B67" s="1354"/>
      <c r="C67" s="1355"/>
      <c r="D67" s="1288" t="s">
        <v>806</v>
      </c>
      <c r="E67" s="1289">
        <v>1985000</v>
      </c>
      <c r="F67" s="1260"/>
      <c r="G67" s="1290">
        <v>4098004</v>
      </c>
      <c r="H67" s="1349"/>
      <c r="I67" s="1324">
        <v>4098003.51</v>
      </c>
      <c r="J67" s="1349"/>
      <c r="K67" s="1325">
        <f t="shared" si="0"/>
        <v>2.064485395465995</v>
      </c>
      <c r="L67" s="1326">
        <f t="shared" si="3"/>
        <v>0.99999988042959442</v>
      </c>
    </row>
    <row r="68" spans="1:12" ht="38.1" customHeight="1">
      <c r="A68" s="1353"/>
      <c r="B68" s="1354"/>
      <c r="C68" s="1355"/>
      <c r="D68" s="1288" t="s">
        <v>807</v>
      </c>
      <c r="E68" s="1289">
        <v>7931000</v>
      </c>
      <c r="F68" s="1260"/>
      <c r="G68" s="1290">
        <v>14492076</v>
      </c>
      <c r="H68" s="1349"/>
      <c r="I68" s="1324">
        <v>14492075.550000001</v>
      </c>
      <c r="J68" s="1349"/>
      <c r="K68" s="1325">
        <f t="shared" si="0"/>
        <v>1.8272696444332368</v>
      </c>
      <c r="L68" s="1326">
        <f t="shared" si="3"/>
        <v>0.99999996894854826</v>
      </c>
    </row>
    <row r="69" spans="1:12" ht="38.1" customHeight="1">
      <c r="A69" s="1353"/>
      <c r="B69" s="1354"/>
      <c r="C69" s="1355"/>
      <c r="D69" s="1288" t="s">
        <v>808</v>
      </c>
      <c r="E69" s="1289">
        <v>9090000</v>
      </c>
      <c r="F69" s="1260"/>
      <c r="G69" s="1290">
        <v>1594015</v>
      </c>
      <c r="H69" s="1349"/>
      <c r="I69" s="1324">
        <v>1411286.25</v>
      </c>
      <c r="J69" s="1349"/>
      <c r="K69" s="1325">
        <f t="shared" si="0"/>
        <v>0.15525701320132013</v>
      </c>
      <c r="L69" s="1326">
        <f t="shared" si="3"/>
        <v>0.88536572742414599</v>
      </c>
    </row>
    <row r="70" spans="1:12" ht="38.1" customHeight="1">
      <c r="A70" s="1353"/>
      <c r="B70" s="1354"/>
      <c r="C70" s="1355"/>
      <c r="D70" s="1288" t="s">
        <v>809</v>
      </c>
      <c r="E70" s="1289">
        <v>3717000</v>
      </c>
      <c r="F70" s="1260"/>
      <c r="G70" s="1290">
        <v>3634737</v>
      </c>
      <c r="H70" s="1349"/>
      <c r="I70" s="1324">
        <v>3634736.07</v>
      </c>
      <c r="J70" s="1349"/>
      <c r="K70" s="1325">
        <f t="shared" si="0"/>
        <v>0.97786819209039544</v>
      </c>
      <c r="L70" s="1326">
        <f t="shared" si="3"/>
        <v>0.99999974413554538</v>
      </c>
    </row>
    <row r="71" spans="1:12" ht="38.1" customHeight="1">
      <c r="A71" s="1353"/>
      <c r="B71" s="1354"/>
      <c r="C71" s="1355"/>
      <c r="D71" s="1288" t="s">
        <v>850</v>
      </c>
      <c r="E71" s="1289">
        <v>6919000</v>
      </c>
      <c r="F71" s="1260"/>
      <c r="G71" s="1290">
        <v>23936167</v>
      </c>
      <c r="H71" s="1349"/>
      <c r="I71" s="1324">
        <v>12170240.65</v>
      </c>
      <c r="J71" s="1349"/>
      <c r="K71" s="1325">
        <f t="shared" si="0"/>
        <v>1.7589594811388929</v>
      </c>
      <c r="L71" s="1326">
        <f t="shared" si="3"/>
        <v>0.50844567762248649</v>
      </c>
    </row>
    <row r="72" spans="1:12" ht="38.1" customHeight="1">
      <c r="A72" s="1353"/>
      <c r="B72" s="1354"/>
      <c r="C72" s="1355"/>
      <c r="D72" s="1288" t="s">
        <v>811</v>
      </c>
      <c r="E72" s="1289">
        <v>4840000</v>
      </c>
      <c r="F72" s="1260"/>
      <c r="G72" s="1290">
        <v>11400897</v>
      </c>
      <c r="H72" s="1349"/>
      <c r="I72" s="1324">
        <v>10083828.539999999</v>
      </c>
      <c r="J72" s="1349"/>
      <c r="K72" s="1325">
        <f t="shared" si="0"/>
        <v>2.0834356487603305</v>
      </c>
      <c r="L72" s="1326">
        <f t="shared" si="3"/>
        <v>0.88447676880161263</v>
      </c>
    </row>
    <row r="73" spans="1:12" ht="38.1" customHeight="1" thickBot="1">
      <c r="A73" s="1356"/>
      <c r="B73" s="1357"/>
      <c r="C73" s="1306"/>
      <c r="D73" s="1336" t="s">
        <v>812</v>
      </c>
      <c r="E73" s="1337">
        <v>4543000</v>
      </c>
      <c r="F73" s="1308"/>
      <c r="G73" s="1338">
        <v>10252940</v>
      </c>
      <c r="H73" s="1312"/>
      <c r="I73" s="1358">
        <v>9712956</v>
      </c>
      <c r="J73" s="1312"/>
      <c r="K73" s="1339">
        <f t="shared" si="0"/>
        <v>2.138004842615012</v>
      </c>
      <c r="L73" s="1340">
        <f t="shared" si="3"/>
        <v>0.94733374037105456</v>
      </c>
    </row>
    <row r="74" spans="1:12" ht="30" customHeight="1">
      <c r="A74" s="1671">
        <v>32</v>
      </c>
      <c r="B74" s="1674">
        <v>801</v>
      </c>
      <c r="C74" s="1677" t="s">
        <v>116</v>
      </c>
      <c r="D74" s="1284" t="s">
        <v>792</v>
      </c>
      <c r="E74" s="1285"/>
      <c r="F74" s="1680">
        <f>SUM(E74:E84)</f>
        <v>20143000</v>
      </c>
      <c r="G74" s="1262">
        <v>2702799</v>
      </c>
      <c r="H74" s="1683">
        <f>SUM(G74:G84)</f>
        <v>20147379</v>
      </c>
      <c r="I74" s="1359">
        <v>2135301.06</v>
      </c>
      <c r="J74" s="1661">
        <f>SUM(I74:I84)</f>
        <v>5341632.7599999988</v>
      </c>
      <c r="K74" s="1300">
        <v>0</v>
      </c>
      <c r="L74" s="1287">
        <f t="shared" si="3"/>
        <v>0.7900332433155407</v>
      </c>
    </row>
    <row r="75" spans="1:12" ht="30" customHeight="1">
      <c r="A75" s="1672"/>
      <c r="B75" s="1675"/>
      <c r="C75" s="1678"/>
      <c r="D75" s="1360" t="s">
        <v>795</v>
      </c>
      <c r="E75" s="1341">
        <v>3319000</v>
      </c>
      <c r="F75" s="1681"/>
      <c r="G75" s="1310">
        <v>4890396</v>
      </c>
      <c r="H75" s="1684"/>
      <c r="I75" s="1310">
        <v>2229657.2799999998</v>
      </c>
      <c r="J75" s="1662"/>
      <c r="K75" s="1361">
        <f t="shared" si="0"/>
        <v>0.67178586321181077</v>
      </c>
      <c r="L75" s="1362">
        <f t="shared" si="3"/>
        <v>0.45592571235540019</v>
      </c>
    </row>
    <row r="76" spans="1:12">
      <c r="A76" s="1672"/>
      <c r="B76" s="1675"/>
      <c r="C76" s="1678"/>
      <c r="D76" s="1288" t="s">
        <v>799</v>
      </c>
      <c r="E76" s="1289">
        <v>2846000</v>
      </c>
      <c r="F76" s="1681"/>
      <c r="G76" s="1290">
        <v>2746000</v>
      </c>
      <c r="H76" s="1684"/>
      <c r="I76" s="1290">
        <v>216245.56</v>
      </c>
      <c r="J76" s="1662"/>
      <c r="K76" s="1325">
        <f t="shared" si="0"/>
        <v>7.5982276879831348E-2</v>
      </c>
      <c r="L76" s="1326">
        <f t="shared" si="3"/>
        <v>7.8749293517844141E-2</v>
      </c>
    </row>
    <row r="77" spans="1:12" ht="29.25" customHeight="1">
      <c r="A77" s="1672"/>
      <c r="B77" s="1675"/>
      <c r="C77" s="1678"/>
      <c r="D77" s="1288" t="s">
        <v>849</v>
      </c>
      <c r="E77" s="1289">
        <v>1103000</v>
      </c>
      <c r="F77" s="1681"/>
      <c r="G77" s="1290">
        <v>1103000</v>
      </c>
      <c r="H77" s="1684"/>
      <c r="I77" s="1290">
        <v>95950.63</v>
      </c>
      <c r="J77" s="1662"/>
      <c r="K77" s="1325">
        <f t="shared" si="0"/>
        <v>8.6990598368087035E-2</v>
      </c>
      <c r="L77" s="1326">
        <f t="shared" si="3"/>
        <v>8.6990598368087035E-2</v>
      </c>
    </row>
    <row r="78" spans="1:12">
      <c r="A78" s="1672"/>
      <c r="B78" s="1675"/>
      <c r="C78" s="1678"/>
      <c r="D78" s="1288" t="s">
        <v>801</v>
      </c>
      <c r="E78" s="1289">
        <v>301000</v>
      </c>
      <c r="F78" s="1681"/>
      <c r="G78" s="1290">
        <v>301000</v>
      </c>
      <c r="H78" s="1684"/>
      <c r="I78" s="1324">
        <v>116344.70999999999</v>
      </c>
      <c r="J78" s="1662"/>
      <c r="K78" s="1325">
        <f t="shared" si="0"/>
        <v>0.38652727574750828</v>
      </c>
      <c r="L78" s="1326">
        <f t="shared" si="3"/>
        <v>0.38652727574750828</v>
      </c>
    </row>
    <row r="79" spans="1:12">
      <c r="A79" s="1672"/>
      <c r="B79" s="1675"/>
      <c r="C79" s="1678"/>
      <c r="D79" s="1288" t="s">
        <v>802</v>
      </c>
      <c r="E79" s="1289">
        <v>3187000</v>
      </c>
      <c r="F79" s="1681"/>
      <c r="G79" s="1290">
        <v>2262359</v>
      </c>
      <c r="H79" s="1684"/>
      <c r="I79" s="1290">
        <v>54372.27</v>
      </c>
      <c r="J79" s="1662"/>
      <c r="K79" s="1325">
        <f t="shared" si="0"/>
        <v>1.7060643238155003E-2</v>
      </c>
      <c r="L79" s="1326">
        <f t="shared" si="3"/>
        <v>2.4033440316059473E-2</v>
      </c>
    </row>
    <row r="80" spans="1:12">
      <c r="A80" s="1672"/>
      <c r="B80" s="1675"/>
      <c r="C80" s="1678"/>
      <c r="D80" s="1288" t="s">
        <v>803</v>
      </c>
      <c r="E80" s="1289">
        <v>4292000</v>
      </c>
      <c r="F80" s="1681"/>
      <c r="G80" s="1290">
        <v>4052000</v>
      </c>
      <c r="H80" s="1684"/>
      <c r="I80" s="1290">
        <v>163210.32999999999</v>
      </c>
      <c r="J80" s="1662"/>
      <c r="K80" s="1325">
        <f>I80/E80</f>
        <v>3.8026637931034481E-2</v>
      </c>
      <c r="L80" s="1326">
        <f t="shared" si="3"/>
        <v>4.0278956071076011E-2</v>
      </c>
    </row>
    <row r="81" spans="1:12">
      <c r="A81" s="1672"/>
      <c r="B81" s="1675"/>
      <c r="C81" s="1678"/>
      <c r="D81" s="1288" t="s">
        <v>805</v>
      </c>
      <c r="E81" s="1289">
        <v>899000</v>
      </c>
      <c r="F81" s="1681"/>
      <c r="G81" s="1290">
        <v>899000</v>
      </c>
      <c r="H81" s="1684"/>
      <c r="I81" s="1363">
        <v>285671.49000000005</v>
      </c>
      <c r="J81" s="1662"/>
      <c r="K81" s="1325">
        <f>I81/E81</f>
        <v>0.3177658398220245</v>
      </c>
      <c r="L81" s="1326">
        <f t="shared" si="3"/>
        <v>0.3177658398220245</v>
      </c>
    </row>
    <row r="82" spans="1:12">
      <c r="A82" s="1672"/>
      <c r="B82" s="1675"/>
      <c r="C82" s="1678"/>
      <c r="D82" s="1288" t="s">
        <v>806</v>
      </c>
      <c r="E82" s="1289">
        <v>2408000</v>
      </c>
      <c r="F82" s="1681"/>
      <c r="G82" s="1290">
        <v>622000</v>
      </c>
      <c r="H82" s="1684"/>
      <c r="I82" s="1290">
        <v>44879.43</v>
      </c>
      <c r="J82" s="1662"/>
      <c r="K82" s="1325">
        <f>I82/E82</f>
        <v>1.8637637043189367E-2</v>
      </c>
      <c r="L82" s="1326">
        <f t="shared" si="3"/>
        <v>7.2153424437299038E-2</v>
      </c>
    </row>
    <row r="83" spans="1:12">
      <c r="A83" s="1672"/>
      <c r="B83" s="1675"/>
      <c r="C83" s="1678"/>
      <c r="D83" s="1288" t="s">
        <v>808</v>
      </c>
      <c r="E83" s="1289">
        <v>513000</v>
      </c>
      <c r="F83" s="1681"/>
      <c r="G83" s="1290">
        <v>30971</v>
      </c>
      <c r="H83" s="1684"/>
      <c r="I83" s="1291">
        <v>0</v>
      </c>
      <c r="J83" s="1662"/>
      <c r="K83" s="1292">
        <v>0</v>
      </c>
      <c r="L83" s="1293">
        <v>0</v>
      </c>
    </row>
    <row r="84" spans="1:12" ht="38.25" thickBot="1">
      <c r="A84" s="1673"/>
      <c r="B84" s="1676"/>
      <c r="C84" s="1679"/>
      <c r="D84" s="1336" t="s">
        <v>812</v>
      </c>
      <c r="E84" s="1337">
        <v>1275000</v>
      </c>
      <c r="F84" s="1682"/>
      <c r="G84" s="1338">
        <v>537854</v>
      </c>
      <c r="H84" s="1685"/>
      <c r="I84" s="1345">
        <v>0</v>
      </c>
      <c r="J84" s="1663"/>
      <c r="K84" s="1346">
        <v>0</v>
      </c>
      <c r="L84" s="1347">
        <v>0</v>
      </c>
    </row>
    <row r="85" spans="1:12" ht="30" customHeight="1" thickBot="1">
      <c r="A85" s="1314">
        <v>33</v>
      </c>
      <c r="B85" s="1315" t="s">
        <v>367</v>
      </c>
      <c r="C85" s="1316" t="s">
        <v>368</v>
      </c>
      <c r="D85" s="1317" t="s">
        <v>825</v>
      </c>
      <c r="E85" s="1318">
        <v>10727781000</v>
      </c>
      <c r="F85" s="1319">
        <v>10727781000</v>
      </c>
      <c r="G85" s="1280">
        <v>10727781000</v>
      </c>
      <c r="H85" s="1280">
        <f>G85</f>
        <v>10727781000</v>
      </c>
      <c r="I85" s="1280">
        <v>7399612727.1100006</v>
      </c>
      <c r="J85" s="1320">
        <f>I85</f>
        <v>7399612727.1100006</v>
      </c>
      <c r="K85" s="1323">
        <f t="shared" ref="K85:K148" si="4">I85/E85</f>
        <v>0.68976172491869481</v>
      </c>
      <c r="L85" s="1322">
        <f t="shared" si="3"/>
        <v>0.68976172491869481</v>
      </c>
    </row>
    <row r="86" spans="1:12" ht="30" customHeight="1">
      <c r="A86" s="1644">
        <v>34</v>
      </c>
      <c r="B86" s="1647">
        <v>150</v>
      </c>
      <c r="C86" s="1650" t="s">
        <v>376</v>
      </c>
      <c r="D86" s="1284" t="s">
        <v>793</v>
      </c>
      <c r="E86" s="1285"/>
      <c r="F86" s="1680">
        <f>SUM(E86:E115)</f>
        <v>15250295000</v>
      </c>
      <c r="G86" s="1262">
        <v>1112966000</v>
      </c>
      <c r="H86" s="1683">
        <f>SUM(G86:G115)</f>
        <v>16627476000</v>
      </c>
      <c r="I86" s="1262">
        <v>542297885.72000003</v>
      </c>
      <c r="J86" s="1683">
        <f>SUM(I86:I115)</f>
        <v>8075711480.75</v>
      </c>
      <c r="K86" s="1300">
        <v>0</v>
      </c>
      <c r="L86" s="1287">
        <f t="shared" si="3"/>
        <v>0.48725467419489904</v>
      </c>
    </row>
    <row r="87" spans="1:12" ht="30" customHeight="1">
      <c r="A87" s="1645"/>
      <c r="B87" s="1648"/>
      <c r="C87" s="1651"/>
      <c r="D87" s="1288" t="s">
        <v>794</v>
      </c>
      <c r="E87" s="1289">
        <v>625800000</v>
      </c>
      <c r="F87" s="1681"/>
      <c r="G87" s="1290">
        <v>865800000</v>
      </c>
      <c r="H87" s="1684"/>
      <c r="I87" s="1290">
        <v>533403002.33000004</v>
      </c>
      <c r="J87" s="1684"/>
      <c r="K87" s="1325">
        <f t="shared" si="4"/>
        <v>0.8523537908756792</v>
      </c>
      <c r="L87" s="1326">
        <f t="shared" si="3"/>
        <v>0.61608108377223381</v>
      </c>
    </row>
    <row r="88" spans="1:12" ht="30" customHeight="1">
      <c r="A88" s="1645"/>
      <c r="B88" s="1648"/>
      <c r="C88" s="1651"/>
      <c r="D88" s="1288" t="s">
        <v>795</v>
      </c>
      <c r="E88" s="1289">
        <v>29386000</v>
      </c>
      <c r="F88" s="1681"/>
      <c r="G88" s="1290">
        <v>29386000</v>
      </c>
      <c r="H88" s="1684"/>
      <c r="I88" s="1290">
        <v>8235804.8799999999</v>
      </c>
      <c r="J88" s="1684"/>
      <c r="K88" s="1325">
        <f t="shared" si="4"/>
        <v>0.28026287619955081</v>
      </c>
      <c r="L88" s="1326">
        <f t="shared" si="3"/>
        <v>0.28026287619955081</v>
      </c>
    </row>
    <row r="89" spans="1:12" ht="30" customHeight="1">
      <c r="A89" s="1645"/>
      <c r="B89" s="1334">
        <v>500</v>
      </c>
      <c r="C89" s="1335" t="s">
        <v>381</v>
      </c>
      <c r="D89" s="1288" t="s">
        <v>793</v>
      </c>
      <c r="E89" s="1289"/>
      <c r="F89" s="1681"/>
      <c r="G89" s="1289">
        <v>23086000</v>
      </c>
      <c r="H89" s="1684"/>
      <c r="I89" s="1290">
        <v>4326463.59</v>
      </c>
      <c r="J89" s="1684"/>
      <c r="K89" s="1292">
        <v>0</v>
      </c>
      <c r="L89" s="1326">
        <f t="shared" si="3"/>
        <v>0.18740637572554794</v>
      </c>
    </row>
    <row r="90" spans="1:12" ht="30" customHeight="1">
      <c r="A90" s="1645"/>
      <c r="B90" s="1648">
        <v>750</v>
      </c>
      <c r="C90" s="1651" t="s">
        <v>84</v>
      </c>
      <c r="D90" s="1288" t="s">
        <v>793</v>
      </c>
      <c r="E90" s="1289"/>
      <c r="F90" s="1681"/>
      <c r="G90" s="1290">
        <v>1129000</v>
      </c>
      <c r="H90" s="1684"/>
      <c r="I90" s="1364">
        <v>0</v>
      </c>
      <c r="J90" s="1684"/>
      <c r="K90" s="1292">
        <v>0</v>
      </c>
      <c r="L90" s="1293">
        <v>0</v>
      </c>
    </row>
    <row r="91" spans="1:12" ht="30" customHeight="1">
      <c r="A91" s="1645"/>
      <c r="B91" s="1648"/>
      <c r="C91" s="1651"/>
      <c r="D91" s="1288" t="s">
        <v>795</v>
      </c>
      <c r="E91" s="1289">
        <v>72882000</v>
      </c>
      <c r="F91" s="1681"/>
      <c r="G91" s="1290">
        <v>77484057</v>
      </c>
      <c r="H91" s="1684"/>
      <c r="I91" s="1290">
        <v>20704790.170000002</v>
      </c>
      <c r="J91" s="1684"/>
      <c r="K91" s="1325">
        <f t="shared" si="4"/>
        <v>0.28408647087072258</v>
      </c>
      <c r="L91" s="1326">
        <f t="shared" ref="L91:L164" si="5">I91/G91</f>
        <v>0.26721355297645299</v>
      </c>
    </row>
    <row r="92" spans="1:12">
      <c r="A92" s="1645"/>
      <c r="B92" s="1649">
        <v>758</v>
      </c>
      <c r="C92" s="1652" t="s">
        <v>418</v>
      </c>
      <c r="D92" s="1288" t="s">
        <v>851</v>
      </c>
      <c r="E92" s="1289"/>
      <c r="F92" s="1681"/>
      <c r="G92" s="1290">
        <v>5865</v>
      </c>
      <c r="H92" s="1684"/>
      <c r="I92" s="1352">
        <v>5864.19</v>
      </c>
      <c r="J92" s="1684"/>
      <c r="K92" s="1292">
        <v>0</v>
      </c>
      <c r="L92" s="1326">
        <f t="shared" si="5"/>
        <v>0.99986189258312008</v>
      </c>
    </row>
    <row r="93" spans="1:12">
      <c r="A93" s="1645"/>
      <c r="B93" s="1675"/>
      <c r="C93" s="1678"/>
      <c r="D93" s="1288" t="s">
        <v>852</v>
      </c>
      <c r="E93" s="1289">
        <v>1042200000</v>
      </c>
      <c r="F93" s="1681"/>
      <c r="G93" s="1290">
        <v>1042194135</v>
      </c>
      <c r="H93" s="1684"/>
      <c r="I93" s="1290">
        <v>571781896.58999991</v>
      </c>
      <c r="J93" s="1684"/>
      <c r="K93" s="1325">
        <f t="shared" si="4"/>
        <v>0.54862972230857787</v>
      </c>
      <c r="L93" s="1326">
        <f t="shared" si="5"/>
        <v>0.54863280974997997</v>
      </c>
    </row>
    <row r="94" spans="1:12">
      <c r="A94" s="1645"/>
      <c r="B94" s="1675"/>
      <c r="C94" s="1678"/>
      <c r="D94" s="1288" t="s">
        <v>798</v>
      </c>
      <c r="E94" s="1289">
        <v>810644000</v>
      </c>
      <c r="F94" s="1681"/>
      <c r="G94" s="1290">
        <v>810644000</v>
      </c>
      <c r="H94" s="1684"/>
      <c r="I94" s="1290">
        <v>302197880.13999993</v>
      </c>
      <c r="J94" s="1684"/>
      <c r="K94" s="1325">
        <f t="shared" si="4"/>
        <v>0.37278741363656542</v>
      </c>
      <c r="L94" s="1326">
        <f t="shared" si="5"/>
        <v>0.37278741363656542</v>
      </c>
    </row>
    <row r="95" spans="1:12">
      <c r="A95" s="1645"/>
      <c r="B95" s="1675"/>
      <c r="C95" s="1678"/>
      <c r="D95" s="1288" t="s">
        <v>799</v>
      </c>
      <c r="E95" s="1289">
        <v>943191000</v>
      </c>
      <c r="F95" s="1681"/>
      <c r="G95" s="1290">
        <v>943191000</v>
      </c>
      <c r="H95" s="1684"/>
      <c r="I95" s="1290">
        <v>509226886.70999998</v>
      </c>
      <c r="J95" s="1684"/>
      <c r="K95" s="1325">
        <f t="shared" si="4"/>
        <v>0.53989794931249346</v>
      </c>
      <c r="L95" s="1326">
        <f t="shared" si="5"/>
        <v>0.53989794931249346</v>
      </c>
    </row>
    <row r="96" spans="1:12" ht="18.75">
      <c r="A96" s="1645"/>
      <c r="B96" s="1675"/>
      <c r="C96" s="1678"/>
      <c r="D96" s="1288" t="s">
        <v>849</v>
      </c>
      <c r="E96" s="1289">
        <v>431400000</v>
      </c>
      <c r="F96" s="1681"/>
      <c r="G96" s="1290">
        <v>431400000</v>
      </c>
      <c r="H96" s="1684"/>
      <c r="I96" s="1290">
        <v>174165159.89000002</v>
      </c>
      <c r="J96" s="1684"/>
      <c r="K96" s="1325">
        <f t="shared" si="4"/>
        <v>0.40372081569309232</v>
      </c>
      <c r="L96" s="1326">
        <f t="shared" si="5"/>
        <v>0.40372081569309232</v>
      </c>
    </row>
    <row r="97" spans="1:12">
      <c r="A97" s="1645"/>
      <c r="B97" s="1675"/>
      <c r="C97" s="1678"/>
      <c r="D97" s="1288" t="s">
        <v>801</v>
      </c>
      <c r="E97" s="1289">
        <v>923098000</v>
      </c>
      <c r="F97" s="1681"/>
      <c r="G97" s="1290">
        <v>923098000</v>
      </c>
      <c r="H97" s="1684"/>
      <c r="I97" s="1290">
        <v>351086971.05000001</v>
      </c>
      <c r="J97" s="1684"/>
      <c r="K97" s="1325">
        <f t="shared" si="4"/>
        <v>0.38033553430946659</v>
      </c>
      <c r="L97" s="1326">
        <f t="shared" si="5"/>
        <v>0.38033553430946659</v>
      </c>
    </row>
    <row r="98" spans="1:12" ht="30" customHeight="1">
      <c r="A98" s="1645"/>
      <c r="B98" s="1675"/>
      <c r="C98" s="1678"/>
      <c r="D98" s="1288" t="s">
        <v>853</v>
      </c>
      <c r="E98" s="1289"/>
      <c r="F98" s="1681"/>
      <c r="G98" s="1290">
        <v>3850</v>
      </c>
      <c r="H98" s="1684"/>
      <c r="I98" s="1290">
        <v>3850</v>
      </c>
      <c r="J98" s="1684"/>
      <c r="K98" s="1292">
        <v>0</v>
      </c>
      <c r="L98" s="1326">
        <f t="shared" si="5"/>
        <v>1</v>
      </c>
    </row>
    <row r="99" spans="1:12">
      <c r="A99" s="1645"/>
      <c r="B99" s="1675"/>
      <c r="C99" s="1678"/>
      <c r="D99" s="1288" t="s">
        <v>802</v>
      </c>
      <c r="E99" s="1289">
        <v>1642481000</v>
      </c>
      <c r="F99" s="1681"/>
      <c r="G99" s="1290">
        <v>1642477150</v>
      </c>
      <c r="H99" s="1684"/>
      <c r="I99" s="1290">
        <v>450779548.73000002</v>
      </c>
      <c r="J99" s="1684"/>
      <c r="K99" s="1325">
        <f t="shared" si="4"/>
        <v>0.27445038860723503</v>
      </c>
      <c r="L99" s="1326">
        <f t="shared" si="5"/>
        <v>0.27445103192455372</v>
      </c>
    </row>
    <row r="100" spans="1:12">
      <c r="A100" s="1645"/>
      <c r="B100" s="1675"/>
      <c r="C100" s="1678"/>
      <c r="D100" s="1288" t="s">
        <v>803</v>
      </c>
      <c r="E100" s="1289">
        <v>831201000</v>
      </c>
      <c r="F100" s="1681"/>
      <c r="G100" s="1290">
        <v>831201000</v>
      </c>
      <c r="H100" s="1684"/>
      <c r="I100" s="1290">
        <v>668120967.70999992</v>
      </c>
      <c r="J100" s="1684"/>
      <c r="K100" s="1325">
        <f t="shared" si="4"/>
        <v>0.803801929629536</v>
      </c>
      <c r="L100" s="1326">
        <f t="shared" si="5"/>
        <v>0.803801929629536</v>
      </c>
    </row>
    <row r="101" spans="1:12">
      <c r="A101" s="1645"/>
      <c r="B101" s="1675"/>
      <c r="C101" s="1678"/>
      <c r="D101" s="1288" t="s">
        <v>804</v>
      </c>
      <c r="E101" s="1289">
        <v>521243000</v>
      </c>
      <c r="F101" s="1681"/>
      <c r="G101" s="1290">
        <v>521243000</v>
      </c>
      <c r="H101" s="1684"/>
      <c r="I101" s="1290">
        <v>222345810.24000001</v>
      </c>
      <c r="J101" s="1684"/>
      <c r="K101" s="1325">
        <f t="shared" si="4"/>
        <v>0.4265684339933582</v>
      </c>
      <c r="L101" s="1326">
        <f t="shared" si="5"/>
        <v>0.4265684339933582</v>
      </c>
    </row>
    <row r="102" spans="1:12">
      <c r="A102" s="1645"/>
      <c r="B102" s="1675"/>
      <c r="C102" s="1678"/>
      <c r="D102" s="1288" t="s">
        <v>805</v>
      </c>
      <c r="E102" s="1289">
        <v>982418000</v>
      </c>
      <c r="F102" s="1681"/>
      <c r="G102" s="1290">
        <v>982418000</v>
      </c>
      <c r="H102" s="1684"/>
      <c r="I102" s="1290">
        <v>712331496.06000006</v>
      </c>
      <c r="J102" s="1684"/>
      <c r="K102" s="1325">
        <f t="shared" si="4"/>
        <v>0.7250798499823905</v>
      </c>
      <c r="L102" s="1326">
        <f t="shared" si="5"/>
        <v>0.7250798499823905</v>
      </c>
    </row>
    <row r="103" spans="1:12">
      <c r="A103" s="1645"/>
      <c r="B103" s="1675"/>
      <c r="C103" s="1678"/>
      <c r="D103" s="1288" t="s">
        <v>806</v>
      </c>
      <c r="E103" s="1289">
        <v>441094000</v>
      </c>
      <c r="F103" s="1681"/>
      <c r="G103" s="1290">
        <v>441094000</v>
      </c>
      <c r="H103" s="1684"/>
      <c r="I103" s="1290">
        <v>227643844.37</v>
      </c>
      <c r="J103" s="1684"/>
      <c r="K103" s="1325">
        <f t="shared" si="4"/>
        <v>0.51608918817757665</v>
      </c>
      <c r="L103" s="1326">
        <f t="shared" si="5"/>
        <v>0.51608918817757665</v>
      </c>
    </row>
    <row r="104" spans="1:12">
      <c r="A104" s="1645"/>
      <c r="B104" s="1675"/>
      <c r="C104" s="1678"/>
      <c r="D104" s="1288" t="s">
        <v>854</v>
      </c>
      <c r="E104" s="1289"/>
      <c r="F104" s="1681"/>
      <c r="G104" s="1290">
        <v>2229</v>
      </c>
      <c r="H104" s="1684"/>
      <c r="I104" s="1290">
        <v>2228.35</v>
      </c>
      <c r="J104" s="1684"/>
      <c r="K104" s="1292">
        <v>0</v>
      </c>
      <c r="L104" s="1326">
        <f t="shared" si="5"/>
        <v>0.99970838941229245</v>
      </c>
    </row>
    <row r="105" spans="1:12">
      <c r="A105" s="1645"/>
      <c r="B105" s="1675"/>
      <c r="C105" s="1678"/>
      <c r="D105" s="1288" t="s">
        <v>807</v>
      </c>
      <c r="E105" s="1289">
        <v>807000000</v>
      </c>
      <c r="F105" s="1681"/>
      <c r="G105" s="1290">
        <v>806997771</v>
      </c>
      <c r="H105" s="1684"/>
      <c r="I105" s="1290">
        <v>443928522.78000003</v>
      </c>
      <c r="J105" s="1684"/>
      <c r="K105" s="1325">
        <f t="shared" si="4"/>
        <v>0.55009730208178442</v>
      </c>
      <c r="L105" s="1326">
        <f t="shared" si="5"/>
        <v>0.55009882149971889</v>
      </c>
    </row>
    <row r="106" spans="1:12">
      <c r="A106" s="1645"/>
      <c r="B106" s="1675"/>
      <c r="C106" s="1678"/>
      <c r="D106" s="1288" t="s">
        <v>808</v>
      </c>
      <c r="E106" s="1289">
        <v>1496426000</v>
      </c>
      <c r="F106" s="1681"/>
      <c r="G106" s="1290">
        <v>1496426000</v>
      </c>
      <c r="H106" s="1684"/>
      <c r="I106" s="1290">
        <v>617768201.5999999</v>
      </c>
      <c r="J106" s="1684"/>
      <c r="K106" s="1325">
        <f t="shared" si="4"/>
        <v>0.41282910187339694</v>
      </c>
      <c r="L106" s="1326">
        <f t="shared" si="5"/>
        <v>0.41282910187339694</v>
      </c>
    </row>
    <row r="107" spans="1:12">
      <c r="A107" s="1645"/>
      <c r="B107" s="1675"/>
      <c r="C107" s="1678"/>
      <c r="D107" s="1288" t="s">
        <v>809</v>
      </c>
      <c r="E107" s="1289">
        <v>534539000</v>
      </c>
      <c r="F107" s="1681"/>
      <c r="G107" s="1290">
        <v>534539000</v>
      </c>
      <c r="H107" s="1684"/>
      <c r="I107" s="1290">
        <v>273375376.01999998</v>
      </c>
      <c r="J107" s="1684"/>
      <c r="K107" s="1325">
        <f t="shared" si="4"/>
        <v>0.51142269510737282</v>
      </c>
      <c r="L107" s="1326">
        <f t="shared" si="5"/>
        <v>0.51142269510737282</v>
      </c>
    </row>
    <row r="108" spans="1:12">
      <c r="A108" s="1645"/>
      <c r="B108" s="1675"/>
      <c r="C108" s="1678"/>
      <c r="D108" s="1288" t="s">
        <v>850</v>
      </c>
      <c r="E108" s="1289">
        <v>936000000</v>
      </c>
      <c r="F108" s="1681"/>
      <c r="G108" s="1290">
        <v>936000000</v>
      </c>
      <c r="H108" s="1684"/>
      <c r="I108" s="1290">
        <v>316801021.5</v>
      </c>
      <c r="J108" s="1684"/>
      <c r="K108" s="1325">
        <f t="shared" si="4"/>
        <v>0.33846262980769232</v>
      </c>
      <c r="L108" s="1326">
        <f t="shared" si="5"/>
        <v>0.33846262980769232</v>
      </c>
    </row>
    <row r="109" spans="1:12">
      <c r="A109" s="1645"/>
      <c r="B109" s="1675"/>
      <c r="C109" s="1678"/>
      <c r="D109" s="1288" t="s">
        <v>811</v>
      </c>
      <c r="E109" s="1289">
        <v>969857000</v>
      </c>
      <c r="F109" s="1681"/>
      <c r="G109" s="1290">
        <v>969857000</v>
      </c>
      <c r="H109" s="1684"/>
      <c r="I109" s="1290">
        <v>452252942.81999993</v>
      </c>
      <c r="J109" s="1684"/>
      <c r="K109" s="1325">
        <f t="shared" si="4"/>
        <v>0.46630889174383433</v>
      </c>
      <c r="L109" s="1326">
        <f t="shared" si="5"/>
        <v>0.46630889174383433</v>
      </c>
    </row>
    <row r="110" spans="1:12" ht="39.75" customHeight="1">
      <c r="A110" s="1645"/>
      <c r="B110" s="1656"/>
      <c r="C110" s="1657"/>
      <c r="D110" s="1288" t="s">
        <v>812</v>
      </c>
      <c r="E110" s="1289">
        <v>611044000</v>
      </c>
      <c r="F110" s="1681"/>
      <c r="G110" s="1290">
        <v>611044000</v>
      </c>
      <c r="H110" s="1684"/>
      <c r="I110" s="1290">
        <v>460901331.11999989</v>
      </c>
      <c r="J110" s="1684"/>
      <c r="K110" s="1325">
        <f t="shared" si="4"/>
        <v>0.75428501240499846</v>
      </c>
      <c r="L110" s="1326">
        <f t="shared" si="5"/>
        <v>0.75428501240499846</v>
      </c>
    </row>
    <row r="111" spans="1:12" ht="30" customHeight="1">
      <c r="A111" s="1645"/>
      <c r="B111" s="1334">
        <v>801</v>
      </c>
      <c r="C111" s="1335" t="s">
        <v>116</v>
      </c>
      <c r="D111" s="1288" t="s">
        <v>795</v>
      </c>
      <c r="E111" s="1289">
        <v>160773000</v>
      </c>
      <c r="F111" s="1681"/>
      <c r="G111" s="1290">
        <v>183884445</v>
      </c>
      <c r="H111" s="1684"/>
      <c r="I111" s="1352">
        <v>69921031.280000001</v>
      </c>
      <c r="J111" s="1684"/>
      <c r="K111" s="1325">
        <f t="shared" si="4"/>
        <v>0.43490530922480763</v>
      </c>
      <c r="L111" s="1326">
        <f t="shared" si="5"/>
        <v>0.38024440446825181</v>
      </c>
    </row>
    <row r="112" spans="1:12" ht="30" customHeight="1">
      <c r="A112" s="1645"/>
      <c r="B112" s="1334">
        <v>803</v>
      </c>
      <c r="C112" s="1335" t="s">
        <v>131</v>
      </c>
      <c r="D112" s="1288" t="s">
        <v>795</v>
      </c>
      <c r="E112" s="1289">
        <v>82919000</v>
      </c>
      <c r="F112" s="1681"/>
      <c r="G112" s="1290">
        <v>1540998</v>
      </c>
      <c r="H112" s="1684"/>
      <c r="I112" s="1352">
        <v>529633.30000000005</v>
      </c>
      <c r="J112" s="1684"/>
      <c r="K112" s="1325">
        <f t="shared" si="4"/>
        <v>6.3873575416973196E-3</v>
      </c>
      <c r="L112" s="1326">
        <f t="shared" si="5"/>
        <v>0.34369499506164192</v>
      </c>
    </row>
    <row r="113" spans="1:12" ht="30" customHeight="1">
      <c r="A113" s="1645"/>
      <c r="B113" s="1334">
        <v>851</v>
      </c>
      <c r="C113" s="1335" t="s">
        <v>422</v>
      </c>
      <c r="D113" s="1288" t="s">
        <v>795</v>
      </c>
      <c r="E113" s="1289">
        <v>3440000</v>
      </c>
      <c r="F113" s="1681"/>
      <c r="G113" s="1290">
        <v>54076366</v>
      </c>
      <c r="H113" s="1684"/>
      <c r="I113" s="1324">
        <v>5086270.67</v>
      </c>
      <c r="J113" s="1684"/>
      <c r="K113" s="1325">
        <f t="shared" si="4"/>
        <v>1.478567055232558</v>
      </c>
      <c r="L113" s="1326">
        <f t="shared" si="5"/>
        <v>9.4057183317384899E-2</v>
      </c>
    </row>
    <row r="114" spans="1:12" ht="30" customHeight="1">
      <c r="A114" s="1645"/>
      <c r="B114" s="1334">
        <v>852</v>
      </c>
      <c r="C114" s="1335" t="s">
        <v>424</v>
      </c>
      <c r="D114" s="1288" t="s">
        <v>795</v>
      </c>
      <c r="E114" s="1289">
        <v>15302000</v>
      </c>
      <c r="F114" s="1681"/>
      <c r="G114" s="1290">
        <v>10035268</v>
      </c>
      <c r="H114" s="1684"/>
      <c r="I114" s="1352">
        <v>3619830.57</v>
      </c>
      <c r="J114" s="1684"/>
      <c r="K114" s="1325">
        <f t="shared" si="4"/>
        <v>0.23655931054764082</v>
      </c>
      <c r="L114" s="1326">
        <f t="shared" si="5"/>
        <v>0.36071090179156151</v>
      </c>
    </row>
    <row r="115" spans="1:12" ht="38.25" thickBot="1">
      <c r="A115" s="1646"/>
      <c r="B115" s="1327">
        <v>853</v>
      </c>
      <c r="C115" s="1365" t="s">
        <v>615</v>
      </c>
      <c r="D115" s="1294" t="s">
        <v>795</v>
      </c>
      <c r="E115" s="1295">
        <v>335957000</v>
      </c>
      <c r="F115" s="1682"/>
      <c r="G115" s="1302">
        <v>344251866</v>
      </c>
      <c r="H115" s="1685"/>
      <c r="I115" s="1366">
        <v>132866968.36999999</v>
      </c>
      <c r="J115" s="1685"/>
      <c r="K115" s="1329">
        <f t="shared" si="4"/>
        <v>0.39548801891313468</v>
      </c>
      <c r="L115" s="1330">
        <f t="shared" si="5"/>
        <v>0.38595860035222002</v>
      </c>
    </row>
    <row r="116" spans="1:12" ht="30" customHeight="1">
      <c r="A116" s="1644">
        <v>37</v>
      </c>
      <c r="B116" s="1647">
        <v>750</v>
      </c>
      <c r="C116" s="1650" t="s">
        <v>84</v>
      </c>
      <c r="D116" s="1284" t="s">
        <v>796</v>
      </c>
      <c r="E116" s="1285">
        <v>423000</v>
      </c>
      <c r="F116" s="1630">
        <f>SUM(E116:E120)</f>
        <v>73182000</v>
      </c>
      <c r="G116" s="1262">
        <v>423000</v>
      </c>
      <c r="H116" s="1632">
        <f>SUM(G116:G120)</f>
        <v>75641000</v>
      </c>
      <c r="I116" s="1262">
        <v>34105.769999999997</v>
      </c>
      <c r="J116" s="1641">
        <f>I116+I117+I118+I119+I120</f>
        <v>21615335.479999997</v>
      </c>
      <c r="K116" s="1286">
        <f t="shared" si="4"/>
        <v>8.0628297872340424E-2</v>
      </c>
      <c r="L116" s="1287">
        <f t="shared" si="5"/>
        <v>8.0628297872340424E-2</v>
      </c>
    </row>
    <row r="117" spans="1:12" ht="30" customHeight="1">
      <c r="A117" s="1645"/>
      <c r="B117" s="1648"/>
      <c r="C117" s="1651"/>
      <c r="D117" s="1288" t="s">
        <v>795</v>
      </c>
      <c r="E117" s="1289">
        <v>2471000</v>
      </c>
      <c r="F117" s="1639"/>
      <c r="G117" s="1290">
        <v>2471000</v>
      </c>
      <c r="H117" s="1640"/>
      <c r="I117" s="1291">
        <v>0</v>
      </c>
      <c r="J117" s="1642"/>
      <c r="K117" s="1292">
        <v>0</v>
      </c>
      <c r="L117" s="1293">
        <v>0</v>
      </c>
    </row>
    <row r="118" spans="1:12" ht="30" customHeight="1">
      <c r="A118" s="1645"/>
      <c r="B118" s="1648">
        <v>755</v>
      </c>
      <c r="C118" s="1651" t="s">
        <v>408</v>
      </c>
      <c r="D118" s="1288" t="s">
        <v>792</v>
      </c>
      <c r="E118" s="1289">
        <v>17339000</v>
      </c>
      <c r="F118" s="1639"/>
      <c r="G118" s="1290">
        <v>17339000</v>
      </c>
      <c r="H118" s="1640"/>
      <c r="I118" s="1290">
        <v>10196170.92</v>
      </c>
      <c r="J118" s="1642"/>
      <c r="K118" s="1325">
        <f t="shared" si="4"/>
        <v>0.58804838341311494</v>
      </c>
      <c r="L118" s="1326">
        <f t="shared" si="5"/>
        <v>0.58804838341311494</v>
      </c>
    </row>
    <row r="119" spans="1:12" ht="30" customHeight="1">
      <c r="A119" s="1645"/>
      <c r="B119" s="1648"/>
      <c r="C119" s="1651"/>
      <c r="D119" s="1288" t="s">
        <v>795</v>
      </c>
      <c r="E119" s="1289">
        <v>52291000</v>
      </c>
      <c r="F119" s="1639"/>
      <c r="G119" s="1290">
        <v>55408000</v>
      </c>
      <c r="H119" s="1640"/>
      <c r="I119" s="1290">
        <v>11385058.789999999</v>
      </c>
      <c r="J119" s="1642"/>
      <c r="K119" s="1325">
        <f t="shared" si="4"/>
        <v>0.21772501558585605</v>
      </c>
      <c r="L119" s="1326">
        <f t="shared" si="5"/>
        <v>0.20547680461305226</v>
      </c>
    </row>
    <row r="120" spans="1:12" ht="38.25" thickBot="1">
      <c r="A120" s="1664"/>
      <c r="B120" s="1668"/>
      <c r="C120" s="1669"/>
      <c r="D120" s="1336" t="s">
        <v>797</v>
      </c>
      <c r="E120" s="1337">
        <v>658000</v>
      </c>
      <c r="F120" s="1665"/>
      <c r="G120" s="1345">
        <v>0</v>
      </c>
      <c r="H120" s="1666"/>
      <c r="I120" s="1345">
        <v>0</v>
      </c>
      <c r="J120" s="1667"/>
      <c r="K120" s="1346">
        <v>0</v>
      </c>
      <c r="L120" s="1347">
        <v>0</v>
      </c>
    </row>
    <row r="121" spans="1:12" ht="30" customHeight="1">
      <c r="A121" s="1672">
        <v>38</v>
      </c>
      <c r="B121" s="1675">
        <v>750</v>
      </c>
      <c r="C121" s="1678" t="s">
        <v>84</v>
      </c>
      <c r="D121" s="1259" t="s">
        <v>796</v>
      </c>
      <c r="E121" s="1260"/>
      <c r="F121" s="1681">
        <f>SUM(E121:E124)</f>
        <v>404341000</v>
      </c>
      <c r="G121" s="1290">
        <v>264045</v>
      </c>
      <c r="H121" s="1681">
        <f>SUM(G121:G124)</f>
        <v>404646800</v>
      </c>
      <c r="I121" s="1291">
        <v>0</v>
      </c>
      <c r="J121" s="1681">
        <f>SUM(I121:I124)</f>
        <v>121684840.44</v>
      </c>
      <c r="K121" s="1292">
        <v>0</v>
      </c>
      <c r="L121" s="1293">
        <v>0</v>
      </c>
    </row>
    <row r="122" spans="1:12" ht="30" customHeight="1">
      <c r="A122" s="1672"/>
      <c r="B122" s="1656"/>
      <c r="C122" s="1657"/>
      <c r="D122" s="1288" t="s">
        <v>795</v>
      </c>
      <c r="E122" s="1289">
        <v>1425000</v>
      </c>
      <c r="F122" s="1681"/>
      <c r="G122" s="1290">
        <v>1515755</v>
      </c>
      <c r="H122" s="1681"/>
      <c r="I122" s="1290">
        <v>422094.72999999992</v>
      </c>
      <c r="J122" s="1681"/>
      <c r="K122" s="1325">
        <f t="shared" si="4"/>
        <v>0.2962068280701754</v>
      </c>
      <c r="L122" s="1326">
        <f t="shared" si="5"/>
        <v>0.27847160655910747</v>
      </c>
    </row>
    <row r="123" spans="1:12" ht="30" customHeight="1">
      <c r="A123" s="1672"/>
      <c r="B123" s="1649">
        <v>803</v>
      </c>
      <c r="C123" s="1652" t="s">
        <v>131</v>
      </c>
      <c r="D123" s="1288" t="s">
        <v>796</v>
      </c>
      <c r="E123" s="1260"/>
      <c r="F123" s="1681"/>
      <c r="G123" s="1263">
        <v>8400845</v>
      </c>
      <c r="H123" s="1681"/>
      <c r="I123" s="1324">
        <v>5143149.16</v>
      </c>
      <c r="J123" s="1681"/>
      <c r="K123" s="1292">
        <v>0</v>
      </c>
      <c r="L123" s="1326">
        <f t="shared" si="5"/>
        <v>0.61221807568167252</v>
      </c>
    </row>
    <row r="124" spans="1:12" ht="30" customHeight="1" thickBot="1">
      <c r="A124" s="1673"/>
      <c r="B124" s="1676"/>
      <c r="C124" s="1679"/>
      <c r="D124" s="1294" t="s">
        <v>795</v>
      </c>
      <c r="E124" s="1295">
        <v>402916000</v>
      </c>
      <c r="F124" s="1682"/>
      <c r="G124" s="1302">
        <v>394466155</v>
      </c>
      <c r="H124" s="1682"/>
      <c r="I124" s="1302">
        <v>116119596.55</v>
      </c>
      <c r="J124" s="1682"/>
      <c r="K124" s="1329">
        <f t="shared" si="4"/>
        <v>0.28819802775268294</v>
      </c>
      <c r="L124" s="1330">
        <f t="shared" si="5"/>
        <v>0.29437150710686444</v>
      </c>
    </row>
    <row r="125" spans="1:12" ht="30" customHeight="1">
      <c r="A125" s="1644">
        <v>39</v>
      </c>
      <c r="B125" s="1647">
        <v>600</v>
      </c>
      <c r="C125" s="1650" t="s">
        <v>385</v>
      </c>
      <c r="D125" s="1284" t="s">
        <v>816</v>
      </c>
      <c r="E125" s="1285">
        <v>1010253000</v>
      </c>
      <c r="F125" s="1630">
        <f>SUM(E125:E129)</f>
        <v>9134329000</v>
      </c>
      <c r="G125" s="1262">
        <v>1010253000</v>
      </c>
      <c r="H125" s="1632">
        <f>SUM(G125:G129)</f>
        <v>9134329000</v>
      </c>
      <c r="I125" s="1262">
        <v>306356318.24000001</v>
      </c>
      <c r="J125" s="1686">
        <f>SUM(I125:I129)</f>
        <v>3657035227.7400002</v>
      </c>
      <c r="K125" s="1286">
        <f t="shared" si="4"/>
        <v>0.30324712546263166</v>
      </c>
      <c r="L125" s="1287">
        <f t="shared" si="5"/>
        <v>0.30324712546263166</v>
      </c>
    </row>
    <row r="126" spans="1:12" ht="30" customHeight="1">
      <c r="A126" s="1645"/>
      <c r="B126" s="1648"/>
      <c r="C126" s="1651"/>
      <c r="D126" s="1288" t="s">
        <v>855</v>
      </c>
      <c r="E126" s="1289">
        <v>49305000</v>
      </c>
      <c r="F126" s="1639"/>
      <c r="G126" s="1290">
        <v>49305000</v>
      </c>
      <c r="H126" s="1640"/>
      <c r="I126" s="1324">
        <v>5922972.6600000001</v>
      </c>
      <c r="J126" s="1687"/>
      <c r="K126" s="1361">
        <f t="shared" si="4"/>
        <v>0.12012924977182841</v>
      </c>
      <c r="L126" s="1362">
        <f t="shared" si="5"/>
        <v>0.12012924977182841</v>
      </c>
    </row>
    <row r="127" spans="1:12" ht="30" customHeight="1">
      <c r="A127" s="1645"/>
      <c r="B127" s="1648"/>
      <c r="C127" s="1651"/>
      <c r="D127" s="1288" t="s">
        <v>792</v>
      </c>
      <c r="E127" s="1289">
        <v>7879417000</v>
      </c>
      <c r="F127" s="1639"/>
      <c r="G127" s="1290">
        <v>7877980599</v>
      </c>
      <c r="H127" s="1640"/>
      <c r="I127" s="1290">
        <v>3169663821.5900002</v>
      </c>
      <c r="J127" s="1687"/>
      <c r="K127" s="1325">
        <f t="shared" si="4"/>
        <v>0.40227136367957173</v>
      </c>
      <c r="L127" s="1326">
        <f t="shared" si="5"/>
        <v>0.40234471026653007</v>
      </c>
    </row>
    <row r="128" spans="1:12" ht="30" customHeight="1">
      <c r="A128" s="1646"/>
      <c r="B128" s="1649"/>
      <c r="C128" s="1652"/>
      <c r="D128" s="1288" t="s">
        <v>796</v>
      </c>
      <c r="E128" s="1295"/>
      <c r="F128" s="1631"/>
      <c r="G128" s="1302">
        <v>1436401</v>
      </c>
      <c r="H128" s="1633"/>
      <c r="I128" s="1302">
        <v>826553.43</v>
      </c>
      <c r="J128" s="1687"/>
      <c r="K128" s="1292">
        <v>0</v>
      </c>
      <c r="L128" s="1326">
        <f t="shared" si="5"/>
        <v>0.57543362194818859</v>
      </c>
    </row>
    <row r="129" spans="1:12" ht="30" customHeight="1" thickBot="1">
      <c r="A129" s="1646"/>
      <c r="B129" s="1649"/>
      <c r="C129" s="1652"/>
      <c r="D129" s="1294" t="s">
        <v>794</v>
      </c>
      <c r="E129" s="1295">
        <v>195354000</v>
      </c>
      <c r="F129" s="1631"/>
      <c r="G129" s="1302">
        <v>195354000</v>
      </c>
      <c r="H129" s="1633"/>
      <c r="I129" s="1302">
        <v>174265561.81999999</v>
      </c>
      <c r="J129" s="1688"/>
      <c r="K129" s="1367">
        <f>I129/E129</f>
        <v>0.89205013370599007</v>
      </c>
      <c r="L129" s="1368">
        <f>I129/G129</f>
        <v>0.89205013370599007</v>
      </c>
    </row>
    <row r="130" spans="1:12" ht="30" customHeight="1">
      <c r="A130" s="1671">
        <v>41</v>
      </c>
      <c r="B130" s="1331" t="s">
        <v>369</v>
      </c>
      <c r="C130" s="1369" t="s">
        <v>370</v>
      </c>
      <c r="D130" s="1284" t="s">
        <v>792</v>
      </c>
      <c r="E130" s="1285">
        <v>46279000</v>
      </c>
      <c r="F130" s="1680">
        <f>SUM(E130:E145)</f>
        <v>1457941000</v>
      </c>
      <c r="G130" s="1262">
        <v>46279000</v>
      </c>
      <c r="H130" s="1683">
        <f>SUM(G130:G145)</f>
        <v>1465015438</v>
      </c>
      <c r="I130" s="1370">
        <v>6459106.0999999996</v>
      </c>
      <c r="J130" s="1683">
        <f>SUM(I130:I145)</f>
        <v>749874598.80000031</v>
      </c>
      <c r="K130" s="1286">
        <f t="shared" si="4"/>
        <v>0.1395688346766352</v>
      </c>
      <c r="L130" s="1287">
        <f t="shared" si="5"/>
        <v>0.1395688346766352</v>
      </c>
    </row>
    <row r="131" spans="1:12" ht="30" customHeight="1">
      <c r="A131" s="1672"/>
      <c r="B131" s="1334">
        <v>750</v>
      </c>
      <c r="C131" s="1335" t="s">
        <v>84</v>
      </c>
      <c r="D131" s="1288" t="s">
        <v>792</v>
      </c>
      <c r="E131" s="1289">
        <v>24873000</v>
      </c>
      <c r="F131" s="1681"/>
      <c r="G131" s="1290">
        <v>24873000</v>
      </c>
      <c r="H131" s="1684"/>
      <c r="I131" s="1352">
        <v>1385005.5000000002</v>
      </c>
      <c r="J131" s="1684"/>
      <c r="K131" s="1325">
        <f t="shared" si="4"/>
        <v>5.5683090097696307E-2</v>
      </c>
      <c r="L131" s="1326">
        <f t="shared" si="5"/>
        <v>5.5683090097696307E-2</v>
      </c>
    </row>
    <row r="132" spans="1:12" ht="30" customHeight="1">
      <c r="A132" s="1672"/>
      <c r="B132" s="1648">
        <v>801</v>
      </c>
      <c r="C132" s="1651" t="s">
        <v>116</v>
      </c>
      <c r="D132" s="1288" t="s">
        <v>792</v>
      </c>
      <c r="E132" s="1289">
        <v>3347000</v>
      </c>
      <c r="F132" s="1681"/>
      <c r="G132" s="1290">
        <v>3960000</v>
      </c>
      <c r="H132" s="1684"/>
      <c r="I132" s="1352">
        <v>2423701.2799999998</v>
      </c>
      <c r="J132" s="1684"/>
      <c r="K132" s="1325">
        <f t="shared" si="4"/>
        <v>0.7241414042426052</v>
      </c>
      <c r="L132" s="1326">
        <f t="shared" si="5"/>
        <v>0.61204577777777769</v>
      </c>
    </row>
    <row r="133" spans="1:12" ht="30" customHeight="1">
      <c r="A133" s="1672"/>
      <c r="B133" s="1648"/>
      <c r="C133" s="1651"/>
      <c r="D133" s="1288" t="s">
        <v>795</v>
      </c>
      <c r="E133" s="1289">
        <v>1366000</v>
      </c>
      <c r="F133" s="1681"/>
      <c r="G133" s="1290">
        <v>1142116</v>
      </c>
      <c r="H133" s="1684"/>
      <c r="I133" s="1352">
        <v>569985.29</v>
      </c>
      <c r="J133" s="1684"/>
      <c r="K133" s="1325">
        <f t="shared" si="4"/>
        <v>0.41726595168374819</v>
      </c>
      <c r="L133" s="1326">
        <f t="shared" si="5"/>
        <v>0.49906076965912399</v>
      </c>
    </row>
    <row r="134" spans="1:12" ht="30" customHeight="1">
      <c r="A134" s="1672"/>
      <c r="B134" s="1648"/>
      <c r="C134" s="1651"/>
      <c r="D134" s="1288" t="s">
        <v>849</v>
      </c>
      <c r="E134" s="1289">
        <v>801000</v>
      </c>
      <c r="F134" s="1681"/>
      <c r="G134" s="1290">
        <v>801000</v>
      </c>
      <c r="H134" s="1684"/>
      <c r="I134" s="1324">
        <v>129443.66</v>
      </c>
      <c r="J134" s="1684"/>
      <c r="K134" s="1325">
        <f t="shared" si="4"/>
        <v>0.16160257178526841</v>
      </c>
      <c r="L134" s="1326">
        <f t="shared" si="5"/>
        <v>0.16160257178526841</v>
      </c>
    </row>
    <row r="135" spans="1:12">
      <c r="A135" s="1672"/>
      <c r="B135" s="1648"/>
      <c r="C135" s="1651"/>
      <c r="D135" s="1288" t="s">
        <v>806</v>
      </c>
      <c r="E135" s="1289">
        <v>460000</v>
      </c>
      <c r="F135" s="1681"/>
      <c r="G135" s="1290">
        <v>766000</v>
      </c>
      <c r="H135" s="1684"/>
      <c r="I135" s="1352">
        <v>533892.97</v>
      </c>
      <c r="J135" s="1684"/>
      <c r="K135" s="1325">
        <f t="shared" si="4"/>
        <v>1.1606368913043477</v>
      </c>
      <c r="L135" s="1326">
        <f t="shared" si="5"/>
        <v>0.69698821148825063</v>
      </c>
    </row>
    <row r="136" spans="1:12">
      <c r="A136" s="1672"/>
      <c r="B136" s="1648"/>
      <c r="C136" s="1651"/>
      <c r="D136" s="1288" t="s">
        <v>807</v>
      </c>
      <c r="E136" s="1289">
        <v>1404000</v>
      </c>
      <c r="F136" s="1681"/>
      <c r="G136" s="1290">
        <v>1404000</v>
      </c>
      <c r="H136" s="1684"/>
      <c r="I136" s="1291">
        <v>0</v>
      </c>
      <c r="J136" s="1684"/>
      <c r="K136" s="1292">
        <v>0</v>
      </c>
      <c r="L136" s="1293">
        <v>0</v>
      </c>
    </row>
    <row r="137" spans="1:12" ht="41.25" customHeight="1">
      <c r="A137" s="1672"/>
      <c r="B137" s="1334">
        <v>854</v>
      </c>
      <c r="C137" s="1335" t="s">
        <v>616</v>
      </c>
      <c r="D137" s="1288" t="s">
        <v>792</v>
      </c>
      <c r="E137" s="1289"/>
      <c r="F137" s="1681"/>
      <c r="G137" s="1290">
        <v>69927</v>
      </c>
      <c r="H137" s="1684"/>
      <c r="I137" s="1324">
        <v>4199</v>
      </c>
      <c r="J137" s="1684"/>
      <c r="K137" s="1292">
        <v>0</v>
      </c>
      <c r="L137" s="1326">
        <f t="shared" si="5"/>
        <v>6.0048336121955752E-2</v>
      </c>
    </row>
    <row r="138" spans="1:12" ht="30" customHeight="1">
      <c r="A138" s="1353"/>
      <c r="B138" s="1648">
        <v>900</v>
      </c>
      <c r="C138" s="1651" t="s">
        <v>618</v>
      </c>
      <c r="D138" s="1288" t="s">
        <v>856</v>
      </c>
      <c r="E138" s="1289">
        <v>782000</v>
      </c>
      <c r="F138" s="1260"/>
      <c r="G138" s="1290">
        <v>782000</v>
      </c>
      <c r="H138" s="1349"/>
      <c r="I138" s="1291">
        <v>0</v>
      </c>
      <c r="J138" s="1349"/>
      <c r="K138" s="1292">
        <v>0</v>
      </c>
      <c r="L138" s="1293">
        <v>0</v>
      </c>
    </row>
    <row r="139" spans="1:12" ht="30" customHeight="1">
      <c r="A139" s="1353"/>
      <c r="B139" s="1648"/>
      <c r="C139" s="1651"/>
      <c r="D139" s="1288" t="s">
        <v>857</v>
      </c>
      <c r="E139" s="1289">
        <v>13490000</v>
      </c>
      <c r="F139" s="1260"/>
      <c r="G139" s="1290">
        <v>12724957</v>
      </c>
      <c r="H139" s="1349"/>
      <c r="I139" s="1324">
        <v>249194.82</v>
      </c>
      <c r="J139" s="1349"/>
      <c r="K139" s="1325">
        <f t="shared" si="4"/>
        <v>1.8472558932542623E-2</v>
      </c>
      <c r="L139" s="1326">
        <f t="shared" si="5"/>
        <v>1.958315615526245E-2</v>
      </c>
    </row>
    <row r="140" spans="1:12" ht="30" customHeight="1">
      <c r="A140" s="1353"/>
      <c r="B140" s="1648"/>
      <c r="C140" s="1651"/>
      <c r="D140" s="1288" t="s">
        <v>855</v>
      </c>
      <c r="E140" s="1289">
        <v>25898000</v>
      </c>
      <c r="F140" s="1260"/>
      <c r="G140" s="1290">
        <v>25898000</v>
      </c>
      <c r="H140" s="1349"/>
      <c r="I140" s="1291">
        <v>0</v>
      </c>
      <c r="J140" s="1349"/>
      <c r="K140" s="1292">
        <v>0</v>
      </c>
      <c r="L140" s="1293">
        <v>0</v>
      </c>
    </row>
    <row r="141" spans="1:12" ht="30" customHeight="1">
      <c r="A141" s="1353"/>
      <c r="B141" s="1648"/>
      <c r="C141" s="1651"/>
      <c r="D141" s="1288" t="s">
        <v>792</v>
      </c>
      <c r="E141" s="1289">
        <v>1338199000</v>
      </c>
      <c r="F141" s="1260"/>
      <c r="G141" s="1290">
        <v>1345248863</v>
      </c>
      <c r="H141" s="1349"/>
      <c r="I141" s="1352">
        <v>737983625.65000021</v>
      </c>
      <c r="J141" s="1349"/>
      <c r="K141" s="1325">
        <f t="shared" si="4"/>
        <v>0.55147524818804994</v>
      </c>
      <c r="L141" s="1326">
        <f t="shared" si="5"/>
        <v>0.54858520675813438</v>
      </c>
    </row>
    <row r="142" spans="1:12">
      <c r="A142" s="1353"/>
      <c r="B142" s="1648"/>
      <c r="C142" s="1651"/>
      <c r="D142" s="1288" t="s">
        <v>799</v>
      </c>
      <c r="E142" s="1289">
        <v>130000</v>
      </c>
      <c r="F142" s="1260"/>
      <c r="G142" s="1290">
        <v>130000</v>
      </c>
      <c r="H142" s="1349"/>
      <c r="I142" s="1324">
        <v>39979.71</v>
      </c>
      <c r="J142" s="1349"/>
      <c r="K142" s="1325">
        <f t="shared" si="4"/>
        <v>0.30753623076923076</v>
      </c>
      <c r="L142" s="1326">
        <f t="shared" si="5"/>
        <v>0.30753623076923076</v>
      </c>
    </row>
    <row r="143" spans="1:12">
      <c r="A143" s="1353"/>
      <c r="B143" s="1648"/>
      <c r="C143" s="1651"/>
      <c r="D143" s="1288" t="s">
        <v>804</v>
      </c>
      <c r="E143" s="1289">
        <v>385000</v>
      </c>
      <c r="F143" s="1260"/>
      <c r="G143" s="1290">
        <v>409575</v>
      </c>
      <c r="H143" s="1349"/>
      <c r="I143" s="1352">
        <v>57818.26</v>
      </c>
      <c r="J143" s="1349"/>
      <c r="K143" s="1325">
        <f t="shared" si="4"/>
        <v>0.1501772987012987</v>
      </c>
      <c r="L143" s="1326">
        <f t="shared" si="5"/>
        <v>0.1411664774461332</v>
      </c>
    </row>
    <row r="144" spans="1:12">
      <c r="A144" s="1353"/>
      <c r="B144" s="1648"/>
      <c r="C144" s="1651"/>
      <c r="D144" s="1288" t="s">
        <v>807</v>
      </c>
      <c r="E144" s="1289">
        <v>71000</v>
      </c>
      <c r="F144" s="1260"/>
      <c r="G144" s="1290">
        <v>71000</v>
      </c>
      <c r="H144" s="1349"/>
      <c r="I144" s="1352">
        <v>4747.2</v>
      </c>
      <c r="J144" s="1349"/>
      <c r="K144" s="1325">
        <f t="shared" si="4"/>
        <v>6.6861971830985911E-2</v>
      </c>
      <c r="L144" s="1326">
        <f t="shared" si="5"/>
        <v>6.6861971830985911E-2</v>
      </c>
    </row>
    <row r="145" spans="1:12" ht="38.25" thickBot="1">
      <c r="A145" s="1356"/>
      <c r="B145" s="1649"/>
      <c r="C145" s="1652"/>
      <c r="D145" s="1294" t="s">
        <v>809</v>
      </c>
      <c r="E145" s="1295">
        <v>456000</v>
      </c>
      <c r="F145" s="1308"/>
      <c r="G145" s="1302">
        <v>456000</v>
      </c>
      <c r="H145" s="1312"/>
      <c r="I145" s="1366">
        <v>33899.360000000001</v>
      </c>
      <c r="J145" s="1312"/>
      <c r="K145" s="1329">
        <f t="shared" si="4"/>
        <v>7.4340701754385966E-2</v>
      </c>
      <c r="L145" s="1330">
        <f t="shared" si="5"/>
        <v>7.4340701754385966E-2</v>
      </c>
    </row>
    <row r="146" spans="1:12" ht="30" customHeight="1">
      <c r="A146" s="1644">
        <v>42</v>
      </c>
      <c r="B146" s="1647">
        <v>754</v>
      </c>
      <c r="C146" s="1650" t="s">
        <v>612</v>
      </c>
      <c r="D146" s="1284" t="s">
        <v>792</v>
      </c>
      <c r="E146" s="1285">
        <v>47933000</v>
      </c>
      <c r="F146" s="1630">
        <f>SUM(E146:E155)</f>
        <v>92432000</v>
      </c>
      <c r="G146" s="1262">
        <v>74436386</v>
      </c>
      <c r="H146" s="1632">
        <f>SUM(G146:G155)</f>
        <v>111337476</v>
      </c>
      <c r="I146" s="1371">
        <v>36798300.850000001</v>
      </c>
      <c r="J146" s="1641">
        <f>SUM(I146:I155)</f>
        <v>37173311.900000006</v>
      </c>
      <c r="K146" s="1323">
        <f t="shared" si="4"/>
        <v>0.76770285294056295</v>
      </c>
      <c r="L146" s="1322">
        <f t="shared" si="5"/>
        <v>0.49435904706604106</v>
      </c>
    </row>
    <row r="147" spans="1:12" ht="30" customHeight="1">
      <c r="A147" s="1645"/>
      <c r="B147" s="1648"/>
      <c r="C147" s="1651"/>
      <c r="D147" s="1288" t="s">
        <v>796</v>
      </c>
      <c r="E147" s="1289">
        <v>19380000</v>
      </c>
      <c r="F147" s="1639"/>
      <c r="G147" s="1290">
        <v>11646000</v>
      </c>
      <c r="H147" s="1640"/>
      <c r="I147" s="1324">
        <v>335900.71</v>
      </c>
      <c r="J147" s="1642"/>
      <c r="K147" s="1325">
        <f t="shared" si="4"/>
        <v>1.7332337977296181E-2</v>
      </c>
      <c r="L147" s="1326">
        <f t="shared" si="5"/>
        <v>2.8842582002404259E-2</v>
      </c>
    </row>
    <row r="148" spans="1:12" ht="30" customHeight="1">
      <c r="A148" s="1645"/>
      <c r="B148" s="1648"/>
      <c r="C148" s="1651"/>
      <c r="D148" s="1288" t="s">
        <v>795</v>
      </c>
      <c r="E148" s="1289">
        <v>20000</v>
      </c>
      <c r="F148" s="1639"/>
      <c r="G148" s="1290">
        <v>32838</v>
      </c>
      <c r="H148" s="1640"/>
      <c r="I148" s="1324">
        <v>14824.17</v>
      </c>
      <c r="J148" s="1642"/>
      <c r="K148" s="1325">
        <f t="shared" si="4"/>
        <v>0.74120850000000005</v>
      </c>
      <c r="L148" s="1326">
        <f t="shared" si="5"/>
        <v>0.45143340032888729</v>
      </c>
    </row>
    <row r="149" spans="1:12" ht="30" customHeight="1">
      <c r="A149" s="1645"/>
      <c r="B149" s="1648"/>
      <c r="C149" s="1651"/>
      <c r="D149" s="1288" t="s">
        <v>814</v>
      </c>
      <c r="E149" s="1289">
        <v>153000</v>
      </c>
      <c r="F149" s="1639"/>
      <c r="G149" s="1290">
        <v>255000</v>
      </c>
      <c r="H149" s="1640"/>
      <c r="I149" s="1291">
        <v>0</v>
      </c>
      <c r="J149" s="1642"/>
      <c r="K149" s="1292">
        <v>0</v>
      </c>
      <c r="L149" s="1293">
        <v>0</v>
      </c>
    </row>
    <row r="150" spans="1:12">
      <c r="A150" s="1645"/>
      <c r="B150" s="1648"/>
      <c r="C150" s="1651"/>
      <c r="D150" s="1288" t="s">
        <v>801</v>
      </c>
      <c r="E150" s="1289">
        <v>6357000</v>
      </c>
      <c r="F150" s="1639"/>
      <c r="G150" s="1290">
        <v>7316000</v>
      </c>
      <c r="H150" s="1640"/>
      <c r="I150" s="1291">
        <v>0</v>
      </c>
      <c r="J150" s="1642"/>
      <c r="K150" s="1292">
        <v>0</v>
      </c>
      <c r="L150" s="1293">
        <v>0</v>
      </c>
    </row>
    <row r="151" spans="1:12">
      <c r="A151" s="1645"/>
      <c r="B151" s="1648"/>
      <c r="C151" s="1651"/>
      <c r="D151" s="1288" t="s">
        <v>802</v>
      </c>
      <c r="E151" s="1289">
        <v>5278000</v>
      </c>
      <c r="F151" s="1639"/>
      <c r="G151" s="1290">
        <v>5278000</v>
      </c>
      <c r="H151" s="1640"/>
      <c r="I151" s="1291">
        <v>0</v>
      </c>
      <c r="J151" s="1642"/>
      <c r="K151" s="1297">
        <v>0</v>
      </c>
      <c r="L151" s="1298">
        <v>0</v>
      </c>
    </row>
    <row r="152" spans="1:12">
      <c r="A152" s="1645"/>
      <c r="B152" s="1648"/>
      <c r="C152" s="1651"/>
      <c r="D152" s="1288" t="s">
        <v>808</v>
      </c>
      <c r="E152" s="1289">
        <v>4639000</v>
      </c>
      <c r="F152" s="1639"/>
      <c r="G152" s="1290">
        <v>4589652</v>
      </c>
      <c r="H152" s="1640"/>
      <c r="I152" s="1363">
        <v>24286.170000000002</v>
      </c>
      <c r="J152" s="1642"/>
      <c r="K152" s="1325">
        <f>I152/E152</f>
        <v>5.2352166415175691E-3</v>
      </c>
      <c r="L152" s="1326">
        <f t="shared" si="5"/>
        <v>5.2915057612211124E-3</v>
      </c>
    </row>
    <row r="153" spans="1:12">
      <c r="A153" s="1645"/>
      <c r="B153" s="1648"/>
      <c r="C153" s="1651"/>
      <c r="D153" s="1288" t="s">
        <v>809</v>
      </c>
      <c r="E153" s="1289">
        <v>715000</v>
      </c>
      <c r="F153" s="1639"/>
      <c r="G153" s="1290">
        <v>608600</v>
      </c>
      <c r="H153" s="1640"/>
      <c r="I153" s="1291">
        <v>0</v>
      </c>
      <c r="J153" s="1642"/>
      <c r="K153" s="1292">
        <v>0</v>
      </c>
      <c r="L153" s="1293">
        <v>0</v>
      </c>
    </row>
    <row r="154" spans="1:12">
      <c r="A154" s="1645"/>
      <c r="B154" s="1648"/>
      <c r="C154" s="1651"/>
      <c r="D154" s="1288" t="s">
        <v>811</v>
      </c>
      <c r="E154" s="1289">
        <v>3877000</v>
      </c>
      <c r="F154" s="1639"/>
      <c r="G154" s="1290">
        <v>3877000</v>
      </c>
      <c r="H154" s="1640"/>
      <c r="I154" s="1291">
        <v>0</v>
      </c>
      <c r="J154" s="1642"/>
      <c r="K154" s="1292">
        <v>0</v>
      </c>
      <c r="L154" s="1293">
        <v>0</v>
      </c>
    </row>
    <row r="155" spans="1:12" ht="38.25" thickBot="1">
      <c r="A155" s="1646"/>
      <c r="B155" s="1649"/>
      <c r="C155" s="1652"/>
      <c r="D155" s="1294" t="s">
        <v>812</v>
      </c>
      <c r="E155" s="1295">
        <v>4080000</v>
      </c>
      <c r="F155" s="1631"/>
      <c r="G155" s="1302">
        <v>3298000</v>
      </c>
      <c r="H155" s="1633"/>
      <c r="I155" s="1296">
        <v>0</v>
      </c>
      <c r="J155" s="1643"/>
      <c r="K155" s="1297">
        <v>0</v>
      </c>
      <c r="L155" s="1298">
        <v>0</v>
      </c>
    </row>
    <row r="156" spans="1:12" ht="30" customHeight="1">
      <c r="A156" s="1671">
        <v>44</v>
      </c>
      <c r="B156" s="1331" t="s">
        <v>367</v>
      </c>
      <c r="C156" s="1372" t="s">
        <v>368</v>
      </c>
      <c r="D156" s="1284" t="s">
        <v>815</v>
      </c>
      <c r="E156" s="1285">
        <v>137397000</v>
      </c>
      <c r="F156" s="1680">
        <f>SUM(E156:E158)</f>
        <v>147131000</v>
      </c>
      <c r="G156" s="1262">
        <v>251494552</v>
      </c>
      <c r="H156" s="1683">
        <f>SUM(G156:G158)</f>
        <v>265660685</v>
      </c>
      <c r="I156" s="1262">
        <v>238849593.53999999</v>
      </c>
      <c r="J156" s="1661">
        <f>SUM(I156:I158)</f>
        <v>239721991.28</v>
      </c>
      <c r="K156" s="1286">
        <f>I156/E156</f>
        <v>1.7383901652874516</v>
      </c>
      <c r="L156" s="1287">
        <f t="shared" si="5"/>
        <v>0.94972074599850576</v>
      </c>
    </row>
    <row r="157" spans="1:12" ht="30" customHeight="1">
      <c r="A157" s="1672"/>
      <c r="B157" s="1334">
        <v>750</v>
      </c>
      <c r="C157" s="1373" t="s">
        <v>84</v>
      </c>
      <c r="D157" s="1288" t="s">
        <v>795</v>
      </c>
      <c r="E157" s="1289">
        <v>9734000</v>
      </c>
      <c r="F157" s="1681"/>
      <c r="G157" s="1290">
        <v>12147783</v>
      </c>
      <c r="H157" s="1684"/>
      <c r="I157" s="1290">
        <v>836879.84</v>
      </c>
      <c r="J157" s="1662"/>
      <c r="K157" s="1325">
        <f>I157/E157</f>
        <v>8.5974916786521471E-2</v>
      </c>
      <c r="L157" s="1326">
        <f t="shared" si="5"/>
        <v>6.8891569762153299E-2</v>
      </c>
    </row>
    <row r="158" spans="1:12" ht="38.25" thickBot="1">
      <c r="A158" s="1673"/>
      <c r="B158" s="1342">
        <v>853</v>
      </c>
      <c r="C158" s="1355" t="s">
        <v>615</v>
      </c>
      <c r="D158" s="1259" t="s">
        <v>795</v>
      </c>
      <c r="E158" s="1260"/>
      <c r="F158" s="1682"/>
      <c r="G158" s="1263">
        <v>2018350</v>
      </c>
      <c r="H158" s="1685"/>
      <c r="I158" s="1290">
        <v>35517.9</v>
      </c>
      <c r="J158" s="1663"/>
      <c r="K158" s="1297">
        <v>0</v>
      </c>
      <c r="L158" s="1326">
        <f t="shared" si="5"/>
        <v>1.7597493001709319E-2</v>
      </c>
    </row>
    <row r="159" spans="1:12" ht="30" customHeight="1">
      <c r="A159" s="1671">
        <v>46</v>
      </c>
      <c r="B159" s="1647">
        <v>750</v>
      </c>
      <c r="C159" s="1691" t="s">
        <v>84</v>
      </c>
      <c r="D159" s="1284" t="s">
        <v>857</v>
      </c>
      <c r="E159" s="1285"/>
      <c r="F159" s="1680">
        <f>SUM(E159:E166)</f>
        <v>528050000</v>
      </c>
      <c r="G159" s="1262">
        <v>2265</v>
      </c>
      <c r="H159" s="1683">
        <f>SUM(G159:G166)</f>
        <v>528050000</v>
      </c>
      <c r="I159" s="1262">
        <v>2264.5500000000002</v>
      </c>
      <c r="J159" s="1683">
        <f>SUM(I159:I166)</f>
        <v>297149720.39999998</v>
      </c>
      <c r="K159" s="1300">
        <v>0</v>
      </c>
      <c r="L159" s="1287">
        <f t="shared" si="5"/>
        <v>0.99980132450331138</v>
      </c>
    </row>
    <row r="160" spans="1:12" ht="30" customHeight="1">
      <c r="A160" s="1672"/>
      <c r="B160" s="1656"/>
      <c r="C160" s="1692"/>
      <c r="D160" s="1288" t="s">
        <v>858</v>
      </c>
      <c r="E160" s="1341"/>
      <c r="F160" s="1681"/>
      <c r="G160" s="1310">
        <v>136865</v>
      </c>
      <c r="H160" s="1684"/>
      <c r="I160" s="1291">
        <v>0</v>
      </c>
      <c r="J160" s="1684"/>
      <c r="K160" s="1292">
        <v>0</v>
      </c>
      <c r="L160" s="1293">
        <v>0</v>
      </c>
    </row>
    <row r="161" spans="1:12" ht="30" customHeight="1">
      <c r="A161" s="1672"/>
      <c r="B161" s="1648"/>
      <c r="C161" s="1689"/>
      <c r="D161" s="1288" t="s">
        <v>856</v>
      </c>
      <c r="E161" s="1289">
        <v>300000</v>
      </c>
      <c r="F161" s="1681"/>
      <c r="G161" s="1290">
        <v>24005</v>
      </c>
      <c r="H161" s="1684"/>
      <c r="I161" s="1290">
        <v>24004.25</v>
      </c>
      <c r="J161" s="1684"/>
      <c r="K161" s="1325">
        <f>I161/E161</f>
        <v>8.0014166666666664E-2</v>
      </c>
      <c r="L161" s="1326">
        <f t="shared" si="5"/>
        <v>0.99996875650906059</v>
      </c>
    </row>
    <row r="162" spans="1:12" ht="30" customHeight="1">
      <c r="A162" s="1672"/>
      <c r="B162" s="1648"/>
      <c r="C162" s="1689"/>
      <c r="D162" s="1288" t="s">
        <v>859</v>
      </c>
      <c r="E162" s="1289"/>
      <c r="F162" s="1681"/>
      <c r="G162" s="1290">
        <v>136865</v>
      </c>
      <c r="H162" s="1684"/>
      <c r="I162" s="1291">
        <v>0</v>
      </c>
      <c r="J162" s="1684"/>
      <c r="K162" s="1292">
        <v>0</v>
      </c>
      <c r="L162" s="1293">
        <v>0</v>
      </c>
    </row>
    <row r="163" spans="1:12" ht="30" customHeight="1">
      <c r="A163" s="1672"/>
      <c r="B163" s="1648"/>
      <c r="C163" s="1689"/>
      <c r="D163" s="1288" t="s">
        <v>795</v>
      </c>
      <c r="E163" s="1289">
        <v>5775000</v>
      </c>
      <c r="F163" s="1681"/>
      <c r="G163" s="1290">
        <v>5935000</v>
      </c>
      <c r="H163" s="1684"/>
      <c r="I163" s="1290">
        <v>2121549.02</v>
      </c>
      <c r="J163" s="1684"/>
      <c r="K163" s="1325">
        <f>I163/E163</f>
        <v>0.3673677956709957</v>
      </c>
      <c r="L163" s="1326">
        <f t="shared" si="5"/>
        <v>0.35746403032855939</v>
      </c>
    </row>
    <row r="164" spans="1:12" ht="30" customHeight="1">
      <c r="A164" s="1353"/>
      <c r="B164" s="1648">
        <v>851</v>
      </c>
      <c r="C164" s="1689" t="s">
        <v>422</v>
      </c>
      <c r="D164" s="1288" t="s">
        <v>792</v>
      </c>
      <c r="E164" s="1289">
        <v>295846000</v>
      </c>
      <c r="F164" s="1260"/>
      <c r="G164" s="1290">
        <v>295846000</v>
      </c>
      <c r="H164" s="1349"/>
      <c r="I164" s="1290">
        <v>225467412.96000001</v>
      </c>
      <c r="J164" s="1349"/>
      <c r="K164" s="1325">
        <f>I164/E164</f>
        <v>0.76211073653184425</v>
      </c>
      <c r="L164" s="1326">
        <f t="shared" si="5"/>
        <v>0.76211073653184425</v>
      </c>
    </row>
    <row r="165" spans="1:12" ht="30" customHeight="1">
      <c r="A165" s="1353"/>
      <c r="B165" s="1648"/>
      <c r="C165" s="1689"/>
      <c r="D165" s="1288" t="s">
        <v>796</v>
      </c>
      <c r="E165" s="1289">
        <v>55422000</v>
      </c>
      <c r="F165" s="1260"/>
      <c r="G165" s="1290">
        <v>55422000</v>
      </c>
      <c r="H165" s="1349"/>
      <c r="I165" s="1290">
        <v>7126627.3799999999</v>
      </c>
      <c r="J165" s="1349"/>
      <c r="K165" s="1325">
        <f>I165/E165</f>
        <v>0.12858841940023816</v>
      </c>
      <c r="L165" s="1326">
        <f t="shared" ref="L165:L227" si="6">I165/G165</f>
        <v>0.12858841940023816</v>
      </c>
    </row>
    <row r="166" spans="1:12" ht="30" customHeight="1" thickBot="1">
      <c r="A166" s="1356"/>
      <c r="B166" s="1668"/>
      <c r="C166" s="1690"/>
      <c r="D166" s="1336" t="s">
        <v>795</v>
      </c>
      <c r="E166" s="1337">
        <v>170707000</v>
      </c>
      <c r="F166" s="1308"/>
      <c r="G166" s="1338">
        <v>170547000</v>
      </c>
      <c r="H166" s="1312"/>
      <c r="I166" s="1338">
        <v>62407862.239999987</v>
      </c>
      <c r="J166" s="1312"/>
      <c r="K166" s="1339">
        <f>I166/E166</f>
        <v>0.36558466987294008</v>
      </c>
      <c r="L166" s="1340">
        <f t="shared" si="6"/>
        <v>0.36592764598615035</v>
      </c>
    </row>
    <row r="167" spans="1:12" ht="30" customHeight="1">
      <c r="A167" s="1644">
        <v>47</v>
      </c>
      <c r="B167" s="1331">
        <v>150</v>
      </c>
      <c r="C167" s="1372" t="s">
        <v>376</v>
      </c>
      <c r="D167" s="1284" t="s">
        <v>792</v>
      </c>
      <c r="E167" s="1285">
        <v>443012000</v>
      </c>
      <c r="F167" s="1630">
        <f>SUM(E167:E169)</f>
        <v>767701000</v>
      </c>
      <c r="G167" s="1262">
        <v>443012000</v>
      </c>
      <c r="H167" s="1632">
        <f>SUM(G167:G169)</f>
        <v>767701000</v>
      </c>
      <c r="I167" s="1262">
        <v>65699583.839999996</v>
      </c>
      <c r="J167" s="1641">
        <f>SUM(I167:I169)</f>
        <v>133345664.99000001</v>
      </c>
      <c r="K167" s="1374">
        <f>I167/E167</f>
        <v>0.14830204111852499</v>
      </c>
      <c r="L167" s="1375">
        <f t="shared" si="6"/>
        <v>0.14830204111852499</v>
      </c>
    </row>
    <row r="168" spans="1:12" ht="30" customHeight="1">
      <c r="A168" s="1645"/>
      <c r="B168" s="1334">
        <v>750</v>
      </c>
      <c r="C168" s="1376" t="s">
        <v>84</v>
      </c>
      <c r="D168" s="1288" t="s">
        <v>792</v>
      </c>
      <c r="E168" s="1289">
        <v>2670000</v>
      </c>
      <c r="F168" s="1639"/>
      <c r="G168" s="1290">
        <v>2670000</v>
      </c>
      <c r="H168" s="1640"/>
      <c r="I168" s="1291">
        <v>0</v>
      </c>
      <c r="J168" s="1642"/>
      <c r="K168" s="1292">
        <v>0</v>
      </c>
      <c r="L168" s="1293">
        <v>0</v>
      </c>
    </row>
    <row r="169" spans="1:12" ht="45" customHeight="1" thickBot="1">
      <c r="A169" s="1664"/>
      <c r="B169" s="1377">
        <v>900</v>
      </c>
      <c r="C169" s="1378" t="s">
        <v>618</v>
      </c>
      <c r="D169" s="1336" t="s">
        <v>792</v>
      </c>
      <c r="E169" s="1337">
        <v>322019000</v>
      </c>
      <c r="F169" s="1665"/>
      <c r="G169" s="1338">
        <v>322019000</v>
      </c>
      <c r="H169" s="1666"/>
      <c r="I169" s="1338">
        <v>67646081.150000006</v>
      </c>
      <c r="J169" s="1667"/>
      <c r="K169" s="1339">
        <f>I169/E169</f>
        <v>0.21006860200795607</v>
      </c>
      <c r="L169" s="1340">
        <f t="shared" si="6"/>
        <v>0.21006860200795607</v>
      </c>
    </row>
    <row r="170" spans="1:12" ht="30" customHeight="1">
      <c r="A170" s="1671">
        <v>49</v>
      </c>
      <c r="B170" s="1674">
        <v>750</v>
      </c>
      <c r="C170" s="1693" t="s">
        <v>84</v>
      </c>
      <c r="D170" s="1288" t="s">
        <v>796</v>
      </c>
      <c r="E170" s="1285"/>
      <c r="F170" s="1680">
        <f>SUM(E170:E171)</f>
        <v>986000</v>
      </c>
      <c r="G170" s="1262">
        <v>511704</v>
      </c>
      <c r="H170" s="1680">
        <f>SUM(G170:G171)</f>
        <v>1497704</v>
      </c>
      <c r="I170" s="1262">
        <v>63217.96</v>
      </c>
      <c r="J170" s="1680">
        <f>SUM(I170:I171)</f>
        <v>418614.02000000008</v>
      </c>
      <c r="K170" s="1292">
        <v>0</v>
      </c>
      <c r="L170" s="1375">
        <f>I170/G170</f>
        <v>0.12354400200115692</v>
      </c>
    </row>
    <row r="171" spans="1:12" ht="30" customHeight="1" thickBot="1">
      <c r="A171" s="1673"/>
      <c r="B171" s="1676"/>
      <c r="C171" s="1694"/>
      <c r="D171" s="1307" t="s">
        <v>795</v>
      </c>
      <c r="E171" s="1308">
        <v>986000</v>
      </c>
      <c r="F171" s="1682"/>
      <c r="G171" s="1310">
        <v>986000</v>
      </c>
      <c r="H171" s="1682"/>
      <c r="I171" s="1311">
        <v>355396.06000000006</v>
      </c>
      <c r="J171" s="1682"/>
      <c r="K171" s="1379">
        <f>I171/E171</f>
        <v>0.36044225152129822</v>
      </c>
      <c r="L171" s="1362">
        <f t="shared" si="6"/>
        <v>0.36044225152129822</v>
      </c>
    </row>
    <row r="172" spans="1:12" ht="38.25" thickBot="1">
      <c r="A172" s="1348">
        <v>57</v>
      </c>
      <c r="B172" s="1342">
        <v>754</v>
      </c>
      <c r="C172" s="1258" t="s">
        <v>612</v>
      </c>
      <c r="D172" s="1259" t="s">
        <v>792</v>
      </c>
      <c r="E172" s="1260">
        <v>3055000</v>
      </c>
      <c r="F172" s="1261">
        <f>E172</f>
        <v>3055000</v>
      </c>
      <c r="G172" s="1280">
        <v>3055000</v>
      </c>
      <c r="H172" s="1263">
        <f>G172</f>
        <v>3055000</v>
      </c>
      <c r="I172" s="1280">
        <v>199157.29</v>
      </c>
      <c r="J172" s="1380">
        <f>I172</f>
        <v>199157.29</v>
      </c>
      <c r="K172" s="1323">
        <f>I172/E172</f>
        <v>6.51906022913257E-2</v>
      </c>
      <c r="L172" s="1322">
        <f t="shared" si="6"/>
        <v>6.51906022913257E-2</v>
      </c>
    </row>
    <row r="173" spans="1:12" ht="30" customHeight="1">
      <c r="A173" s="1644">
        <v>58</v>
      </c>
      <c r="B173" s="1647">
        <v>720</v>
      </c>
      <c r="C173" s="1691" t="s">
        <v>392</v>
      </c>
      <c r="D173" s="1284" t="s">
        <v>796</v>
      </c>
      <c r="E173" s="1285">
        <v>130000</v>
      </c>
      <c r="F173" s="1630">
        <f>E173+E174+E175+E176+E177</f>
        <v>5601000</v>
      </c>
      <c r="G173" s="1262">
        <v>130000</v>
      </c>
      <c r="H173" s="1632">
        <f>SUM(G173:G177)</f>
        <v>5601000</v>
      </c>
      <c r="I173" s="1262">
        <v>68082.44</v>
      </c>
      <c r="J173" s="1632">
        <f>SUM(I173:I177)</f>
        <v>1925848.0099999998</v>
      </c>
      <c r="K173" s="1286">
        <f>I173/E173</f>
        <v>0.52371107692307695</v>
      </c>
      <c r="L173" s="1287">
        <f t="shared" si="6"/>
        <v>0.52371107692307695</v>
      </c>
    </row>
    <row r="174" spans="1:12" ht="30" customHeight="1">
      <c r="A174" s="1645"/>
      <c r="B174" s="1648"/>
      <c r="C174" s="1689"/>
      <c r="D174" s="1288" t="s">
        <v>795</v>
      </c>
      <c r="E174" s="1289">
        <v>524000</v>
      </c>
      <c r="F174" s="1639"/>
      <c r="G174" s="1290">
        <v>524000</v>
      </c>
      <c r="H174" s="1640"/>
      <c r="I174" s="1290">
        <v>371691.31</v>
      </c>
      <c r="J174" s="1640"/>
      <c r="K174" s="1325">
        <f>I174/E174</f>
        <v>0.7093345610687023</v>
      </c>
      <c r="L174" s="1326">
        <f t="shared" si="6"/>
        <v>0.7093345610687023</v>
      </c>
    </row>
    <row r="175" spans="1:12" ht="30" customHeight="1">
      <c r="A175" s="1645"/>
      <c r="B175" s="1648">
        <v>750</v>
      </c>
      <c r="C175" s="1689" t="s">
        <v>84</v>
      </c>
      <c r="D175" s="1288" t="s">
        <v>792</v>
      </c>
      <c r="E175" s="1289">
        <v>2966000</v>
      </c>
      <c r="F175" s="1639"/>
      <c r="G175" s="1290">
        <v>2966000</v>
      </c>
      <c r="H175" s="1640"/>
      <c r="I175" s="1324">
        <v>224565.58</v>
      </c>
      <c r="J175" s="1640"/>
      <c r="K175" s="1325">
        <f>I175/E175</f>
        <v>7.5713277140930541E-2</v>
      </c>
      <c r="L175" s="1326">
        <f t="shared" si="6"/>
        <v>7.5713277140930541E-2</v>
      </c>
    </row>
    <row r="176" spans="1:12" ht="30" customHeight="1">
      <c r="A176" s="1645"/>
      <c r="B176" s="1648"/>
      <c r="C176" s="1689"/>
      <c r="D176" s="1288" t="s">
        <v>796</v>
      </c>
      <c r="E176" s="1289">
        <v>38000</v>
      </c>
      <c r="F176" s="1639"/>
      <c r="G176" s="1290">
        <v>38000</v>
      </c>
      <c r="H176" s="1640"/>
      <c r="I176" s="1291">
        <v>0</v>
      </c>
      <c r="J176" s="1640"/>
      <c r="K176" s="1292">
        <v>0</v>
      </c>
      <c r="L176" s="1293">
        <v>0</v>
      </c>
    </row>
    <row r="177" spans="1:12" ht="30" customHeight="1" thickBot="1">
      <c r="A177" s="1664"/>
      <c r="B177" s="1668"/>
      <c r="C177" s="1690"/>
      <c r="D177" s="1336" t="s">
        <v>795</v>
      </c>
      <c r="E177" s="1337">
        <v>1943000</v>
      </c>
      <c r="F177" s="1665"/>
      <c r="G177" s="1338">
        <v>1943000</v>
      </c>
      <c r="H177" s="1666"/>
      <c r="I177" s="1338">
        <v>1261508.68</v>
      </c>
      <c r="J177" s="1666"/>
      <c r="K177" s="1339">
        <f>I177/E177</f>
        <v>0.64925819866186307</v>
      </c>
      <c r="L177" s="1340">
        <f t="shared" si="6"/>
        <v>0.64925819866186307</v>
      </c>
    </row>
    <row r="178" spans="1:12" ht="30" customHeight="1" thickBot="1">
      <c r="A178" s="1381">
        <v>61</v>
      </c>
      <c r="B178" s="1382">
        <v>750</v>
      </c>
      <c r="C178" s="1383" t="s">
        <v>84</v>
      </c>
      <c r="D178" s="1271" t="s">
        <v>796</v>
      </c>
      <c r="E178" s="1384"/>
      <c r="F178" s="1385"/>
      <c r="G178" s="1274">
        <v>751012</v>
      </c>
      <c r="H178" s="1274">
        <f>G178</f>
        <v>751012</v>
      </c>
      <c r="I178" s="1386">
        <v>282238.54000000004</v>
      </c>
      <c r="J178" s="1387">
        <f>I178</f>
        <v>282238.54000000004</v>
      </c>
      <c r="K178" s="1276">
        <v>0</v>
      </c>
      <c r="L178" s="1388">
        <f t="shared" si="6"/>
        <v>0.3758109590792158</v>
      </c>
    </row>
    <row r="179" spans="1:12" ht="30" customHeight="1">
      <c r="A179" s="1699">
        <v>62</v>
      </c>
      <c r="B179" s="1389" t="s">
        <v>371</v>
      </c>
      <c r="C179" s="1390" t="s">
        <v>372</v>
      </c>
      <c r="D179" s="1391" t="s">
        <v>814</v>
      </c>
      <c r="E179" s="1285">
        <v>280837000</v>
      </c>
      <c r="F179" s="1630">
        <f>SUM(E179:E180)</f>
        <v>288833000</v>
      </c>
      <c r="G179" s="1262">
        <v>280837000</v>
      </c>
      <c r="H179" s="1632">
        <f>SUM(G179:G180)</f>
        <v>288833000</v>
      </c>
      <c r="I179" s="1262">
        <v>72314654.25999999</v>
      </c>
      <c r="J179" s="1696">
        <f>SUM(I179:I180)</f>
        <v>73149120.539999992</v>
      </c>
      <c r="K179" s="1323">
        <f>I179/E179</f>
        <v>0.25749689058065706</v>
      </c>
      <c r="L179" s="1322">
        <f t="shared" si="6"/>
        <v>0.25749689058065706</v>
      </c>
    </row>
    <row r="180" spans="1:12" ht="30" customHeight="1" thickBot="1">
      <c r="A180" s="1700"/>
      <c r="B180" s="1377">
        <v>750</v>
      </c>
      <c r="C180" s="1392" t="s">
        <v>84</v>
      </c>
      <c r="D180" s="1393" t="s">
        <v>814</v>
      </c>
      <c r="E180" s="1337">
        <v>7996000</v>
      </c>
      <c r="F180" s="1665"/>
      <c r="G180" s="1338">
        <v>7996000</v>
      </c>
      <c r="H180" s="1666"/>
      <c r="I180" s="1358">
        <v>834466.28</v>
      </c>
      <c r="J180" s="1701"/>
      <c r="K180" s="1339">
        <f>I180/E180</f>
        <v>0.10436046523261631</v>
      </c>
      <c r="L180" s="1340">
        <f t="shared" si="6"/>
        <v>0.10436046523261631</v>
      </c>
    </row>
    <row r="181" spans="1:12" ht="30" customHeight="1" thickBot="1">
      <c r="A181" s="1394">
        <v>69</v>
      </c>
      <c r="B181" s="1395" t="s">
        <v>384</v>
      </c>
      <c r="C181" s="1396" t="s">
        <v>385</v>
      </c>
      <c r="D181" s="1259" t="s">
        <v>792</v>
      </c>
      <c r="E181" s="1260">
        <v>159000</v>
      </c>
      <c r="F181" s="1261">
        <f>E181</f>
        <v>159000</v>
      </c>
      <c r="G181" s="1263">
        <v>296047</v>
      </c>
      <c r="H181" s="1263">
        <f>G181</f>
        <v>296047</v>
      </c>
      <c r="I181" s="1263">
        <v>179272.39</v>
      </c>
      <c r="J181" s="1397">
        <f>I181</f>
        <v>179272.39</v>
      </c>
      <c r="K181" s="1350">
        <f>I181/E181</f>
        <v>1.1274993081761007</v>
      </c>
      <c r="L181" s="1351">
        <f t="shared" si="6"/>
        <v>0.60555381409033027</v>
      </c>
    </row>
    <row r="182" spans="1:12" ht="30" customHeight="1" thickBot="1">
      <c r="A182" s="1314">
        <v>71</v>
      </c>
      <c r="B182" s="1315">
        <v>750</v>
      </c>
      <c r="C182" s="1398" t="s">
        <v>84</v>
      </c>
      <c r="D182" s="1317" t="s">
        <v>792</v>
      </c>
      <c r="E182" s="1318">
        <v>6114000</v>
      </c>
      <c r="F182" s="1319">
        <f>E182</f>
        <v>6114000</v>
      </c>
      <c r="G182" s="1280">
        <v>6296831</v>
      </c>
      <c r="H182" s="1280">
        <f>G182</f>
        <v>6296831</v>
      </c>
      <c r="I182" s="1280">
        <v>388998.94</v>
      </c>
      <c r="J182" s="1320">
        <f>I182</f>
        <v>388998.94</v>
      </c>
      <c r="K182" s="1323">
        <f>I182/E182</f>
        <v>6.3624295060516853E-2</v>
      </c>
      <c r="L182" s="1322">
        <f t="shared" si="6"/>
        <v>6.1776938272600931E-2</v>
      </c>
    </row>
    <row r="183" spans="1:12">
      <c r="A183" s="1644">
        <v>83</v>
      </c>
      <c r="B183" s="1647">
        <v>758</v>
      </c>
      <c r="C183" s="1691" t="s">
        <v>418</v>
      </c>
      <c r="D183" s="1399" t="s">
        <v>860</v>
      </c>
      <c r="E183" s="1285">
        <v>35664838000</v>
      </c>
      <c r="F183" s="1630">
        <f>E183+E184</f>
        <v>35720240000</v>
      </c>
      <c r="G183" s="1280">
        <v>34851163858</v>
      </c>
      <c r="H183" s="1696">
        <f>SUM(G183:G184)</f>
        <v>34899719907</v>
      </c>
      <c r="I183" s="1299">
        <v>0</v>
      </c>
      <c r="J183" s="1634">
        <f>SUM(I183:I184)</f>
        <v>0</v>
      </c>
      <c r="K183" s="1300">
        <v>0</v>
      </c>
      <c r="L183" s="1301">
        <v>0</v>
      </c>
    </row>
    <row r="184" spans="1:12" ht="38.25" thickBot="1">
      <c r="A184" s="1646"/>
      <c r="B184" s="1649"/>
      <c r="C184" s="1695"/>
      <c r="D184" s="1294" t="s">
        <v>861</v>
      </c>
      <c r="E184" s="1295">
        <v>55402000</v>
      </c>
      <c r="F184" s="1631"/>
      <c r="G184" s="1338">
        <v>48556049</v>
      </c>
      <c r="H184" s="1698"/>
      <c r="I184" s="1296">
        <v>0</v>
      </c>
      <c r="J184" s="1635"/>
      <c r="K184" s="1297">
        <v>0</v>
      </c>
      <c r="L184" s="1298">
        <v>0</v>
      </c>
    </row>
    <row r="185" spans="1:12" ht="30" customHeight="1">
      <c r="A185" s="1644">
        <v>88</v>
      </c>
      <c r="B185" s="1647">
        <v>755</v>
      </c>
      <c r="C185" s="1691" t="s">
        <v>408</v>
      </c>
      <c r="D185" s="1284" t="s">
        <v>792</v>
      </c>
      <c r="E185" s="1285">
        <v>2350000</v>
      </c>
      <c r="F185" s="1630">
        <f>SUM(E185:E187)</f>
        <v>7239000</v>
      </c>
      <c r="G185" s="1262">
        <v>2350000</v>
      </c>
      <c r="H185" s="1632">
        <f>SUM(G185:G187)</f>
        <v>8199168</v>
      </c>
      <c r="I185" s="1299">
        <v>0</v>
      </c>
      <c r="J185" s="1696">
        <f>SUM(I185:I187)</f>
        <v>1169581.3500000001</v>
      </c>
      <c r="K185" s="1300">
        <v>0</v>
      </c>
      <c r="L185" s="1301">
        <v>0</v>
      </c>
    </row>
    <row r="186" spans="1:12" ht="30" customHeight="1">
      <c r="A186" s="1645"/>
      <c r="B186" s="1648"/>
      <c r="C186" s="1689"/>
      <c r="D186" s="1288" t="s">
        <v>796</v>
      </c>
      <c r="E186" s="1289">
        <v>1185000</v>
      </c>
      <c r="F186" s="1639"/>
      <c r="G186" s="1290">
        <v>2145168</v>
      </c>
      <c r="H186" s="1640"/>
      <c r="I186" s="1290">
        <v>1102965.77</v>
      </c>
      <c r="J186" s="1697"/>
      <c r="K186" s="1325">
        <f>I186/E186</f>
        <v>0.93077280168776377</v>
      </c>
      <c r="L186" s="1326">
        <f t="shared" si="6"/>
        <v>0.5141628860769879</v>
      </c>
    </row>
    <row r="187" spans="1:12" ht="30" customHeight="1" thickBot="1">
      <c r="A187" s="1646"/>
      <c r="B187" s="1649"/>
      <c r="C187" s="1695"/>
      <c r="D187" s="1294" t="s">
        <v>795</v>
      </c>
      <c r="E187" s="1295">
        <v>3704000</v>
      </c>
      <c r="F187" s="1631"/>
      <c r="G187" s="1302">
        <v>3704000</v>
      </c>
      <c r="H187" s="1633"/>
      <c r="I187" s="1290">
        <v>66615.58</v>
      </c>
      <c r="J187" s="1698"/>
      <c r="K187" s="1325">
        <f>I187/E187</f>
        <v>1.7984767818574516E-2</v>
      </c>
      <c r="L187" s="1326">
        <f t="shared" si="6"/>
        <v>1.7984767818574516E-2</v>
      </c>
    </row>
    <row r="188" spans="1:12" ht="38.25" thickBot="1">
      <c r="A188" s="1314" t="s">
        <v>862</v>
      </c>
      <c r="B188" s="1315">
        <v>754</v>
      </c>
      <c r="C188" s="1400" t="s">
        <v>612</v>
      </c>
      <c r="D188" s="1317" t="s">
        <v>792</v>
      </c>
      <c r="E188" s="1401"/>
      <c r="F188" s="1402"/>
      <c r="G188" s="1280">
        <v>25883572</v>
      </c>
      <c r="H188" s="1280">
        <f>G188</f>
        <v>25883572</v>
      </c>
      <c r="I188" s="1280">
        <v>8631358.9299999997</v>
      </c>
      <c r="J188" s="1320">
        <f>I188</f>
        <v>8631358.9299999997</v>
      </c>
      <c r="K188" s="1403">
        <v>0</v>
      </c>
      <c r="L188" s="1322">
        <f t="shared" si="6"/>
        <v>0.33346861592364452</v>
      </c>
    </row>
    <row r="189" spans="1:12" ht="30.75" customHeight="1">
      <c r="A189" s="1671" t="s">
        <v>863</v>
      </c>
      <c r="B189" s="1389" t="s">
        <v>371</v>
      </c>
      <c r="C189" s="1404" t="s">
        <v>372</v>
      </c>
      <c r="D189" s="1317" t="s">
        <v>814</v>
      </c>
      <c r="E189" s="1318">
        <v>648000</v>
      </c>
      <c r="F189" s="1680">
        <f>SUM(E189:E190)</f>
        <v>648000</v>
      </c>
      <c r="G189" s="1280">
        <v>648000</v>
      </c>
      <c r="H189" s="1680">
        <f>SUM(G189:G190)</f>
        <v>10639636</v>
      </c>
      <c r="I189" s="1405">
        <v>0</v>
      </c>
      <c r="J189" s="1680">
        <f>SUM(I189:I190)</f>
        <v>8665940.4000000004</v>
      </c>
      <c r="K189" s="1403">
        <v>0</v>
      </c>
      <c r="L189" s="1267">
        <v>0</v>
      </c>
    </row>
    <row r="190" spans="1:12" ht="38.25" thickBot="1">
      <c r="A190" s="1673"/>
      <c r="B190" s="1377">
        <v>754</v>
      </c>
      <c r="C190" s="1378" t="s">
        <v>612</v>
      </c>
      <c r="D190" s="1336" t="s">
        <v>792</v>
      </c>
      <c r="E190" s="1337"/>
      <c r="F190" s="1682"/>
      <c r="G190" s="1338">
        <v>9991636</v>
      </c>
      <c r="H190" s="1682"/>
      <c r="I190" s="1358">
        <v>8665940.4000000004</v>
      </c>
      <c r="J190" s="1682"/>
      <c r="K190" s="1346">
        <v>0</v>
      </c>
      <c r="L190" s="1326">
        <f t="shared" si="6"/>
        <v>0.86731946600136356</v>
      </c>
    </row>
    <row r="191" spans="1:12" ht="30" customHeight="1">
      <c r="A191" s="1644" t="s">
        <v>864</v>
      </c>
      <c r="B191" s="1702">
        <v>754</v>
      </c>
      <c r="C191" s="1628" t="s">
        <v>612</v>
      </c>
      <c r="D191" s="1284" t="s">
        <v>792</v>
      </c>
      <c r="E191" s="1285">
        <v>1000</v>
      </c>
      <c r="F191" s="1630">
        <f>SUM(E191:E192)</f>
        <v>9432000</v>
      </c>
      <c r="G191" s="1262">
        <v>10403072</v>
      </c>
      <c r="H191" s="1632">
        <f>G191+G192</f>
        <v>14690072</v>
      </c>
      <c r="I191" s="1262">
        <v>7084203.4500000002</v>
      </c>
      <c r="J191" s="1696">
        <f>SUM(I191:I192)</f>
        <v>7084203.4500000002</v>
      </c>
      <c r="K191" s="1406">
        <f>I191/E191</f>
        <v>7084.20345</v>
      </c>
      <c r="L191" s="1407">
        <f t="shared" si="6"/>
        <v>0.68097225992476074</v>
      </c>
    </row>
    <row r="192" spans="1:12" ht="38.25" thickBot="1">
      <c r="A192" s="1646"/>
      <c r="B192" s="1703"/>
      <c r="C192" s="1629"/>
      <c r="D192" s="1294" t="s">
        <v>799</v>
      </c>
      <c r="E192" s="1295">
        <v>9431000</v>
      </c>
      <c r="F192" s="1631"/>
      <c r="G192" s="1302">
        <v>4287000</v>
      </c>
      <c r="H192" s="1633"/>
      <c r="I192" s="1296">
        <v>0</v>
      </c>
      <c r="J192" s="1698"/>
      <c r="K192" s="1297">
        <v>0</v>
      </c>
      <c r="L192" s="1298">
        <v>0</v>
      </c>
    </row>
    <row r="193" spans="1:12" ht="30" customHeight="1">
      <c r="A193" s="1704" t="s">
        <v>865</v>
      </c>
      <c r="B193" s="1408" t="s">
        <v>371</v>
      </c>
      <c r="C193" s="1390" t="s">
        <v>372</v>
      </c>
      <c r="D193" s="1284" t="s">
        <v>814</v>
      </c>
      <c r="E193" s="1285">
        <v>198000</v>
      </c>
      <c r="F193" s="1680">
        <f>SUM(E193:E195)</f>
        <v>384000</v>
      </c>
      <c r="G193" s="1262">
        <v>198000</v>
      </c>
      <c r="H193" s="1680">
        <f>SUM(G193:G195)</f>
        <v>13409847</v>
      </c>
      <c r="I193" s="1299">
        <v>0</v>
      </c>
      <c r="J193" s="1680">
        <f>SUM(I193:I195)</f>
        <v>7363594.8099999996</v>
      </c>
      <c r="K193" s="1300">
        <v>0</v>
      </c>
      <c r="L193" s="1301">
        <v>0</v>
      </c>
    </row>
    <row r="194" spans="1:12" ht="30" customHeight="1">
      <c r="A194" s="1705"/>
      <c r="B194" s="1409">
        <v>750</v>
      </c>
      <c r="C194" s="1410" t="s">
        <v>84</v>
      </c>
      <c r="D194" s="1294" t="s">
        <v>792</v>
      </c>
      <c r="E194" s="1295">
        <v>186000</v>
      </c>
      <c r="F194" s="1681"/>
      <c r="G194" s="1302">
        <v>8218400</v>
      </c>
      <c r="H194" s="1681"/>
      <c r="I194" s="1302">
        <v>5332188.3099999996</v>
      </c>
      <c r="J194" s="1681"/>
      <c r="K194" s="1329">
        <f>I194/E194</f>
        <v>28.667679086021504</v>
      </c>
      <c r="L194" s="1330">
        <f t="shared" si="6"/>
        <v>0.6488109984911905</v>
      </c>
    </row>
    <row r="195" spans="1:12" ht="38.25" thickBot="1">
      <c r="A195" s="1706"/>
      <c r="B195" s="1377">
        <v>754</v>
      </c>
      <c r="C195" s="1378" t="s">
        <v>612</v>
      </c>
      <c r="D195" s="1336" t="s">
        <v>792</v>
      </c>
      <c r="E195" s="1337"/>
      <c r="F195" s="1682"/>
      <c r="G195" s="1338">
        <v>4993447</v>
      </c>
      <c r="H195" s="1682"/>
      <c r="I195" s="1411">
        <v>2031406.5</v>
      </c>
      <c r="J195" s="1682"/>
      <c r="K195" s="1297">
        <v>0</v>
      </c>
      <c r="L195" s="1330">
        <f t="shared" si="6"/>
        <v>0.40681447104575258</v>
      </c>
    </row>
    <row r="196" spans="1:12" ht="30" customHeight="1">
      <c r="A196" s="1707" t="s">
        <v>866</v>
      </c>
      <c r="B196" s="1702">
        <v>754</v>
      </c>
      <c r="C196" s="1628" t="s">
        <v>612</v>
      </c>
      <c r="D196" s="1284" t="s">
        <v>792</v>
      </c>
      <c r="E196" s="1285">
        <v>2035000</v>
      </c>
      <c r="F196" s="1630">
        <f>SUM(E196:E197)</f>
        <v>2037000</v>
      </c>
      <c r="G196" s="1262">
        <v>14241030</v>
      </c>
      <c r="H196" s="1632">
        <f>G196+G197</f>
        <v>14243030</v>
      </c>
      <c r="I196" s="1262">
        <v>5628441.5300000003</v>
      </c>
      <c r="J196" s="1696">
        <f>SUM(I196:I197)</f>
        <v>5628441.5300000003</v>
      </c>
      <c r="K196" s="1286">
        <f>I196/E196</f>
        <v>2.7658189336609338</v>
      </c>
      <c r="L196" s="1287">
        <f t="shared" si="6"/>
        <v>0.39522713806515403</v>
      </c>
    </row>
    <row r="197" spans="1:12" ht="38.25" thickBot="1">
      <c r="A197" s="1708"/>
      <c r="B197" s="1703"/>
      <c r="C197" s="1629"/>
      <c r="D197" s="1294" t="s">
        <v>801</v>
      </c>
      <c r="E197" s="1295">
        <v>2000</v>
      </c>
      <c r="F197" s="1631"/>
      <c r="G197" s="1302">
        <v>2000</v>
      </c>
      <c r="H197" s="1633"/>
      <c r="I197" s="1296">
        <v>0</v>
      </c>
      <c r="J197" s="1698"/>
      <c r="K197" s="1297">
        <v>0</v>
      </c>
      <c r="L197" s="1298">
        <v>0</v>
      </c>
    </row>
    <row r="198" spans="1:12" ht="30" customHeight="1">
      <c r="A198" s="1707" t="s">
        <v>867</v>
      </c>
      <c r="B198" s="1408" t="s">
        <v>371</v>
      </c>
      <c r="C198" s="1390" t="s">
        <v>372</v>
      </c>
      <c r="D198" s="1284" t="s">
        <v>814</v>
      </c>
      <c r="E198" s="1285">
        <v>675000</v>
      </c>
      <c r="F198" s="1680">
        <f>SUM(E198:E201)</f>
        <v>5274000</v>
      </c>
      <c r="G198" s="1262">
        <v>675000</v>
      </c>
      <c r="H198" s="1683">
        <f>SUM(G198:G201)</f>
        <v>24394779</v>
      </c>
      <c r="I198" s="1299">
        <v>0</v>
      </c>
      <c r="J198" s="1683">
        <f>I200+I199+I198+I201</f>
        <v>20008289.489999998</v>
      </c>
      <c r="K198" s="1300">
        <v>0</v>
      </c>
      <c r="L198" s="1301">
        <v>0</v>
      </c>
    </row>
    <row r="199" spans="1:12" ht="30" customHeight="1">
      <c r="A199" s="1713"/>
      <c r="B199" s="1712">
        <v>750</v>
      </c>
      <c r="C199" s="1638" t="s">
        <v>84</v>
      </c>
      <c r="D199" s="1412" t="s">
        <v>792</v>
      </c>
      <c r="E199" s="1289">
        <v>615000</v>
      </c>
      <c r="F199" s="1681"/>
      <c r="G199" s="1290">
        <v>615000</v>
      </c>
      <c r="H199" s="1684"/>
      <c r="I199" s="1291">
        <v>0</v>
      </c>
      <c r="J199" s="1684"/>
      <c r="K199" s="1292">
        <v>0</v>
      </c>
      <c r="L199" s="1293">
        <v>0</v>
      </c>
    </row>
    <row r="200" spans="1:12">
      <c r="A200" s="1713"/>
      <c r="B200" s="1712"/>
      <c r="C200" s="1638"/>
      <c r="D200" s="1288" t="s">
        <v>802</v>
      </c>
      <c r="E200" s="1289">
        <v>3984000</v>
      </c>
      <c r="F200" s="1681"/>
      <c r="G200" s="1290">
        <v>3984000</v>
      </c>
      <c r="H200" s="1684"/>
      <c r="I200" s="1290">
        <v>3088959.47</v>
      </c>
      <c r="J200" s="1684"/>
      <c r="K200" s="1325">
        <f>I200/E200</f>
        <v>0.77534123242971897</v>
      </c>
      <c r="L200" s="1326">
        <f t="shared" si="6"/>
        <v>0.77534123242971897</v>
      </c>
    </row>
    <row r="201" spans="1:12" ht="38.25" thickBot="1">
      <c r="A201" s="1708"/>
      <c r="B201" s="1327">
        <v>754</v>
      </c>
      <c r="C201" s="1410" t="s">
        <v>612</v>
      </c>
      <c r="D201" s="1294" t="s">
        <v>792</v>
      </c>
      <c r="E201" s="1295"/>
      <c r="F201" s="1682"/>
      <c r="G201" s="1302">
        <v>19120779</v>
      </c>
      <c r="H201" s="1685"/>
      <c r="I201" s="1366">
        <v>16919330.02</v>
      </c>
      <c r="J201" s="1685"/>
      <c r="K201" s="1297">
        <v>0</v>
      </c>
      <c r="L201" s="1326">
        <f t="shared" si="6"/>
        <v>0.8848661458824455</v>
      </c>
    </row>
    <row r="202" spans="1:12" ht="30" customHeight="1">
      <c r="A202" s="1709" t="s">
        <v>868</v>
      </c>
      <c r="B202" s="1408" t="s">
        <v>371</v>
      </c>
      <c r="C202" s="1390" t="s">
        <v>372</v>
      </c>
      <c r="D202" s="1284" t="s">
        <v>814</v>
      </c>
      <c r="E202" s="1285">
        <v>923000</v>
      </c>
      <c r="F202" s="1630">
        <f>SUM(E202:E206)</f>
        <v>10839000</v>
      </c>
      <c r="G202" s="1262">
        <v>923000</v>
      </c>
      <c r="H202" s="1632">
        <f>SUM(G202:G206)</f>
        <v>18815728</v>
      </c>
      <c r="I202" s="1299">
        <v>0</v>
      </c>
      <c r="J202" s="1641">
        <f>SUM(I202:I206)</f>
        <v>12406474.739999998</v>
      </c>
      <c r="K202" s="1300">
        <v>0</v>
      </c>
      <c r="L202" s="1301">
        <v>0</v>
      </c>
    </row>
    <row r="203" spans="1:12" ht="30" customHeight="1">
      <c r="A203" s="1710"/>
      <c r="B203" s="1712">
        <v>750</v>
      </c>
      <c r="C203" s="1638" t="s">
        <v>84</v>
      </c>
      <c r="D203" s="1412" t="s">
        <v>792</v>
      </c>
      <c r="E203" s="1289">
        <v>1298000</v>
      </c>
      <c r="F203" s="1639"/>
      <c r="G203" s="1290">
        <v>1298000</v>
      </c>
      <c r="H203" s="1640"/>
      <c r="I203" s="1324">
        <v>892129.88</v>
      </c>
      <c r="J203" s="1642"/>
      <c r="K203" s="1325">
        <f>I203/E203</f>
        <v>0.687311155624037</v>
      </c>
      <c r="L203" s="1326">
        <f t="shared" si="6"/>
        <v>0.687311155624037</v>
      </c>
    </row>
    <row r="204" spans="1:12" ht="30" customHeight="1">
      <c r="A204" s="1710"/>
      <c r="B204" s="1712"/>
      <c r="C204" s="1638"/>
      <c r="D204" s="1412" t="s">
        <v>796</v>
      </c>
      <c r="E204" s="1289"/>
      <c r="F204" s="1639"/>
      <c r="G204" s="1290">
        <v>62457</v>
      </c>
      <c r="H204" s="1640"/>
      <c r="I204" s="1291">
        <v>0</v>
      </c>
      <c r="J204" s="1642"/>
      <c r="K204" s="1413">
        <v>0</v>
      </c>
      <c r="L204" s="1414">
        <v>0</v>
      </c>
    </row>
    <row r="205" spans="1:12">
      <c r="A205" s="1710"/>
      <c r="B205" s="1712"/>
      <c r="C205" s="1638"/>
      <c r="D205" s="1288" t="s">
        <v>803</v>
      </c>
      <c r="E205" s="1289">
        <v>4589000</v>
      </c>
      <c r="F205" s="1639"/>
      <c r="G205" s="1290">
        <v>4589000</v>
      </c>
      <c r="H205" s="1640"/>
      <c r="I205" s="1290">
        <v>29631.910000000003</v>
      </c>
      <c r="J205" s="1642"/>
      <c r="K205" s="1325">
        <f>I205/E205</f>
        <v>6.457160601438223E-3</v>
      </c>
      <c r="L205" s="1326">
        <f t="shared" si="6"/>
        <v>6.457160601438223E-3</v>
      </c>
    </row>
    <row r="206" spans="1:12" ht="38.25" thickBot="1">
      <c r="A206" s="1711"/>
      <c r="B206" s="1415">
        <v>754</v>
      </c>
      <c r="C206" s="1378" t="s">
        <v>612</v>
      </c>
      <c r="D206" s="1416" t="s">
        <v>792</v>
      </c>
      <c r="E206" s="1337">
        <v>4029000</v>
      </c>
      <c r="F206" s="1665"/>
      <c r="G206" s="1338">
        <v>11943271</v>
      </c>
      <c r="H206" s="1666"/>
      <c r="I206" s="1338">
        <v>11484712.949999999</v>
      </c>
      <c r="J206" s="1667"/>
      <c r="K206" s="1339">
        <f>I206/E206</f>
        <v>2.8505120253164553</v>
      </c>
      <c r="L206" s="1340">
        <f t="shared" si="6"/>
        <v>0.96160532152372657</v>
      </c>
    </row>
    <row r="207" spans="1:12" ht="38.25" thickBot="1">
      <c r="A207" s="1417" t="s">
        <v>869</v>
      </c>
      <c r="B207" s="1418">
        <v>754</v>
      </c>
      <c r="C207" s="1378" t="s">
        <v>612</v>
      </c>
      <c r="D207" s="1416" t="s">
        <v>792</v>
      </c>
      <c r="E207" s="1272"/>
      <c r="F207" s="1273">
        <f>E207</f>
        <v>0</v>
      </c>
      <c r="G207" s="1274">
        <v>2872616</v>
      </c>
      <c r="H207" s="1274">
        <f>G207</f>
        <v>2872616</v>
      </c>
      <c r="I207" s="1419">
        <v>2872615.8</v>
      </c>
      <c r="J207" s="1387">
        <f>I207</f>
        <v>2872615.8</v>
      </c>
      <c r="K207" s="1276">
        <v>0</v>
      </c>
      <c r="L207" s="1340">
        <f t="shared" si="6"/>
        <v>0.99999993037704993</v>
      </c>
    </row>
    <row r="208" spans="1:12" ht="30" customHeight="1">
      <c r="A208" s="1715" t="s">
        <v>870</v>
      </c>
      <c r="B208" s="1420" t="s">
        <v>371</v>
      </c>
      <c r="C208" s="1396" t="s">
        <v>372</v>
      </c>
      <c r="D208" s="1259" t="s">
        <v>814</v>
      </c>
      <c r="E208" s="1260">
        <v>585000</v>
      </c>
      <c r="F208" s="1684">
        <f>SUM(E208:E209)</f>
        <v>585000</v>
      </c>
      <c r="G208" s="1263">
        <v>585000</v>
      </c>
      <c r="H208" s="1684">
        <f>SUM(G208:G209)</f>
        <v>11298377</v>
      </c>
      <c r="I208" s="1421">
        <v>0</v>
      </c>
      <c r="J208" s="1717">
        <f>SUM(I208:I209)</f>
        <v>5864209.5</v>
      </c>
      <c r="K208" s="1422">
        <v>0</v>
      </c>
      <c r="L208" s="1279">
        <v>0</v>
      </c>
    </row>
    <row r="209" spans="1:12" ht="38.25" thickBot="1">
      <c r="A209" s="1716"/>
      <c r="B209" s="1377">
        <v>754</v>
      </c>
      <c r="C209" s="1378" t="s">
        <v>612</v>
      </c>
      <c r="D209" s="1416" t="s">
        <v>792</v>
      </c>
      <c r="E209" s="1337"/>
      <c r="F209" s="1685"/>
      <c r="G209" s="1338">
        <v>10713377</v>
      </c>
      <c r="H209" s="1685"/>
      <c r="I209" s="1423">
        <v>5864209.5</v>
      </c>
      <c r="J209" s="1718"/>
      <c r="K209" s="1346">
        <v>0</v>
      </c>
      <c r="L209" s="1340">
        <f t="shared" si="6"/>
        <v>0.54737264449855538</v>
      </c>
    </row>
    <row r="210" spans="1:12" ht="30" customHeight="1">
      <c r="A210" s="1719" t="s">
        <v>871</v>
      </c>
      <c r="B210" s="1408" t="s">
        <v>371</v>
      </c>
      <c r="C210" s="1390" t="s">
        <v>372</v>
      </c>
      <c r="D210" s="1284" t="s">
        <v>814</v>
      </c>
      <c r="E210" s="1285">
        <v>612000</v>
      </c>
      <c r="F210" s="1680">
        <f>SUM(E210:E213)</f>
        <v>1360000</v>
      </c>
      <c r="G210" s="1262">
        <v>612000</v>
      </c>
      <c r="H210" s="1683">
        <f>SUM(G210:G213)</f>
        <v>7801327</v>
      </c>
      <c r="I210" s="1299">
        <v>0</v>
      </c>
      <c r="J210" s="1683">
        <f>SUM(I210:I213)</f>
        <v>6441325.5</v>
      </c>
      <c r="K210" s="1300">
        <v>0</v>
      </c>
      <c r="L210" s="1301">
        <v>0</v>
      </c>
    </row>
    <row r="211" spans="1:12" ht="30" customHeight="1">
      <c r="A211" s="1715"/>
      <c r="B211" s="1712">
        <v>750</v>
      </c>
      <c r="C211" s="1720" t="s">
        <v>84</v>
      </c>
      <c r="D211" s="1288" t="s">
        <v>796</v>
      </c>
      <c r="E211" s="1289">
        <v>463000</v>
      </c>
      <c r="F211" s="1681"/>
      <c r="G211" s="1290">
        <v>463000</v>
      </c>
      <c r="H211" s="1684"/>
      <c r="I211" s="1291">
        <v>0</v>
      </c>
      <c r="J211" s="1684"/>
      <c r="K211" s="1292">
        <v>0</v>
      </c>
      <c r="L211" s="1293">
        <v>0</v>
      </c>
    </row>
    <row r="212" spans="1:12" ht="45" customHeight="1">
      <c r="A212" s="1715"/>
      <c r="B212" s="1703"/>
      <c r="C212" s="1721"/>
      <c r="D212" s="1288" t="s">
        <v>806</v>
      </c>
      <c r="E212" s="1289">
        <v>285000</v>
      </c>
      <c r="F212" s="1681"/>
      <c r="G212" s="1302">
        <v>285000</v>
      </c>
      <c r="H212" s="1684"/>
      <c r="I212" s="1296">
        <v>0</v>
      </c>
      <c r="J212" s="1684"/>
      <c r="K212" s="1297">
        <v>0</v>
      </c>
      <c r="L212" s="1298">
        <v>0</v>
      </c>
    </row>
    <row r="213" spans="1:12" ht="45" customHeight="1" thickBot="1">
      <c r="A213" s="1716"/>
      <c r="B213" s="1409">
        <v>754</v>
      </c>
      <c r="C213" s="1410" t="s">
        <v>612</v>
      </c>
      <c r="D213" s="1259" t="s">
        <v>792</v>
      </c>
      <c r="E213" s="1260"/>
      <c r="F213" s="1682"/>
      <c r="G213" s="1338">
        <v>6441327</v>
      </c>
      <c r="H213" s="1685"/>
      <c r="I213" s="1358">
        <v>6441325.5</v>
      </c>
      <c r="J213" s="1685"/>
      <c r="K213" s="1297">
        <v>0</v>
      </c>
      <c r="L213" s="1340">
        <f t="shared" si="6"/>
        <v>0.99999976712872984</v>
      </c>
    </row>
    <row r="214" spans="1:12" ht="30" customHeight="1">
      <c r="A214" s="1699" t="s">
        <v>872</v>
      </c>
      <c r="B214" s="1408" t="s">
        <v>371</v>
      </c>
      <c r="C214" s="1390" t="s">
        <v>372</v>
      </c>
      <c r="D214" s="1284" t="s">
        <v>814</v>
      </c>
      <c r="E214" s="1285">
        <v>450000</v>
      </c>
      <c r="F214" s="1680">
        <f>E214+E215</f>
        <v>450000</v>
      </c>
      <c r="G214" s="1262">
        <v>450000</v>
      </c>
      <c r="H214" s="1683">
        <f>G214+G215</f>
        <v>9593892</v>
      </c>
      <c r="I214" s="1299">
        <v>0</v>
      </c>
      <c r="J214" s="1683">
        <f>I214+I215</f>
        <v>7716572.04</v>
      </c>
      <c r="K214" s="1300">
        <v>0</v>
      </c>
      <c r="L214" s="1301">
        <v>0</v>
      </c>
    </row>
    <row r="215" spans="1:12" ht="38.25" thickBot="1">
      <c r="A215" s="1700"/>
      <c r="B215" s="1415">
        <v>754</v>
      </c>
      <c r="C215" s="1378" t="s">
        <v>612</v>
      </c>
      <c r="D215" s="1416" t="s">
        <v>792</v>
      </c>
      <c r="E215" s="1337"/>
      <c r="F215" s="1682"/>
      <c r="G215" s="1338">
        <v>9143892</v>
      </c>
      <c r="H215" s="1685"/>
      <c r="I215" s="1358">
        <v>7716572.04</v>
      </c>
      <c r="J215" s="1685"/>
      <c r="K215" s="1346">
        <v>0</v>
      </c>
      <c r="L215" s="1340">
        <f t="shared" si="6"/>
        <v>0.84390454742903787</v>
      </c>
    </row>
    <row r="216" spans="1:12" ht="30" customHeight="1">
      <c r="A216" s="1699" t="s">
        <v>873</v>
      </c>
      <c r="B216" s="1408" t="s">
        <v>371</v>
      </c>
      <c r="C216" s="1390" t="s">
        <v>372</v>
      </c>
      <c r="D216" s="1284" t="s">
        <v>814</v>
      </c>
      <c r="E216" s="1285">
        <v>270000</v>
      </c>
      <c r="F216" s="1630">
        <f>E216+E218+E217</f>
        <v>2265000</v>
      </c>
      <c r="G216" s="1262">
        <v>270000</v>
      </c>
      <c r="H216" s="1632">
        <f>G216+G217+G218</f>
        <v>24746935</v>
      </c>
      <c r="I216" s="1299">
        <v>0</v>
      </c>
      <c r="J216" s="1696">
        <f>SUM(I216:I218)</f>
        <v>22706604.260000002</v>
      </c>
      <c r="K216" s="1300">
        <v>0</v>
      </c>
      <c r="L216" s="1301">
        <v>0</v>
      </c>
    </row>
    <row r="217" spans="1:12">
      <c r="A217" s="1714"/>
      <c r="B217" s="1424">
        <v>754</v>
      </c>
      <c r="C217" s="1425" t="s">
        <v>612</v>
      </c>
      <c r="D217" s="1412" t="s">
        <v>792</v>
      </c>
      <c r="E217" s="1289"/>
      <c r="F217" s="1639"/>
      <c r="G217" s="1290">
        <v>22481935</v>
      </c>
      <c r="H217" s="1640"/>
      <c r="I217" s="1363">
        <v>21407127.530000001</v>
      </c>
      <c r="J217" s="1697"/>
      <c r="K217" s="1292">
        <v>0</v>
      </c>
      <c r="L217" s="1326">
        <f t="shared" si="6"/>
        <v>0.95219239491618501</v>
      </c>
    </row>
    <row r="218" spans="1:12" ht="30" customHeight="1" thickBot="1">
      <c r="A218" s="1700"/>
      <c r="B218" s="1426" t="s">
        <v>421</v>
      </c>
      <c r="C218" s="1392" t="s">
        <v>422</v>
      </c>
      <c r="D218" s="1416" t="s">
        <v>792</v>
      </c>
      <c r="E218" s="1337">
        <v>1995000</v>
      </c>
      <c r="F218" s="1665"/>
      <c r="G218" s="1338">
        <v>1995000</v>
      </c>
      <c r="H218" s="1666"/>
      <c r="I218" s="1423">
        <v>1299476.73</v>
      </c>
      <c r="J218" s="1701"/>
      <c r="K218" s="1339">
        <f>I218/E218</f>
        <v>0.65136678195488718</v>
      </c>
      <c r="L218" s="1340">
        <f t="shared" si="6"/>
        <v>0.65136678195488718</v>
      </c>
    </row>
    <row r="219" spans="1:12" ht="38.25" thickBot="1">
      <c r="A219" s="1427" t="s">
        <v>874</v>
      </c>
      <c r="B219" s="1424">
        <v>754</v>
      </c>
      <c r="C219" s="1425" t="s">
        <v>612</v>
      </c>
      <c r="D219" s="1412" t="s">
        <v>792</v>
      </c>
      <c r="E219" s="1260"/>
      <c r="F219" s="1261">
        <f>E219</f>
        <v>0</v>
      </c>
      <c r="G219" s="1263">
        <v>3434468</v>
      </c>
      <c r="H219" s="1263">
        <f>G219</f>
        <v>3434468</v>
      </c>
      <c r="I219" s="1411">
        <v>3434467.5</v>
      </c>
      <c r="J219" s="1428">
        <f>I219</f>
        <v>3434467.5</v>
      </c>
      <c r="K219" s="1300">
        <v>0</v>
      </c>
      <c r="L219" s="1340">
        <f t="shared" si="6"/>
        <v>0.99999985441704509</v>
      </c>
    </row>
    <row r="220" spans="1:12" ht="30" customHeight="1">
      <c r="A220" s="1722" t="s">
        <v>875</v>
      </c>
      <c r="B220" s="1408" t="s">
        <v>371</v>
      </c>
      <c r="C220" s="1390" t="s">
        <v>372</v>
      </c>
      <c r="D220" s="1284" t="s">
        <v>814</v>
      </c>
      <c r="E220" s="1285">
        <v>936000</v>
      </c>
      <c r="F220" s="1630">
        <f>E220+E222+E221</f>
        <v>939000</v>
      </c>
      <c r="G220" s="1262">
        <v>936000</v>
      </c>
      <c r="H220" s="1632">
        <f>G220+G221+G222</f>
        <v>5646162</v>
      </c>
      <c r="I220" s="1299">
        <v>0</v>
      </c>
      <c r="J220" s="1641">
        <f>I220+I222+I221</f>
        <v>3486481.57</v>
      </c>
      <c r="K220" s="1300">
        <v>0</v>
      </c>
      <c r="L220" s="1301">
        <v>0</v>
      </c>
    </row>
    <row r="221" spans="1:12">
      <c r="A221" s="1723"/>
      <c r="B221" s="1424">
        <v>754</v>
      </c>
      <c r="C221" s="1425" t="s">
        <v>612</v>
      </c>
      <c r="D221" s="1412" t="s">
        <v>792</v>
      </c>
      <c r="E221" s="1289"/>
      <c r="F221" s="1639"/>
      <c r="G221" s="1290">
        <v>4707162</v>
      </c>
      <c r="H221" s="1640"/>
      <c r="I221" s="1363">
        <v>3483506.57</v>
      </c>
      <c r="J221" s="1642"/>
      <c r="K221" s="1292">
        <v>0</v>
      </c>
      <c r="L221" s="1326">
        <f t="shared" si="6"/>
        <v>0.74004390968485889</v>
      </c>
    </row>
    <row r="222" spans="1:12" ht="38.25" thickBot="1">
      <c r="A222" s="1724"/>
      <c r="B222" s="1409">
        <v>900</v>
      </c>
      <c r="C222" s="1429" t="s">
        <v>618</v>
      </c>
      <c r="D222" s="1430" t="s">
        <v>792</v>
      </c>
      <c r="E222" s="1295">
        <v>3000</v>
      </c>
      <c r="F222" s="1631"/>
      <c r="G222" s="1302">
        <v>3000</v>
      </c>
      <c r="H222" s="1633"/>
      <c r="I222" s="1302">
        <v>2975</v>
      </c>
      <c r="J222" s="1643"/>
      <c r="K222" s="1329">
        <f>I222/E222</f>
        <v>0.9916666666666667</v>
      </c>
      <c r="L222" s="1340">
        <f t="shared" si="6"/>
        <v>0.9916666666666667</v>
      </c>
    </row>
    <row r="223" spans="1:12" ht="30" customHeight="1">
      <c r="A223" s="1699" t="s">
        <v>876</v>
      </c>
      <c r="B223" s="1408" t="s">
        <v>371</v>
      </c>
      <c r="C223" s="1390" t="s">
        <v>372</v>
      </c>
      <c r="D223" s="1284" t="s">
        <v>814</v>
      </c>
      <c r="E223" s="1285">
        <v>585000</v>
      </c>
      <c r="F223" s="1680">
        <f>E223+E224</f>
        <v>585000</v>
      </c>
      <c r="G223" s="1262">
        <v>585000</v>
      </c>
      <c r="H223" s="1683">
        <f>G223+G224</f>
        <v>8034117</v>
      </c>
      <c r="I223" s="1299">
        <v>0</v>
      </c>
      <c r="J223" s="1686">
        <f>SUM(I223:I224)</f>
        <v>7449115.25</v>
      </c>
      <c r="K223" s="1403">
        <v>0</v>
      </c>
      <c r="L223" s="1414">
        <v>0</v>
      </c>
    </row>
    <row r="224" spans="1:12" ht="38.25" thickBot="1">
      <c r="A224" s="1725"/>
      <c r="B224" s="1409">
        <v>754</v>
      </c>
      <c r="C224" s="1410" t="s">
        <v>612</v>
      </c>
      <c r="D224" s="1430" t="s">
        <v>792</v>
      </c>
      <c r="E224" s="1295"/>
      <c r="F224" s="1682"/>
      <c r="G224" s="1302">
        <v>7449117</v>
      </c>
      <c r="H224" s="1685"/>
      <c r="I224" s="1431">
        <v>7449115.25</v>
      </c>
      <c r="J224" s="1688"/>
      <c r="K224" s="1346">
        <v>0</v>
      </c>
      <c r="L224" s="1330">
        <f t="shared" si="6"/>
        <v>0.99999976507282673</v>
      </c>
    </row>
    <row r="225" spans="1:12" ht="30" customHeight="1">
      <c r="A225" s="1719" t="s">
        <v>877</v>
      </c>
      <c r="B225" s="1408" t="s">
        <v>371</v>
      </c>
      <c r="C225" s="1390" t="s">
        <v>372</v>
      </c>
      <c r="D225" s="1284" t="s">
        <v>814</v>
      </c>
      <c r="E225" s="1285">
        <v>297000</v>
      </c>
      <c r="F225" s="1680">
        <f>SUM(E225:E226)</f>
        <v>297000</v>
      </c>
      <c r="G225" s="1262">
        <v>297000</v>
      </c>
      <c r="H225" s="1680">
        <f>SUM(G225:G226)</f>
        <v>6397681</v>
      </c>
      <c r="I225" s="1299">
        <v>0</v>
      </c>
      <c r="J225" s="1680">
        <f>SUM(I225:I226)</f>
        <v>5044901.34</v>
      </c>
      <c r="K225" s="1300">
        <v>0</v>
      </c>
      <c r="L225" s="1301">
        <v>0</v>
      </c>
    </row>
    <row r="226" spans="1:12" ht="38.25" thickBot="1">
      <c r="A226" s="1716"/>
      <c r="B226" s="1420">
        <v>754</v>
      </c>
      <c r="C226" s="1432" t="s">
        <v>612</v>
      </c>
      <c r="D226" s="1430" t="s">
        <v>792</v>
      </c>
      <c r="E226" s="1260"/>
      <c r="F226" s="1682"/>
      <c r="G226" s="1263">
        <v>6100681</v>
      </c>
      <c r="H226" s="1682"/>
      <c r="I226" s="1433">
        <v>5044901.34</v>
      </c>
      <c r="J226" s="1682"/>
      <c r="K226" s="1413">
        <v>0</v>
      </c>
      <c r="L226" s="1330">
        <f t="shared" si="6"/>
        <v>0.82694068744128724</v>
      </c>
    </row>
    <row r="227" spans="1:12" ht="45" customHeight="1" thickBot="1">
      <c r="A227" s="1434"/>
      <c r="B227" s="1435"/>
      <c r="C227" s="1436"/>
      <c r="D227" s="1437" t="s">
        <v>878</v>
      </c>
      <c r="E227" s="1438">
        <f t="shared" ref="E227:J227" si="7">SUM(E7:E226)</f>
        <v>80243000000</v>
      </c>
      <c r="F227" s="1438">
        <f t="shared" si="7"/>
        <v>80243000000</v>
      </c>
      <c r="G227" s="1438">
        <f t="shared" si="7"/>
        <v>80243000000</v>
      </c>
      <c r="H227" s="1438">
        <f t="shared" si="7"/>
        <v>80243000000</v>
      </c>
      <c r="I227" s="1438">
        <f t="shared" si="7"/>
        <v>23100036337.039997</v>
      </c>
      <c r="J227" s="1438">
        <f t="shared" si="7"/>
        <v>23100036337.040005</v>
      </c>
      <c r="K227" s="1439">
        <f>I227/E227</f>
        <v>0.28787603076953749</v>
      </c>
      <c r="L227" s="1440">
        <f t="shared" si="6"/>
        <v>0.28787603076953749</v>
      </c>
    </row>
    <row r="228" spans="1:12" ht="37.5" customHeight="1">
      <c r="F228" s="1446"/>
    </row>
    <row r="233" spans="1:12" ht="37.5" customHeight="1">
      <c r="I233" s="1448">
        <f>I232+I230</f>
        <v>0</v>
      </c>
    </row>
    <row r="237" spans="1:12" ht="37.5" customHeight="1">
      <c r="K237" s="1450"/>
    </row>
  </sheetData>
  <mergeCells count="229">
    <mergeCell ref="A225:A226"/>
    <mergeCell ref="F225:F226"/>
    <mergeCell ref="H225:H226"/>
    <mergeCell ref="J225:J226"/>
    <mergeCell ref="A220:A222"/>
    <mergeCell ref="F220:F222"/>
    <mergeCell ref="H220:H222"/>
    <mergeCell ref="J220:J222"/>
    <mergeCell ref="A223:A224"/>
    <mergeCell ref="F223:F224"/>
    <mergeCell ref="H223:H224"/>
    <mergeCell ref="J223:J224"/>
    <mergeCell ref="A214:A215"/>
    <mergeCell ref="F214:F215"/>
    <mergeCell ref="H214:H215"/>
    <mergeCell ref="J214:J215"/>
    <mergeCell ref="A216:A218"/>
    <mergeCell ref="F216:F218"/>
    <mergeCell ref="H216:H218"/>
    <mergeCell ref="J216:J218"/>
    <mergeCell ref="A208:A209"/>
    <mergeCell ref="F208:F209"/>
    <mergeCell ref="H208:H209"/>
    <mergeCell ref="J208:J209"/>
    <mergeCell ref="A210:A213"/>
    <mergeCell ref="F210:F213"/>
    <mergeCell ref="H210:H213"/>
    <mergeCell ref="J210:J213"/>
    <mergeCell ref="B211:B212"/>
    <mergeCell ref="C211:C212"/>
    <mergeCell ref="A202:A206"/>
    <mergeCell ref="F202:F206"/>
    <mergeCell ref="H202:H206"/>
    <mergeCell ref="J202:J206"/>
    <mergeCell ref="B203:B205"/>
    <mergeCell ref="C203:C205"/>
    <mergeCell ref="A198:A201"/>
    <mergeCell ref="F198:F201"/>
    <mergeCell ref="H198:H201"/>
    <mergeCell ref="J198:J201"/>
    <mergeCell ref="B199:B200"/>
    <mergeCell ref="C199:C200"/>
    <mergeCell ref="A193:A195"/>
    <mergeCell ref="F193:F195"/>
    <mergeCell ref="H193:H195"/>
    <mergeCell ref="J193:J195"/>
    <mergeCell ref="A196:A197"/>
    <mergeCell ref="B196:B197"/>
    <mergeCell ref="C196:C197"/>
    <mergeCell ref="F196:F197"/>
    <mergeCell ref="H196:H197"/>
    <mergeCell ref="J196:J197"/>
    <mergeCell ref="A189:A190"/>
    <mergeCell ref="F189:F190"/>
    <mergeCell ref="H189:H190"/>
    <mergeCell ref="J189:J190"/>
    <mergeCell ref="A191:A192"/>
    <mergeCell ref="B191:B192"/>
    <mergeCell ref="C191:C192"/>
    <mergeCell ref="F191:F192"/>
    <mergeCell ref="H191:H192"/>
    <mergeCell ref="J191:J192"/>
    <mergeCell ref="A185:A187"/>
    <mergeCell ref="B185:B187"/>
    <mergeCell ref="C185:C187"/>
    <mergeCell ref="F185:F187"/>
    <mergeCell ref="H185:H187"/>
    <mergeCell ref="J185:J187"/>
    <mergeCell ref="A179:A180"/>
    <mergeCell ref="F179:F180"/>
    <mergeCell ref="H179:H180"/>
    <mergeCell ref="J179:J180"/>
    <mergeCell ref="A183:A184"/>
    <mergeCell ref="B183:B184"/>
    <mergeCell ref="C183:C184"/>
    <mergeCell ref="F183:F184"/>
    <mergeCell ref="H183:H184"/>
    <mergeCell ref="J183:J184"/>
    <mergeCell ref="A173:A177"/>
    <mergeCell ref="B173:B174"/>
    <mergeCell ref="C173:C174"/>
    <mergeCell ref="F173:F177"/>
    <mergeCell ref="H173:H177"/>
    <mergeCell ref="J173:J177"/>
    <mergeCell ref="B175:B177"/>
    <mergeCell ref="C175:C177"/>
    <mergeCell ref="A170:A171"/>
    <mergeCell ref="B170:B171"/>
    <mergeCell ref="C170:C171"/>
    <mergeCell ref="F170:F171"/>
    <mergeCell ref="H170:H171"/>
    <mergeCell ref="J170:J171"/>
    <mergeCell ref="B164:B166"/>
    <mergeCell ref="C164:C166"/>
    <mergeCell ref="A167:A169"/>
    <mergeCell ref="F167:F169"/>
    <mergeCell ref="H167:H169"/>
    <mergeCell ref="J167:J169"/>
    <mergeCell ref="A159:A163"/>
    <mergeCell ref="B159:B163"/>
    <mergeCell ref="C159:C163"/>
    <mergeCell ref="F159:F163"/>
    <mergeCell ref="H159:H163"/>
    <mergeCell ref="J159:J163"/>
    <mergeCell ref="H146:H155"/>
    <mergeCell ref="J146:J155"/>
    <mergeCell ref="A156:A158"/>
    <mergeCell ref="F156:F158"/>
    <mergeCell ref="H156:H158"/>
    <mergeCell ref="J156:J158"/>
    <mergeCell ref="B138:B145"/>
    <mergeCell ref="C138:C145"/>
    <mergeCell ref="A146:A155"/>
    <mergeCell ref="B146:B155"/>
    <mergeCell ref="C146:C155"/>
    <mergeCell ref="F146:F155"/>
    <mergeCell ref="A130:A137"/>
    <mergeCell ref="F130:F137"/>
    <mergeCell ref="H130:H137"/>
    <mergeCell ref="J130:J137"/>
    <mergeCell ref="B132:B136"/>
    <mergeCell ref="C132:C136"/>
    <mergeCell ref="A125:A129"/>
    <mergeCell ref="B125:B129"/>
    <mergeCell ref="C125:C129"/>
    <mergeCell ref="F125:F129"/>
    <mergeCell ref="H125:H129"/>
    <mergeCell ref="J125:J129"/>
    <mergeCell ref="A121:A124"/>
    <mergeCell ref="B121:B122"/>
    <mergeCell ref="C121:C122"/>
    <mergeCell ref="F121:F124"/>
    <mergeCell ref="H121:H124"/>
    <mergeCell ref="J121:J124"/>
    <mergeCell ref="B123:B124"/>
    <mergeCell ref="C123:C124"/>
    <mergeCell ref="A116:A120"/>
    <mergeCell ref="B116:B117"/>
    <mergeCell ref="C116:C117"/>
    <mergeCell ref="F116:F120"/>
    <mergeCell ref="H116:H120"/>
    <mergeCell ref="J116:J120"/>
    <mergeCell ref="B118:B120"/>
    <mergeCell ref="C118:C120"/>
    <mergeCell ref="A86:A115"/>
    <mergeCell ref="B86:B88"/>
    <mergeCell ref="C86:C88"/>
    <mergeCell ref="F86:F115"/>
    <mergeCell ref="H86:H115"/>
    <mergeCell ref="J86:J115"/>
    <mergeCell ref="B90:B91"/>
    <mergeCell ref="C90:C91"/>
    <mergeCell ref="B92:B110"/>
    <mergeCell ref="C92:C110"/>
    <mergeCell ref="A74:A84"/>
    <mergeCell ref="B74:B84"/>
    <mergeCell ref="C74:C84"/>
    <mergeCell ref="F74:F84"/>
    <mergeCell ref="H74:H84"/>
    <mergeCell ref="J74:J84"/>
    <mergeCell ref="A55:A60"/>
    <mergeCell ref="F55:F60"/>
    <mergeCell ref="H55:H60"/>
    <mergeCell ref="J55:J60"/>
    <mergeCell ref="B56:B60"/>
    <mergeCell ref="C56:C60"/>
    <mergeCell ref="A50:A53"/>
    <mergeCell ref="B50:B51"/>
    <mergeCell ref="C50:C51"/>
    <mergeCell ref="F50:F53"/>
    <mergeCell ref="H50:H53"/>
    <mergeCell ref="J50:J53"/>
    <mergeCell ref="B52:B53"/>
    <mergeCell ref="C52:C53"/>
    <mergeCell ref="A43:A48"/>
    <mergeCell ref="B43:B45"/>
    <mergeCell ref="C43:C45"/>
    <mergeCell ref="F43:F48"/>
    <mergeCell ref="H43:H48"/>
    <mergeCell ref="J43:J48"/>
    <mergeCell ref="B47:B48"/>
    <mergeCell ref="C47:C48"/>
    <mergeCell ref="A34:A42"/>
    <mergeCell ref="B34:B38"/>
    <mergeCell ref="C34:C38"/>
    <mergeCell ref="F34:F42"/>
    <mergeCell ref="H34:H42"/>
    <mergeCell ref="J34:J42"/>
    <mergeCell ref="B39:B41"/>
    <mergeCell ref="C39:C41"/>
    <mergeCell ref="A29:A33"/>
    <mergeCell ref="F29:F33"/>
    <mergeCell ref="H29:H33"/>
    <mergeCell ref="J29:J33"/>
    <mergeCell ref="B31:B33"/>
    <mergeCell ref="C31:C33"/>
    <mergeCell ref="A26:A28"/>
    <mergeCell ref="B26:B28"/>
    <mergeCell ref="C26:C28"/>
    <mergeCell ref="F26:F28"/>
    <mergeCell ref="H26:H28"/>
    <mergeCell ref="J26:J28"/>
    <mergeCell ref="A23:A25"/>
    <mergeCell ref="B23:B24"/>
    <mergeCell ref="C23:C24"/>
    <mergeCell ref="F23:F25"/>
    <mergeCell ref="H23:H25"/>
    <mergeCell ref="J23:J25"/>
    <mergeCell ref="A15:A16"/>
    <mergeCell ref="B15:B16"/>
    <mergeCell ref="C15:C16"/>
    <mergeCell ref="F15:F16"/>
    <mergeCell ref="H15:H16"/>
    <mergeCell ref="J15:J16"/>
    <mergeCell ref="A12:A14"/>
    <mergeCell ref="B12:B14"/>
    <mergeCell ref="C12:C14"/>
    <mergeCell ref="F12:F14"/>
    <mergeCell ref="H12:H14"/>
    <mergeCell ref="J12:J14"/>
    <mergeCell ref="A2:L2"/>
    <mergeCell ref="K3:L3"/>
    <mergeCell ref="A4:A5"/>
    <mergeCell ref="B4:C5"/>
    <mergeCell ref="D4:D5"/>
    <mergeCell ref="E4:F4"/>
    <mergeCell ref="G4:H4"/>
    <mergeCell ref="I4:J4"/>
    <mergeCell ref="K4:L4"/>
  </mergeCells>
  <printOptions horizontalCentered="1"/>
  <pageMargins left="0.70866141732283472" right="0.70866141732283472" top="0.70866141732283472" bottom="0.59055118110236227" header="0.35433070866141736" footer="0.31496062992125984"/>
  <pageSetup paperSize="9" scale="48" firstPageNumber="63" orientation="landscape" useFirstPageNumber="1" r:id="rId1"/>
  <headerFooter alignWithMargins="0">
    <oddHeader>&amp;C&amp;"-,Pogrubiony"&amp;14- &amp;P -</oddHeader>
  </headerFooter>
  <rowBreaks count="8" manualBreakCount="8">
    <brk id="33" max="11" man="1"/>
    <brk id="60" max="11" man="1"/>
    <brk id="84" max="11" man="1"/>
    <brk id="110" max="11" man="1"/>
    <brk id="137" max="11" man="1"/>
    <brk id="163" max="11" man="1"/>
    <brk id="190" max="11" man="1"/>
    <brk id="215" max="11" man="1"/>
  </rowBreaks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2"/>
  <sheetViews>
    <sheetView showGridLines="0" zoomScale="90" zoomScaleNormal="90" zoomScaleSheetLayoutView="91" workbookViewId="0"/>
  </sheetViews>
  <sheetFormatPr defaultRowHeight="14.25"/>
  <cols>
    <col min="1" max="1" width="76.140625" style="1502" customWidth="1"/>
    <col min="2" max="3" width="14" style="1502" customWidth="1"/>
    <col min="4" max="4" width="16.140625" style="1502" customWidth="1"/>
    <col min="5" max="11" width="14.42578125" style="1505" customWidth="1"/>
    <col min="12" max="12" width="15.85546875" style="1505" customWidth="1"/>
    <col min="13" max="256" width="9.140625" style="1503"/>
    <col min="257" max="257" width="76.140625" style="1503" customWidth="1"/>
    <col min="258" max="259" width="14" style="1503" customWidth="1"/>
    <col min="260" max="260" width="16.140625" style="1503" customWidth="1"/>
    <col min="261" max="267" width="14.42578125" style="1503" customWidth="1"/>
    <col min="268" max="268" width="15.85546875" style="1503" customWidth="1"/>
    <col min="269" max="512" width="9.140625" style="1503"/>
    <col min="513" max="513" width="76.140625" style="1503" customWidth="1"/>
    <col min="514" max="515" width="14" style="1503" customWidth="1"/>
    <col min="516" max="516" width="16.140625" style="1503" customWidth="1"/>
    <col min="517" max="523" width="14.42578125" style="1503" customWidth="1"/>
    <col min="524" max="524" width="15.85546875" style="1503" customWidth="1"/>
    <col min="525" max="768" width="9.140625" style="1503"/>
    <col min="769" max="769" width="76.140625" style="1503" customWidth="1"/>
    <col min="770" max="771" width="14" style="1503" customWidth="1"/>
    <col min="772" max="772" width="16.140625" style="1503" customWidth="1"/>
    <col min="773" max="779" width="14.42578125" style="1503" customWidth="1"/>
    <col min="780" max="780" width="15.85546875" style="1503" customWidth="1"/>
    <col min="781" max="1024" width="9.140625" style="1503"/>
    <col min="1025" max="1025" width="76.140625" style="1503" customWidth="1"/>
    <col min="1026" max="1027" width="14" style="1503" customWidth="1"/>
    <col min="1028" max="1028" width="16.140625" style="1503" customWidth="1"/>
    <col min="1029" max="1035" width="14.42578125" style="1503" customWidth="1"/>
    <col min="1036" max="1036" width="15.85546875" style="1503" customWidth="1"/>
    <col min="1037" max="1280" width="9.140625" style="1503"/>
    <col min="1281" max="1281" width="76.140625" style="1503" customWidth="1"/>
    <col min="1282" max="1283" width="14" style="1503" customWidth="1"/>
    <col min="1284" max="1284" width="16.140625" style="1503" customWidth="1"/>
    <col min="1285" max="1291" width="14.42578125" style="1503" customWidth="1"/>
    <col min="1292" max="1292" width="15.85546875" style="1503" customWidth="1"/>
    <col min="1293" max="1536" width="9.140625" style="1503"/>
    <col min="1537" max="1537" width="76.140625" style="1503" customWidth="1"/>
    <col min="1538" max="1539" width="14" style="1503" customWidth="1"/>
    <col min="1540" max="1540" width="16.140625" style="1503" customWidth="1"/>
    <col min="1541" max="1547" width="14.42578125" style="1503" customWidth="1"/>
    <col min="1548" max="1548" width="15.85546875" style="1503" customWidth="1"/>
    <col min="1549" max="1792" width="9.140625" style="1503"/>
    <col min="1793" max="1793" width="76.140625" style="1503" customWidth="1"/>
    <col min="1794" max="1795" width="14" style="1503" customWidth="1"/>
    <col min="1796" max="1796" width="16.140625" style="1503" customWidth="1"/>
    <col min="1797" max="1803" width="14.42578125" style="1503" customWidth="1"/>
    <col min="1804" max="1804" width="15.85546875" style="1503" customWidth="1"/>
    <col min="1805" max="2048" width="9.140625" style="1503"/>
    <col min="2049" max="2049" width="76.140625" style="1503" customWidth="1"/>
    <col min="2050" max="2051" width="14" style="1503" customWidth="1"/>
    <col min="2052" max="2052" width="16.140625" style="1503" customWidth="1"/>
    <col min="2053" max="2059" width="14.42578125" style="1503" customWidth="1"/>
    <col min="2060" max="2060" width="15.85546875" style="1503" customWidth="1"/>
    <col min="2061" max="2304" width="9.140625" style="1503"/>
    <col min="2305" max="2305" width="76.140625" style="1503" customWidth="1"/>
    <col min="2306" max="2307" width="14" style="1503" customWidth="1"/>
    <col min="2308" max="2308" width="16.140625" style="1503" customWidth="1"/>
    <col min="2309" max="2315" width="14.42578125" style="1503" customWidth="1"/>
    <col min="2316" max="2316" width="15.85546875" style="1503" customWidth="1"/>
    <col min="2317" max="2560" width="9.140625" style="1503"/>
    <col min="2561" max="2561" width="76.140625" style="1503" customWidth="1"/>
    <col min="2562" max="2563" width="14" style="1503" customWidth="1"/>
    <col min="2564" max="2564" width="16.140625" style="1503" customWidth="1"/>
    <col min="2565" max="2571" width="14.42578125" style="1503" customWidth="1"/>
    <col min="2572" max="2572" width="15.85546875" style="1503" customWidth="1"/>
    <col min="2573" max="2816" width="9.140625" style="1503"/>
    <col min="2817" max="2817" width="76.140625" style="1503" customWidth="1"/>
    <col min="2818" max="2819" width="14" style="1503" customWidth="1"/>
    <col min="2820" max="2820" width="16.140625" style="1503" customWidth="1"/>
    <col min="2821" max="2827" width="14.42578125" style="1503" customWidth="1"/>
    <col min="2828" max="2828" width="15.85546875" style="1503" customWidth="1"/>
    <col min="2829" max="3072" width="9.140625" style="1503"/>
    <col min="3073" max="3073" width="76.140625" style="1503" customWidth="1"/>
    <col min="3074" max="3075" width="14" style="1503" customWidth="1"/>
    <col min="3076" max="3076" width="16.140625" style="1503" customWidth="1"/>
    <col min="3077" max="3083" width="14.42578125" style="1503" customWidth="1"/>
    <col min="3084" max="3084" width="15.85546875" style="1503" customWidth="1"/>
    <col min="3085" max="3328" width="9.140625" style="1503"/>
    <col min="3329" max="3329" width="76.140625" style="1503" customWidth="1"/>
    <col min="3330" max="3331" width="14" style="1503" customWidth="1"/>
    <col min="3332" max="3332" width="16.140625" style="1503" customWidth="1"/>
    <col min="3333" max="3339" width="14.42578125" style="1503" customWidth="1"/>
    <col min="3340" max="3340" width="15.85546875" style="1503" customWidth="1"/>
    <col min="3341" max="3584" width="9.140625" style="1503"/>
    <col min="3585" max="3585" width="76.140625" style="1503" customWidth="1"/>
    <col min="3586" max="3587" width="14" style="1503" customWidth="1"/>
    <col min="3588" max="3588" width="16.140625" style="1503" customWidth="1"/>
    <col min="3589" max="3595" width="14.42578125" style="1503" customWidth="1"/>
    <col min="3596" max="3596" width="15.85546875" style="1503" customWidth="1"/>
    <col min="3597" max="3840" width="9.140625" style="1503"/>
    <col min="3841" max="3841" width="76.140625" style="1503" customWidth="1"/>
    <col min="3842" max="3843" width="14" style="1503" customWidth="1"/>
    <col min="3844" max="3844" width="16.140625" style="1503" customWidth="1"/>
    <col min="3845" max="3851" width="14.42578125" style="1503" customWidth="1"/>
    <col min="3852" max="3852" width="15.85546875" style="1503" customWidth="1"/>
    <col min="3853" max="4096" width="9.140625" style="1503"/>
    <col min="4097" max="4097" width="76.140625" style="1503" customWidth="1"/>
    <col min="4098" max="4099" width="14" style="1503" customWidth="1"/>
    <col min="4100" max="4100" width="16.140625" style="1503" customWidth="1"/>
    <col min="4101" max="4107" width="14.42578125" style="1503" customWidth="1"/>
    <col min="4108" max="4108" width="15.85546875" style="1503" customWidth="1"/>
    <col min="4109" max="4352" width="9.140625" style="1503"/>
    <col min="4353" max="4353" width="76.140625" style="1503" customWidth="1"/>
    <col min="4354" max="4355" width="14" style="1503" customWidth="1"/>
    <col min="4356" max="4356" width="16.140625" style="1503" customWidth="1"/>
    <col min="4357" max="4363" width="14.42578125" style="1503" customWidth="1"/>
    <col min="4364" max="4364" width="15.85546875" style="1503" customWidth="1"/>
    <col min="4365" max="4608" width="9.140625" style="1503"/>
    <col min="4609" max="4609" width="76.140625" style="1503" customWidth="1"/>
    <col min="4610" max="4611" width="14" style="1503" customWidth="1"/>
    <col min="4612" max="4612" width="16.140625" style="1503" customWidth="1"/>
    <col min="4613" max="4619" width="14.42578125" style="1503" customWidth="1"/>
    <col min="4620" max="4620" width="15.85546875" style="1503" customWidth="1"/>
    <col min="4621" max="4864" width="9.140625" style="1503"/>
    <col min="4865" max="4865" width="76.140625" style="1503" customWidth="1"/>
    <col min="4866" max="4867" width="14" style="1503" customWidth="1"/>
    <col min="4868" max="4868" width="16.140625" style="1503" customWidth="1"/>
    <col min="4869" max="4875" width="14.42578125" style="1503" customWidth="1"/>
    <col min="4876" max="4876" width="15.85546875" style="1503" customWidth="1"/>
    <col min="4877" max="5120" width="9.140625" style="1503"/>
    <col min="5121" max="5121" width="76.140625" style="1503" customWidth="1"/>
    <col min="5122" max="5123" width="14" style="1503" customWidth="1"/>
    <col min="5124" max="5124" width="16.140625" style="1503" customWidth="1"/>
    <col min="5125" max="5131" width="14.42578125" style="1503" customWidth="1"/>
    <col min="5132" max="5132" width="15.85546875" style="1503" customWidth="1"/>
    <col min="5133" max="5376" width="9.140625" style="1503"/>
    <col min="5377" max="5377" width="76.140625" style="1503" customWidth="1"/>
    <col min="5378" max="5379" width="14" style="1503" customWidth="1"/>
    <col min="5380" max="5380" width="16.140625" style="1503" customWidth="1"/>
    <col min="5381" max="5387" width="14.42578125" style="1503" customWidth="1"/>
    <col min="5388" max="5388" width="15.85546875" style="1503" customWidth="1"/>
    <col min="5389" max="5632" width="9.140625" style="1503"/>
    <col min="5633" max="5633" width="76.140625" style="1503" customWidth="1"/>
    <col min="5634" max="5635" width="14" style="1503" customWidth="1"/>
    <col min="5636" max="5636" width="16.140625" style="1503" customWidth="1"/>
    <col min="5637" max="5643" width="14.42578125" style="1503" customWidth="1"/>
    <col min="5644" max="5644" width="15.85546875" style="1503" customWidth="1"/>
    <col min="5645" max="5888" width="9.140625" style="1503"/>
    <col min="5889" max="5889" width="76.140625" style="1503" customWidth="1"/>
    <col min="5890" max="5891" width="14" style="1503" customWidth="1"/>
    <col min="5892" max="5892" width="16.140625" style="1503" customWidth="1"/>
    <col min="5893" max="5899" width="14.42578125" style="1503" customWidth="1"/>
    <col min="5900" max="5900" width="15.85546875" style="1503" customWidth="1"/>
    <col min="5901" max="6144" width="9.140625" style="1503"/>
    <col min="6145" max="6145" width="76.140625" style="1503" customWidth="1"/>
    <col min="6146" max="6147" width="14" style="1503" customWidth="1"/>
    <col min="6148" max="6148" width="16.140625" style="1503" customWidth="1"/>
    <col min="6149" max="6155" width="14.42578125" style="1503" customWidth="1"/>
    <col min="6156" max="6156" width="15.85546875" style="1503" customWidth="1"/>
    <col min="6157" max="6400" width="9.140625" style="1503"/>
    <col min="6401" max="6401" width="76.140625" style="1503" customWidth="1"/>
    <col min="6402" max="6403" width="14" style="1503" customWidth="1"/>
    <col min="6404" max="6404" width="16.140625" style="1503" customWidth="1"/>
    <col min="6405" max="6411" width="14.42578125" style="1503" customWidth="1"/>
    <col min="6412" max="6412" width="15.85546875" style="1503" customWidth="1"/>
    <col min="6413" max="6656" width="9.140625" style="1503"/>
    <col min="6657" max="6657" width="76.140625" style="1503" customWidth="1"/>
    <col min="6658" max="6659" width="14" style="1503" customWidth="1"/>
    <col min="6660" max="6660" width="16.140625" style="1503" customWidth="1"/>
    <col min="6661" max="6667" width="14.42578125" style="1503" customWidth="1"/>
    <col min="6668" max="6668" width="15.85546875" style="1503" customWidth="1"/>
    <col min="6669" max="6912" width="9.140625" style="1503"/>
    <col min="6913" max="6913" width="76.140625" style="1503" customWidth="1"/>
    <col min="6914" max="6915" width="14" style="1503" customWidth="1"/>
    <col min="6916" max="6916" width="16.140625" style="1503" customWidth="1"/>
    <col min="6917" max="6923" width="14.42578125" style="1503" customWidth="1"/>
    <col min="6924" max="6924" width="15.85546875" style="1503" customWidth="1"/>
    <col min="6925" max="7168" width="9.140625" style="1503"/>
    <col min="7169" max="7169" width="76.140625" style="1503" customWidth="1"/>
    <col min="7170" max="7171" width="14" style="1503" customWidth="1"/>
    <col min="7172" max="7172" width="16.140625" style="1503" customWidth="1"/>
    <col min="7173" max="7179" width="14.42578125" style="1503" customWidth="1"/>
    <col min="7180" max="7180" width="15.85546875" style="1503" customWidth="1"/>
    <col min="7181" max="7424" width="9.140625" style="1503"/>
    <col min="7425" max="7425" width="76.140625" style="1503" customWidth="1"/>
    <col min="7426" max="7427" width="14" style="1503" customWidth="1"/>
    <col min="7428" max="7428" width="16.140625" style="1503" customWidth="1"/>
    <col min="7429" max="7435" width="14.42578125" style="1503" customWidth="1"/>
    <col min="7436" max="7436" width="15.85546875" style="1503" customWidth="1"/>
    <col min="7437" max="7680" width="9.140625" style="1503"/>
    <col min="7681" max="7681" width="76.140625" style="1503" customWidth="1"/>
    <col min="7682" max="7683" width="14" style="1503" customWidth="1"/>
    <col min="7684" max="7684" width="16.140625" style="1503" customWidth="1"/>
    <col min="7685" max="7691" width="14.42578125" style="1503" customWidth="1"/>
    <col min="7692" max="7692" width="15.85546875" style="1503" customWidth="1"/>
    <col min="7693" max="7936" width="9.140625" style="1503"/>
    <col min="7937" max="7937" width="76.140625" style="1503" customWidth="1"/>
    <col min="7938" max="7939" width="14" style="1503" customWidth="1"/>
    <col min="7940" max="7940" width="16.140625" style="1503" customWidth="1"/>
    <col min="7941" max="7947" width="14.42578125" style="1503" customWidth="1"/>
    <col min="7948" max="7948" width="15.85546875" style="1503" customWidth="1"/>
    <col min="7949" max="8192" width="9.140625" style="1503"/>
    <col min="8193" max="8193" width="76.140625" style="1503" customWidth="1"/>
    <col min="8194" max="8195" width="14" style="1503" customWidth="1"/>
    <col min="8196" max="8196" width="16.140625" style="1503" customWidth="1"/>
    <col min="8197" max="8203" width="14.42578125" style="1503" customWidth="1"/>
    <col min="8204" max="8204" width="15.85546875" style="1503" customWidth="1"/>
    <col min="8205" max="8448" width="9.140625" style="1503"/>
    <col min="8449" max="8449" width="76.140625" style="1503" customWidth="1"/>
    <col min="8450" max="8451" width="14" style="1503" customWidth="1"/>
    <col min="8452" max="8452" width="16.140625" style="1503" customWidth="1"/>
    <col min="8453" max="8459" width="14.42578125" style="1503" customWidth="1"/>
    <col min="8460" max="8460" width="15.85546875" style="1503" customWidth="1"/>
    <col min="8461" max="8704" width="9.140625" style="1503"/>
    <col min="8705" max="8705" width="76.140625" style="1503" customWidth="1"/>
    <col min="8706" max="8707" width="14" style="1503" customWidth="1"/>
    <col min="8708" max="8708" width="16.140625" style="1503" customWidth="1"/>
    <col min="8709" max="8715" width="14.42578125" style="1503" customWidth="1"/>
    <col min="8716" max="8716" width="15.85546875" style="1503" customWidth="1"/>
    <col min="8717" max="8960" width="9.140625" style="1503"/>
    <col min="8961" max="8961" width="76.140625" style="1503" customWidth="1"/>
    <col min="8962" max="8963" width="14" style="1503" customWidth="1"/>
    <col min="8964" max="8964" width="16.140625" style="1503" customWidth="1"/>
    <col min="8965" max="8971" width="14.42578125" style="1503" customWidth="1"/>
    <col min="8972" max="8972" width="15.85546875" style="1503" customWidth="1"/>
    <col min="8973" max="9216" width="9.140625" style="1503"/>
    <col min="9217" max="9217" width="76.140625" style="1503" customWidth="1"/>
    <col min="9218" max="9219" width="14" style="1503" customWidth="1"/>
    <col min="9220" max="9220" width="16.140625" style="1503" customWidth="1"/>
    <col min="9221" max="9227" width="14.42578125" style="1503" customWidth="1"/>
    <col min="9228" max="9228" width="15.85546875" style="1503" customWidth="1"/>
    <col min="9229" max="9472" width="9.140625" style="1503"/>
    <col min="9473" max="9473" width="76.140625" style="1503" customWidth="1"/>
    <col min="9474" max="9475" width="14" style="1503" customWidth="1"/>
    <col min="9476" max="9476" width="16.140625" style="1503" customWidth="1"/>
    <col min="9477" max="9483" width="14.42578125" style="1503" customWidth="1"/>
    <col min="9484" max="9484" width="15.85546875" style="1503" customWidth="1"/>
    <col min="9485" max="9728" width="9.140625" style="1503"/>
    <col min="9729" max="9729" width="76.140625" style="1503" customWidth="1"/>
    <col min="9730" max="9731" width="14" style="1503" customWidth="1"/>
    <col min="9732" max="9732" width="16.140625" style="1503" customWidth="1"/>
    <col min="9733" max="9739" width="14.42578125" style="1503" customWidth="1"/>
    <col min="9740" max="9740" width="15.85546875" style="1503" customWidth="1"/>
    <col min="9741" max="9984" width="9.140625" style="1503"/>
    <col min="9985" max="9985" width="76.140625" style="1503" customWidth="1"/>
    <col min="9986" max="9987" width="14" style="1503" customWidth="1"/>
    <col min="9988" max="9988" width="16.140625" style="1503" customWidth="1"/>
    <col min="9989" max="9995" width="14.42578125" style="1503" customWidth="1"/>
    <col min="9996" max="9996" width="15.85546875" style="1503" customWidth="1"/>
    <col min="9997" max="10240" width="9.140625" style="1503"/>
    <col min="10241" max="10241" width="76.140625" style="1503" customWidth="1"/>
    <col min="10242" max="10243" width="14" style="1503" customWidth="1"/>
    <col min="10244" max="10244" width="16.140625" style="1503" customWidth="1"/>
    <col min="10245" max="10251" width="14.42578125" style="1503" customWidth="1"/>
    <col min="10252" max="10252" width="15.85546875" style="1503" customWidth="1"/>
    <col min="10253" max="10496" width="9.140625" style="1503"/>
    <col min="10497" max="10497" width="76.140625" style="1503" customWidth="1"/>
    <col min="10498" max="10499" width="14" style="1503" customWidth="1"/>
    <col min="10500" max="10500" width="16.140625" style="1503" customWidth="1"/>
    <col min="10501" max="10507" width="14.42578125" style="1503" customWidth="1"/>
    <col min="10508" max="10508" width="15.85546875" style="1503" customWidth="1"/>
    <col min="10509" max="10752" width="9.140625" style="1503"/>
    <col min="10753" max="10753" width="76.140625" style="1503" customWidth="1"/>
    <col min="10754" max="10755" width="14" style="1503" customWidth="1"/>
    <col min="10756" max="10756" width="16.140625" style="1503" customWidth="1"/>
    <col min="10757" max="10763" width="14.42578125" style="1503" customWidth="1"/>
    <col min="10764" max="10764" width="15.85546875" style="1503" customWidth="1"/>
    <col min="10765" max="11008" width="9.140625" style="1503"/>
    <col min="11009" max="11009" width="76.140625" style="1503" customWidth="1"/>
    <col min="11010" max="11011" width="14" style="1503" customWidth="1"/>
    <col min="11012" max="11012" width="16.140625" style="1503" customWidth="1"/>
    <col min="11013" max="11019" width="14.42578125" style="1503" customWidth="1"/>
    <col min="11020" max="11020" width="15.85546875" style="1503" customWidth="1"/>
    <col min="11021" max="11264" width="9.140625" style="1503"/>
    <col min="11265" max="11265" width="76.140625" style="1503" customWidth="1"/>
    <col min="11266" max="11267" width="14" style="1503" customWidth="1"/>
    <col min="11268" max="11268" width="16.140625" style="1503" customWidth="1"/>
    <col min="11269" max="11275" width="14.42578125" style="1503" customWidth="1"/>
    <col min="11276" max="11276" width="15.85546875" style="1503" customWidth="1"/>
    <col min="11277" max="11520" width="9.140625" style="1503"/>
    <col min="11521" max="11521" width="76.140625" style="1503" customWidth="1"/>
    <col min="11522" max="11523" width="14" style="1503" customWidth="1"/>
    <col min="11524" max="11524" width="16.140625" style="1503" customWidth="1"/>
    <col min="11525" max="11531" width="14.42578125" style="1503" customWidth="1"/>
    <col min="11532" max="11532" width="15.85546875" style="1503" customWidth="1"/>
    <col min="11533" max="11776" width="9.140625" style="1503"/>
    <col min="11777" max="11777" width="76.140625" style="1503" customWidth="1"/>
    <col min="11778" max="11779" width="14" style="1503" customWidth="1"/>
    <col min="11780" max="11780" width="16.140625" style="1503" customWidth="1"/>
    <col min="11781" max="11787" width="14.42578125" style="1503" customWidth="1"/>
    <col min="11788" max="11788" width="15.85546875" style="1503" customWidth="1"/>
    <col min="11789" max="12032" width="9.140625" style="1503"/>
    <col min="12033" max="12033" width="76.140625" style="1503" customWidth="1"/>
    <col min="12034" max="12035" width="14" style="1503" customWidth="1"/>
    <col min="12036" max="12036" width="16.140625" style="1503" customWidth="1"/>
    <col min="12037" max="12043" width="14.42578125" style="1503" customWidth="1"/>
    <col min="12044" max="12044" width="15.85546875" style="1503" customWidth="1"/>
    <col min="12045" max="12288" width="9.140625" style="1503"/>
    <col min="12289" max="12289" width="76.140625" style="1503" customWidth="1"/>
    <col min="12290" max="12291" width="14" style="1503" customWidth="1"/>
    <col min="12292" max="12292" width="16.140625" style="1503" customWidth="1"/>
    <col min="12293" max="12299" width="14.42578125" style="1503" customWidth="1"/>
    <col min="12300" max="12300" width="15.85546875" style="1503" customWidth="1"/>
    <col min="12301" max="12544" width="9.140625" style="1503"/>
    <col min="12545" max="12545" width="76.140625" style="1503" customWidth="1"/>
    <col min="12546" max="12547" width="14" style="1503" customWidth="1"/>
    <col min="12548" max="12548" width="16.140625" style="1503" customWidth="1"/>
    <col min="12549" max="12555" width="14.42578125" style="1503" customWidth="1"/>
    <col min="12556" max="12556" width="15.85546875" style="1503" customWidth="1"/>
    <col min="12557" max="12800" width="9.140625" style="1503"/>
    <col min="12801" max="12801" width="76.140625" style="1503" customWidth="1"/>
    <col min="12802" max="12803" width="14" style="1503" customWidth="1"/>
    <col min="12804" max="12804" width="16.140625" style="1503" customWidth="1"/>
    <col min="12805" max="12811" width="14.42578125" style="1503" customWidth="1"/>
    <col min="12812" max="12812" width="15.85546875" style="1503" customWidth="1"/>
    <col min="12813" max="13056" width="9.140625" style="1503"/>
    <col min="13057" max="13057" width="76.140625" style="1503" customWidth="1"/>
    <col min="13058" max="13059" width="14" style="1503" customWidth="1"/>
    <col min="13060" max="13060" width="16.140625" style="1503" customWidth="1"/>
    <col min="13061" max="13067" width="14.42578125" style="1503" customWidth="1"/>
    <col min="13068" max="13068" width="15.85546875" style="1503" customWidth="1"/>
    <col min="13069" max="13312" width="9.140625" style="1503"/>
    <col min="13313" max="13313" width="76.140625" style="1503" customWidth="1"/>
    <col min="13314" max="13315" width="14" style="1503" customWidth="1"/>
    <col min="13316" max="13316" width="16.140625" style="1503" customWidth="1"/>
    <col min="13317" max="13323" width="14.42578125" style="1503" customWidth="1"/>
    <col min="13324" max="13324" width="15.85546875" style="1503" customWidth="1"/>
    <col min="13325" max="13568" width="9.140625" style="1503"/>
    <col min="13569" max="13569" width="76.140625" style="1503" customWidth="1"/>
    <col min="13570" max="13571" width="14" style="1503" customWidth="1"/>
    <col min="13572" max="13572" width="16.140625" style="1503" customWidth="1"/>
    <col min="13573" max="13579" width="14.42578125" style="1503" customWidth="1"/>
    <col min="13580" max="13580" width="15.85546875" style="1503" customWidth="1"/>
    <col min="13581" max="13824" width="9.140625" style="1503"/>
    <col min="13825" max="13825" width="76.140625" style="1503" customWidth="1"/>
    <col min="13826" max="13827" width="14" style="1503" customWidth="1"/>
    <col min="13828" max="13828" width="16.140625" style="1503" customWidth="1"/>
    <col min="13829" max="13835" width="14.42578125" style="1503" customWidth="1"/>
    <col min="13836" max="13836" width="15.85546875" style="1503" customWidth="1"/>
    <col min="13837" max="14080" width="9.140625" style="1503"/>
    <col min="14081" max="14081" width="76.140625" style="1503" customWidth="1"/>
    <col min="14082" max="14083" width="14" style="1503" customWidth="1"/>
    <col min="14084" max="14084" width="16.140625" style="1503" customWidth="1"/>
    <col min="14085" max="14091" width="14.42578125" style="1503" customWidth="1"/>
    <col min="14092" max="14092" width="15.85546875" style="1503" customWidth="1"/>
    <col min="14093" max="14336" width="9.140625" style="1503"/>
    <col min="14337" max="14337" width="76.140625" style="1503" customWidth="1"/>
    <col min="14338" max="14339" width="14" style="1503" customWidth="1"/>
    <col min="14340" max="14340" width="16.140625" style="1503" customWidth="1"/>
    <col min="14341" max="14347" width="14.42578125" style="1503" customWidth="1"/>
    <col min="14348" max="14348" width="15.85546875" style="1503" customWidth="1"/>
    <col min="14349" max="14592" width="9.140625" style="1503"/>
    <col min="14593" max="14593" width="76.140625" style="1503" customWidth="1"/>
    <col min="14594" max="14595" width="14" style="1503" customWidth="1"/>
    <col min="14596" max="14596" width="16.140625" style="1503" customWidth="1"/>
    <col min="14597" max="14603" width="14.42578125" style="1503" customWidth="1"/>
    <col min="14604" max="14604" width="15.85546875" style="1503" customWidth="1"/>
    <col min="14605" max="14848" width="9.140625" style="1503"/>
    <col min="14849" max="14849" width="76.140625" style="1503" customWidth="1"/>
    <col min="14850" max="14851" width="14" style="1503" customWidth="1"/>
    <col min="14852" max="14852" width="16.140625" style="1503" customWidth="1"/>
    <col min="14853" max="14859" width="14.42578125" style="1503" customWidth="1"/>
    <col min="14860" max="14860" width="15.85546875" style="1503" customWidth="1"/>
    <col min="14861" max="15104" width="9.140625" style="1503"/>
    <col min="15105" max="15105" width="76.140625" style="1503" customWidth="1"/>
    <col min="15106" max="15107" width="14" style="1503" customWidth="1"/>
    <col min="15108" max="15108" width="16.140625" style="1503" customWidth="1"/>
    <col min="15109" max="15115" width="14.42578125" style="1503" customWidth="1"/>
    <col min="15116" max="15116" width="15.85546875" style="1503" customWidth="1"/>
    <col min="15117" max="15360" width="9.140625" style="1503"/>
    <col min="15361" max="15361" width="76.140625" style="1503" customWidth="1"/>
    <col min="15362" max="15363" width="14" style="1503" customWidth="1"/>
    <col min="15364" max="15364" width="16.140625" style="1503" customWidth="1"/>
    <col min="15365" max="15371" width="14.42578125" style="1503" customWidth="1"/>
    <col min="15372" max="15372" width="15.85546875" style="1503" customWidth="1"/>
    <col min="15373" max="15616" width="9.140625" style="1503"/>
    <col min="15617" max="15617" width="76.140625" style="1503" customWidth="1"/>
    <col min="15618" max="15619" width="14" style="1503" customWidth="1"/>
    <col min="15620" max="15620" width="16.140625" style="1503" customWidth="1"/>
    <col min="15621" max="15627" width="14.42578125" style="1503" customWidth="1"/>
    <col min="15628" max="15628" width="15.85546875" style="1503" customWidth="1"/>
    <col min="15629" max="15872" width="9.140625" style="1503"/>
    <col min="15873" max="15873" width="76.140625" style="1503" customWidth="1"/>
    <col min="15874" max="15875" width="14" style="1503" customWidth="1"/>
    <col min="15876" max="15876" width="16.140625" style="1503" customWidth="1"/>
    <col min="15877" max="15883" width="14.42578125" style="1503" customWidth="1"/>
    <col min="15884" max="15884" width="15.85546875" style="1503" customWidth="1"/>
    <col min="15885" max="16128" width="9.140625" style="1503"/>
    <col min="16129" max="16129" width="76.140625" style="1503" customWidth="1"/>
    <col min="16130" max="16131" width="14" style="1503" customWidth="1"/>
    <col min="16132" max="16132" width="16.140625" style="1503" customWidth="1"/>
    <col min="16133" max="16139" width="14.42578125" style="1503" customWidth="1"/>
    <col min="16140" max="16140" width="15.85546875" style="1503" customWidth="1"/>
    <col min="16141" max="16384" width="9.140625" style="1503"/>
  </cols>
  <sheetData>
    <row r="1" spans="1:12" s="1459" customFormat="1" ht="16.5">
      <c r="A1" s="1452" t="s">
        <v>879</v>
      </c>
      <c r="B1" s="1453"/>
      <c r="C1" s="1454"/>
      <c r="D1" s="1455"/>
      <c r="E1" s="1456"/>
      <c r="F1" s="1456"/>
      <c r="G1" s="1457"/>
      <c r="H1" s="1457"/>
      <c r="I1" s="1457"/>
      <c r="J1" s="1457"/>
      <c r="K1" s="1457"/>
      <c r="L1" s="1458"/>
    </row>
    <row r="2" spans="1:12" s="1460" customFormat="1" ht="16.5">
      <c r="A2" s="1730" t="s">
        <v>880</v>
      </c>
      <c r="B2" s="1730"/>
      <c r="C2" s="1730"/>
      <c r="D2" s="1730"/>
      <c r="E2" s="1730"/>
      <c r="F2" s="1730"/>
      <c r="G2" s="1730"/>
      <c r="H2" s="1730"/>
      <c r="I2" s="1730"/>
      <c r="J2" s="1730"/>
      <c r="K2" s="1730"/>
      <c r="L2" s="1730"/>
    </row>
    <row r="3" spans="1:12" s="1460" customFormat="1" ht="16.5">
      <c r="A3" s="1461"/>
      <c r="B3" s="1462"/>
      <c r="C3" s="1462"/>
      <c r="D3" s="1462"/>
      <c r="E3" s="1462"/>
      <c r="F3" s="1462"/>
      <c r="G3" s="1462"/>
      <c r="H3" s="1462"/>
      <c r="I3" s="1462"/>
      <c r="J3" s="1462"/>
      <c r="K3" s="1462"/>
      <c r="L3" s="1462"/>
    </row>
    <row r="4" spans="1:12" s="1466" customFormat="1" ht="12.75" customHeight="1">
      <c r="A4" s="1463"/>
      <c r="B4" s="1463"/>
      <c r="C4" s="1463"/>
      <c r="D4" s="1463"/>
      <c r="E4" s="1464"/>
      <c r="F4" s="1465"/>
      <c r="G4" s="1464"/>
      <c r="H4" s="1464"/>
      <c r="I4" s="1464"/>
      <c r="J4" s="1464"/>
      <c r="K4" s="1464"/>
      <c r="L4" s="1465" t="s">
        <v>881</v>
      </c>
    </row>
    <row r="5" spans="1:12" s="1466" customFormat="1" ht="21.75" customHeight="1">
      <c r="A5" s="1731" t="s">
        <v>882</v>
      </c>
      <c r="B5" s="1734" t="s">
        <v>883</v>
      </c>
      <c r="C5" s="1735"/>
      <c r="D5" s="1736" t="s">
        <v>884</v>
      </c>
      <c r="E5" s="1736"/>
      <c r="F5" s="1736"/>
      <c r="G5" s="1736"/>
      <c r="H5" s="1736"/>
      <c r="I5" s="1736"/>
      <c r="J5" s="1736"/>
      <c r="K5" s="1736"/>
      <c r="L5" s="1737" t="s">
        <v>885</v>
      </c>
    </row>
    <row r="6" spans="1:12" s="1466" customFormat="1" ht="11.25" customHeight="1">
      <c r="A6" s="1732"/>
      <c r="B6" s="1731" t="s">
        <v>886</v>
      </c>
      <c r="C6" s="1740" t="s">
        <v>887</v>
      </c>
      <c r="D6" s="1731">
        <v>2017</v>
      </c>
      <c r="E6" s="1731">
        <v>2016</v>
      </c>
      <c r="F6" s="1731">
        <v>2015</v>
      </c>
      <c r="G6" s="1726">
        <v>2014</v>
      </c>
      <c r="H6" s="1726">
        <v>2013</v>
      </c>
      <c r="I6" s="1726">
        <v>2012</v>
      </c>
      <c r="J6" s="1726">
        <v>2011</v>
      </c>
      <c r="K6" s="1726">
        <v>2010</v>
      </c>
      <c r="L6" s="1738"/>
    </row>
    <row r="7" spans="1:12" s="1466" customFormat="1" ht="12" customHeight="1">
      <c r="A7" s="1732"/>
      <c r="B7" s="1732"/>
      <c r="C7" s="1741"/>
      <c r="D7" s="1732"/>
      <c r="E7" s="1732"/>
      <c r="F7" s="1732"/>
      <c r="G7" s="1727"/>
      <c r="H7" s="1727"/>
      <c r="I7" s="1727"/>
      <c r="J7" s="1727"/>
      <c r="K7" s="1727"/>
      <c r="L7" s="1738"/>
    </row>
    <row r="8" spans="1:12" s="1466" customFormat="1" ht="12" customHeight="1">
      <c r="A8" s="1732"/>
      <c r="B8" s="1732"/>
      <c r="C8" s="1741"/>
      <c r="D8" s="1732"/>
      <c r="E8" s="1732"/>
      <c r="F8" s="1732"/>
      <c r="G8" s="1727"/>
      <c r="H8" s="1727"/>
      <c r="I8" s="1727"/>
      <c r="J8" s="1727"/>
      <c r="K8" s="1727"/>
      <c r="L8" s="1738"/>
    </row>
    <row r="9" spans="1:12" s="1466" customFormat="1" ht="12" customHeight="1">
      <c r="A9" s="1732"/>
      <c r="B9" s="1732"/>
      <c r="C9" s="1741"/>
      <c r="D9" s="1732"/>
      <c r="E9" s="1732"/>
      <c r="F9" s="1732"/>
      <c r="G9" s="1727"/>
      <c r="H9" s="1727"/>
      <c r="I9" s="1727"/>
      <c r="J9" s="1727"/>
      <c r="K9" s="1727"/>
      <c r="L9" s="1738"/>
    </row>
    <row r="10" spans="1:12" s="1466" customFormat="1" ht="29.1" customHeight="1">
      <c r="A10" s="1733"/>
      <c r="B10" s="1733"/>
      <c r="C10" s="1742"/>
      <c r="D10" s="1733"/>
      <c r="E10" s="1733"/>
      <c r="F10" s="1733"/>
      <c r="G10" s="1728"/>
      <c r="H10" s="1728"/>
      <c r="I10" s="1728"/>
      <c r="J10" s="1728"/>
      <c r="K10" s="1728"/>
      <c r="L10" s="1739"/>
    </row>
    <row r="11" spans="1:12" s="1469" customFormat="1" ht="12.75">
      <c r="A11" s="1467">
        <v>1</v>
      </c>
      <c r="B11" s="1467">
        <v>2</v>
      </c>
      <c r="C11" s="1468">
        <v>3</v>
      </c>
      <c r="D11" s="1467">
        <v>5</v>
      </c>
      <c r="E11" s="1468">
        <v>6</v>
      </c>
      <c r="F11" s="1467">
        <v>7</v>
      </c>
      <c r="G11" s="1467">
        <v>8</v>
      </c>
      <c r="H11" s="1468">
        <v>9</v>
      </c>
      <c r="I11" s="1467">
        <v>10</v>
      </c>
      <c r="J11" s="1467">
        <v>11</v>
      </c>
      <c r="K11" s="1468">
        <v>12</v>
      </c>
      <c r="L11" s="1467">
        <v>13</v>
      </c>
    </row>
    <row r="12" spans="1:12" s="1469" customFormat="1" ht="24" customHeight="1">
      <c r="A12" s="1470" t="s">
        <v>795</v>
      </c>
      <c r="B12" s="1467">
        <v>16</v>
      </c>
      <c r="C12" s="1467">
        <v>750</v>
      </c>
      <c r="D12" s="1471">
        <v>528545.98</v>
      </c>
      <c r="E12" s="1471">
        <v>0</v>
      </c>
      <c r="F12" s="1471">
        <v>0</v>
      </c>
      <c r="G12" s="1471">
        <v>0</v>
      </c>
      <c r="H12" s="1471">
        <v>0</v>
      </c>
      <c r="I12" s="1471">
        <v>0</v>
      </c>
      <c r="J12" s="1471">
        <v>0</v>
      </c>
      <c r="K12" s="1471">
        <v>0</v>
      </c>
      <c r="L12" s="1471">
        <v>0</v>
      </c>
    </row>
    <row r="13" spans="1:12" s="1473" customFormat="1" ht="24.6" customHeight="1">
      <c r="A13" s="1470" t="s">
        <v>795</v>
      </c>
      <c r="B13" s="1472">
        <v>17</v>
      </c>
      <c r="C13" s="1467">
        <v>750</v>
      </c>
      <c r="D13" s="1471">
        <v>1256793.74</v>
      </c>
      <c r="E13" s="1471">
        <v>50363.26</v>
      </c>
      <c r="F13" s="1471">
        <v>0</v>
      </c>
      <c r="G13" s="1471">
        <v>0</v>
      </c>
      <c r="H13" s="1471">
        <v>0</v>
      </c>
      <c r="I13" s="1471">
        <v>0</v>
      </c>
      <c r="J13" s="1471">
        <v>0</v>
      </c>
      <c r="K13" s="1471">
        <v>0</v>
      </c>
      <c r="L13" s="1471">
        <v>0</v>
      </c>
    </row>
    <row r="14" spans="1:12" s="1473" customFormat="1" ht="24.6" customHeight="1">
      <c r="A14" s="1470" t="s">
        <v>796</v>
      </c>
      <c r="B14" s="1472">
        <v>19</v>
      </c>
      <c r="C14" s="1467">
        <v>750</v>
      </c>
      <c r="D14" s="1471">
        <v>32213.56</v>
      </c>
      <c r="E14" s="1471">
        <v>0</v>
      </c>
      <c r="F14" s="1471">
        <v>0</v>
      </c>
      <c r="G14" s="1471">
        <v>0</v>
      </c>
      <c r="H14" s="1471">
        <v>0</v>
      </c>
      <c r="I14" s="1471">
        <v>0</v>
      </c>
      <c r="J14" s="1471">
        <v>0</v>
      </c>
      <c r="K14" s="1471">
        <v>0</v>
      </c>
      <c r="L14" s="1471">
        <v>0</v>
      </c>
    </row>
    <row r="15" spans="1:12" s="1473" customFormat="1" ht="24.6" customHeight="1">
      <c r="A15" s="1470" t="s">
        <v>888</v>
      </c>
      <c r="B15" s="1472">
        <v>20</v>
      </c>
      <c r="C15" s="1467">
        <v>150</v>
      </c>
      <c r="D15" s="1471">
        <v>0</v>
      </c>
      <c r="E15" s="1471">
        <v>1757756.51</v>
      </c>
      <c r="F15" s="1471">
        <v>482738.92000000004</v>
      </c>
      <c r="G15" s="1471">
        <v>1691470.3399999999</v>
      </c>
      <c r="H15" s="1471">
        <v>8929211.3600000013</v>
      </c>
      <c r="I15" s="1471">
        <v>15088050.289999999</v>
      </c>
      <c r="J15" s="1471">
        <v>196865.5</v>
      </c>
      <c r="K15" s="1471">
        <v>47455.96</v>
      </c>
      <c r="L15" s="1471">
        <v>0</v>
      </c>
    </row>
    <row r="16" spans="1:12" s="1473" customFormat="1" ht="24.6" customHeight="1">
      <c r="A16" s="1470" t="s">
        <v>793</v>
      </c>
      <c r="B16" s="1472">
        <v>20</v>
      </c>
      <c r="C16" s="1467">
        <v>150</v>
      </c>
      <c r="D16" s="1471">
        <v>436807.11</v>
      </c>
      <c r="E16" s="1471">
        <v>0</v>
      </c>
      <c r="F16" s="1471">
        <v>0</v>
      </c>
      <c r="G16" s="1471">
        <v>0</v>
      </c>
      <c r="H16" s="1471">
        <v>0</v>
      </c>
      <c r="I16" s="1471">
        <v>0</v>
      </c>
      <c r="J16" s="1471">
        <v>0</v>
      </c>
      <c r="K16" s="1471">
        <v>0</v>
      </c>
      <c r="L16" s="1471">
        <v>0</v>
      </c>
    </row>
    <row r="17" spans="1:12" s="1473" customFormat="1" ht="24.6" customHeight="1">
      <c r="A17" s="1470" t="s">
        <v>888</v>
      </c>
      <c r="B17" s="1472">
        <v>20</v>
      </c>
      <c r="C17" s="1467">
        <v>500</v>
      </c>
      <c r="D17" s="1471">
        <v>0</v>
      </c>
      <c r="E17" s="1471">
        <v>32550.31</v>
      </c>
      <c r="F17" s="1471">
        <v>339079.97</v>
      </c>
      <c r="G17" s="1471">
        <v>352287.27</v>
      </c>
      <c r="H17" s="1471">
        <v>16371.09</v>
      </c>
      <c r="I17" s="1471">
        <v>107995.5</v>
      </c>
      <c r="J17" s="1471">
        <v>6641.69</v>
      </c>
      <c r="K17" s="1471">
        <v>195.83</v>
      </c>
      <c r="L17" s="1471">
        <v>0</v>
      </c>
    </row>
    <row r="18" spans="1:12" s="1473" customFormat="1" ht="24.6" customHeight="1">
      <c r="A18" s="1470" t="s">
        <v>793</v>
      </c>
      <c r="B18" s="1472">
        <v>20</v>
      </c>
      <c r="C18" s="1467">
        <v>500</v>
      </c>
      <c r="D18" s="1471">
        <v>1725299.68</v>
      </c>
      <c r="E18" s="1471">
        <v>0</v>
      </c>
      <c r="F18" s="1471">
        <v>0</v>
      </c>
      <c r="G18" s="1471">
        <v>0</v>
      </c>
      <c r="H18" s="1471">
        <v>0</v>
      </c>
      <c r="I18" s="1471">
        <v>0</v>
      </c>
      <c r="J18" s="1471">
        <v>0</v>
      </c>
      <c r="K18" s="1471">
        <v>0</v>
      </c>
      <c r="L18" s="1471">
        <v>0</v>
      </c>
    </row>
    <row r="19" spans="1:12" s="1473" customFormat="1" ht="24.6" customHeight="1">
      <c r="A19" s="1470" t="s">
        <v>793</v>
      </c>
      <c r="B19" s="1472">
        <v>20</v>
      </c>
      <c r="C19" s="1467">
        <v>750</v>
      </c>
      <c r="D19" s="1471">
        <v>49.34</v>
      </c>
      <c r="E19" s="1471">
        <v>0</v>
      </c>
      <c r="F19" s="1471">
        <v>0</v>
      </c>
      <c r="G19" s="1471">
        <v>0</v>
      </c>
      <c r="H19" s="1471">
        <v>0</v>
      </c>
      <c r="I19" s="1471">
        <v>0</v>
      </c>
      <c r="J19" s="1471">
        <v>0</v>
      </c>
      <c r="K19" s="1471">
        <v>0</v>
      </c>
      <c r="L19" s="1471">
        <v>0</v>
      </c>
    </row>
    <row r="20" spans="1:12" s="1473" customFormat="1" ht="24.6" customHeight="1">
      <c r="A20" s="1470" t="s">
        <v>792</v>
      </c>
      <c r="B20" s="1472">
        <v>24</v>
      </c>
      <c r="C20" s="1467">
        <v>801</v>
      </c>
      <c r="D20" s="1471">
        <v>19633.2</v>
      </c>
      <c r="E20" s="1471">
        <v>0</v>
      </c>
      <c r="F20" s="1471">
        <v>0</v>
      </c>
      <c r="G20" s="1471">
        <v>0</v>
      </c>
      <c r="H20" s="1471">
        <v>0</v>
      </c>
      <c r="I20" s="1471">
        <v>0</v>
      </c>
      <c r="J20" s="1471">
        <v>0</v>
      </c>
      <c r="K20" s="1471">
        <v>0</v>
      </c>
      <c r="L20" s="1471">
        <v>0</v>
      </c>
    </row>
    <row r="21" spans="1:12" s="1473" customFormat="1" ht="24.6" customHeight="1">
      <c r="A21" s="1470" t="s">
        <v>792</v>
      </c>
      <c r="B21" s="1472">
        <v>24</v>
      </c>
      <c r="C21" s="1467">
        <v>803</v>
      </c>
      <c r="D21" s="1471">
        <v>1653503.19</v>
      </c>
      <c r="E21" s="1471">
        <v>0</v>
      </c>
      <c r="F21" s="1471">
        <v>0</v>
      </c>
      <c r="G21" s="1471">
        <v>0</v>
      </c>
      <c r="H21" s="1471">
        <v>0</v>
      </c>
      <c r="I21" s="1471">
        <v>0</v>
      </c>
      <c r="J21" s="1471">
        <v>0</v>
      </c>
      <c r="K21" s="1471">
        <v>0</v>
      </c>
      <c r="L21" s="1471">
        <v>0</v>
      </c>
    </row>
    <row r="22" spans="1:12" s="1473" customFormat="1" ht="24.6" customHeight="1">
      <c r="A22" s="1470" t="s">
        <v>889</v>
      </c>
      <c r="B22" s="1472">
        <v>24</v>
      </c>
      <c r="C22" s="1467">
        <v>921</v>
      </c>
      <c r="D22" s="1471">
        <v>64.56</v>
      </c>
      <c r="E22" s="1471">
        <v>4286.1099999999997</v>
      </c>
      <c r="F22" s="1471">
        <v>5367.31</v>
      </c>
      <c r="G22" s="1471">
        <v>3060.81</v>
      </c>
      <c r="H22" s="1471">
        <v>0</v>
      </c>
      <c r="I22" s="1471">
        <v>0</v>
      </c>
      <c r="J22" s="1471">
        <v>0</v>
      </c>
      <c r="K22" s="1471">
        <v>0</v>
      </c>
      <c r="L22" s="1471">
        <v>0</v>
      </c>
    </row>
    <row r="23" spans="1:12" s="1473" customFormat="1" ht="24.6" customHeight="1">
      <c r="A23" s="1470" t="s">
        <v>792</v>
      </c>
      <c r="B23" s="1472">
        <v>24</v>
      </c>
      <c r="C23" s="1467">
        <v>921</v>
      </c>
      <c r="D23" s="1471">
        <v>15806264.08</v>
      </c>
      <c r="E23" s="1471">
        <v>0</v>
      </c>
      <c r="F23" s="1471">
        <v>0</v>
      </c>
      <c r="G23" s="1471">
        <v>0</v>
      </c>
      <c r="H23" s="1471">
        <v>0</v>
      </c>
      <c r="I23" s="1471">
        <v>0</v>
      </c>
      <c r="J23" s="1471">
        <v>0</v>
      </c>
      <c r="K23" s="1471">
        <v>0</v>
      </c>
      <c r="L23" s="1471">
        <v>0</v>
      </c>
    </row>
    <row r="24" spans="1:12" s="1473" customFormat="1" ht="24.6" customHeight="1">
      <c r="A24" s="1470" t="s">
        <v>888</v>
      </c>
      <c r="B24" s="1472">
        <v>27</v>
      </c>
      <c r="C24" s="1467">
        <v>150</v>
      </c>
      <c r="D24" s="1471">
        <v>0</v>
      </c>
      <c r="E24" s="1471">
        <v>33277.360000000001</v>
      </c>
      <c r="F24" s="1471">
        <v>218189.03</v>
      </c>
      <c r="G24" s="1471">
        <v>476559.96</v>
      </c>
      <c r="H24" s="1471">
        <v>576768.21</v>
      </c>
      <c r="I24" s="1471">
        <v>16017.66</v>
      </c>
      <c r="J24" s="1471">
        <v>168510.17</v>
      </c>
      <c r="K24" s="1471">
        <v>125645.04</v>
      </c>
      <c r="L24" s="1471">
        <v>0</v>
      </c>
    </row>
    <row r="25" spans="1:12" s="1473" customFormat="1" ht="24.6" customHeight="1">
      <c r="A25" s="1470" t="s">
        <v>888</v>
      </c>
      <c r="B25" s="1472">
        <v>27</v>
      </c>
      <c r="C25" s="1467">
        <v>750</v>
      </c>
      <c r="D25" s="1471">
        <v>0</v>
      </c>
      <c r="E25" s="1471">
        <v>0</v>
      </c>
      <c r="F25" s="1471">
        <v>0</v>
      </c>
      <c r="G25" s="1471">
        <v>0</v>
      </c>
      <c r="H25" s="1471">
        <v>12701.54</v>
      </c>
      <c r="I25" s="1471">
        <v>0</v>
      </c>
      <c r="J25" s="1471">
        <v>0</v>
      </c>
      <c r="K25" s="1471">
        <v>0</v>
      </c>
      <c r="L25" s="1471">
        <v>1600.23</v>
      </c>
    </row>
    <row r="26" spans="1:12" s="1473" customFormat="1" ht="24.6" customHeight="1">
      <c r="A26" s="1470" t="s">
        <v>796</v>
      </c>
      <c r="B26" s="1472">
        <v>27</v>
      </c>
      <c r="C26" s="1467">
        <v>750</v>
      </c>
      <c r="D26" s="1471">
        <v>33644295.630000003</v>
      </c>
      <c r="E26" s="1471">
        <v>3354350.07</v>
      </c>
      <c r="F26" s="1471">
        <v>0</v>
      </c>
      <c r="G26" s="1471">
        <v>0</v>
      </c>
      <c r="H26" s="1471">
        <v>0</v>
      </c>
      <c r="I26" s="1471">
        <v>0</v>
      </c>
      <c r="J26" s="1471">
        <v>0</v>
      </c>
      <c r="K26" s="1471">
        <v>0</v>
      </c>
      <c r="L26" s="1471">
        <v>503637.15</v>
      </c>
    </row>
    <row r="27" spans="1:12" s="1473" customFormat="1" ht="24.6" customHeight="1">
      <c r="A27" s="1470" t="s">
        <v>888</v>
      </c>
      <c r="B27" s="1472">
        <v>28</v>
      </c>
      <c r="C27" s="1467">
        <v>730</v>
      </c>
      <c r="D27" s="1471">
        <v>0</v>
      </c>
      <c r="E27" s="1471">
        <v>675188.72</v>
      </c>
      <c r="F27" s="1471">
        <v>796035.3</v>
      </c>
      <c r="G27" s="1471">
        <v>14372.97</v>
      </c>
      <c r="H27" s="1471">
        <v>288757.17</v>
      </c>
      <c r="I27" s="1471">
        <v>13508.69</v>
      </c>
      <c r="J27" s="1471">
        <v>140.84</v>
      </c>
      <c r="K27" s="1471">
        <v>217.55</v>
      </c>
      <c r="L27" s="1471">
        <v>0</v>
      </c>
    </row>
    <row r="28" spans="1:12" s="1473" customFormat="1" ht="24.6" customHeight="1">
      <c r="A28" s="1470" t="s">
        <v>793</v>
      </c>
      <c r="B28" s="1472">
        <v>28</v>
      </c>
      <c r="C28" s="1467">
        <v>730</v>
      </c>
      <c r="D28" s="1471">
        <v>167084048.88</v>
      </c>
      <c r="E28" s="1471">
        <v>1024430.06</v>
      </c>
      <c r="F28" s="1471">
        <v>376.61</v>
      </c>
      <c r="G28" s="1471">
        <v>0</v>
      </c>
      <c r="H28" s="1471">
        <v>0</v>
      </c>
      <c r="I28" s="1471">
        <v>0</v>
      </c>
      <c r="J28" s="1471">
        <v>0</v>
      </c>
      <c r="K28" s="1471">
        <v>0</v>
      </c>
      <c r="L28" s="1471">
        <v>19741.71</v>
      </c>
    </row>
    <row r="29" spans="1:12" s="1473" customFormat="1" ht="24.6" customHeight="1">
      <c r="A29" s="1470" t="s">
        <v>890</v>
      </c>
      <c r="B29" s="1472">
        <v>28</v>
      </c>
      <c r="C29" s="1467">
        <v>730</v>
      </c>
      <c r="D29" s="1471">
        <v>0</v>
      </c>
      <c r="E29" s="1471">
        <v>0</v>
      </c>
      <c r="F29" s="1471">
        <v>0</v>
      </c>
      <c r="G29" s="1471">
        <v>0</v>
      </c>
      <c r="H29" s="1471">
        <v>7294</v>
      </c>
      <c r="I29" s="1471">
        <v>0</v>
      </c>
      <c r="J29" s="1471">
        <v>0</v>
      </c>
      <c r="K29" s="1471">
        <v>0</v>
      </c>
      <c r="L29" s="1471">
        <v>0</v>
      </c>
    </row>
    <row r="30" spans="1:12" s="1473" customFormat="1" ht="24.6" customHeight="1">
      <c r="A30" s="1470" t="s">
        <v>793</v>
      </c>
      <c r="B30" s="1472">
        <v>28</v>
      </c>
      <c r="C30" s="1467">
        <v>750</v>
      </c>
      <c r="D30" s="1471">
        <v>29.23</v>
      </c>
      <c r="E30" s="1471">
        <v>0</v>
      </c>
      <c r="F30" s="1471">
        <v>0</v>
      </c>
      <c r="G30" s="1471">
        <v>0</v>
      </c>
      <c r="H30" s="1471">
        <v>0</v>
      </c>
      <c r="I30" s="1471">
        <v>0</v>
      </c>
      <c r="J30" s="1471">
        <v>0</v>
      </c>
      <c r="K30" s="1471">
        <v>0</v>
      </c>
      <c r="L30" s="1471">
        <v>0</v>
      </c>
    </row>
    <row r="31" spans="1:12" s="1473" customFormat="1" ht="24.6" customHeight="1">
      <c r="A31" s="1470" t="s">
        <v>890</v>
      </c>
      <c r="B31" s="1472">
        <v>30</v>
      </c>
      <c r="C31" s="1467">
        <v>801</v>
      </c>
      <c r="D31" s="1471">
        <v>0</v>
      </c>
      <c r="E31" s="1471">
        <v>0</v>
      </c>
      <c r="F31" s="1471">
        <v>0</v>
      </c>
      <c r="G31" s="1471">
        <v>0</v>
      </c>
      <c r="H31" s="1471">
        <v>10265.34</v>
      </c>
      <c r="I31" s="1471">
        <v>0</v>
      </c>
      <c r="J31" s="1471">
        <v>0</v>
      </c>
      <c r="K31" s="1471">
        <v>0</v>
      </c>
      <c r="L31" s="1471">
        <v>0</v>
      </c>
    </row>
    <row r="32" spans="1:12" s="1473" customFormat="1" ht="24.6" customHeight="1">
      <c r="A32" s="1470" t="s">
        <v>795</v>
      </c>
      <c r="B32" s="1472">
        <v>30</v>
      </c>
      <c r="C32" s="1467">
        <v>801</v>
      </c>
      <c r="D32" s="1471">
        <v>26797.08</v>
      </c>
      <c r="E32" s="1471">
        <v>0</v>
      </c>
      <c r="F32" s="1471">
        <v>0</v>
      </c>
      <c r="G32" s="1471">
        <v>0</v>
      </c>
      <c r="H32" s="1471">
        <v>0</v>
      </c>
      <c r="I32" s="1471">
        <v>0</v>
      </c>
      <c r="J32" s="1471">
        <v>0</v>
      </c>
      <c r="K32" s="1471">
        <v>0</v>
      </c>
      <c r="L32" s="1471">
        <v>0</v>
      </c>
    </row>
    <row r="33" spans="1:12" s="1473" customFormat="1" ht="24.6" customHeight="1">
      <c r="A33" s="1470" t="s">
        <v>890</v>
      </c>
      <c r="B33" s="1472">
        <v>31</v>
      </c>
      <c r="C33" s="1467">
        <v>150</v>
      </c>
      <c r="D33" s="1471">
        <v>0</v>
      </c>
      <c r="E33" s="1471">
        <v>0</v>
      </c>
      <c r="F33" s="1471">
        <v>311028.92000000004</v>
      </c>
      <c r="G33" s="1471">
        <v>173855.78</v>
      </c>
      <c r="H33" s="1471">
        <v>168631.77</v>
      </c>
      <c r="I33" s="1471">
        <v>26215.119999999999</v>
      </c>
      <c r="J33" s="1471">
        <v>38018.19</v>
      </c>
      <c r="K33" s="1471">
        <v>0</v>
      </c>
      <c r="L33" s="1471">
        <v>0</v>
      </c>
    </row>
    <row r="34" spans="1:12" s="1473" customFormat="1" ht="24.6" customHeight="1">
      <c r="A34" s="1470" t="s">
        <v>795</v>
      </c>
      <c r="B34" s="1472">
        <v>31</v>
      </c>
      <c r="C34" s="1467">
        <v>853</v>
      </c>
      <c r="D34" s="1471">
        <v>1149043.72</v>
      </c>
      <c r="E34" s="1471">
        <v>6260.78</v>
      </c>
      <c r="F34" s="1471">
        <v>25.79</v>
      </c>
      <c r="G34" s="1471">
        <v>0</v>
      </c>
      <c r="H34" s="1471">
        <v>0</v>
      </c>
      <c r="I34" s="1471">
        <v>0</v>
      </c>
      <c r="J34" s="1471">
        <v>0</v>
      </c>
      <c r="K34" s="1471">
        <v>0</v>
      </c>
      <c r="L34" s="1471">
        <v>57274.75</v>
      </c>
    </row>
    <row r="35" spans="1:12" s="1473" customFormat="1" ht="24.6" customHeight="1">
      <c r="A35" s="1470" t="s">
        <v>793</v>
      </c>
      <c r="B35" s="1472">
        <v>34</v>
      </c>
      <c r="C35" s="1467">
        <v>150</v>
      </c>
      <c r="D35" s="1471">
        <v>44509756.979999997</v>
      </c>
      <c r="E35" s="1471">
        <v>128873329.84999999</v>
      </c>
      <c r="F35" s="1471">
        <v>0</v>
      </c>
      <c r="G35" s="1471">
        <v>0</v>
      </c>
      <c r="H35" s="1471">
        <v>0</v>
      </c>
      <c r="I35" s="1471">
        <v>0</v>
      </c>
      <c r="J35" s="1471">
        <v>0</v>
      </c>
      <c r="K35" s="1471">
        <v>0</v>
      </c>
      <c r="L35" s="1471">
        <v>0</v>
      </c>
    </row>
    <row r="36" spans="1:12" s="1473" customFormat="1" ht="24.6" customHeight="1">
      <c r="A36" s="1470" t="s">
        <v>794</v>
      </c>
      <c r="B36" s="1472">
        <v>34</v>
      </c>
      <c r="C36" s="1467">
        <v>150</v>
      </c>
      <c r="D36" s="1471">
        <v>18279331.859999999</v>
      </c>
      <c r="E36" s="1471">
        <v>3664</v>
      </c>
      <c r="F36" s="1471">
        <v>0</v>
      </c>
      <c r="G36" s="1471">
        <v>0</v>
      </c>
      <c r="H36" s="1471">
        <v>0</v>
      </c>
      <c r="I36" s="1471">
        <v>0</v>
      </c>
      <c r="J36" s="1471">
        <v>0</v>
      </c>
      <c r="K36" s="1471">
        <v>0</v>
      </c>
      <c r="L36" s="1471">
        <v>0</v>
      </c>
    </row>
    <row r="37" spans="1:12" s="1473" customFormat="1" ht="24.6" customHeight="1">
      <c r="A37" s="1470" t="s">
        <v>891</v>
      </c>
      <c r="B37" s="1472">
        <v>34</v>
      </c>
      <c r="C37" s="1467">
        <v>150</v>
      </c>
      <c r="D37" s="1471">
        <v>0</v>
      </c>
      <c r="E37" s="1471">
        <v>0</v>
      </c>
      <c r="F37" s="1471">
        <v>0</v>
      </c>
      <c r="G37" s="1471">
        <v>0</v>
      </c>
      <c r="H37" s="1471">
        <v>634206.98</v>
      </c>
      <c r="I37" s="1471">
        <v>0</v>
      </c>
      <c r="J37" s="1471">
        <v>0</v>
      </c>
      <c r="K37" s="1471">
        <v>0</v>
      </c>
      <c r="L37" s="1471">
        <v>0</v>
      </c>
    </row>
    <row r="38" spans="1:12" s="1473" customFormat="1" ht="24.6" customHeight="1">
      <c r="A38" s="1470" t="s">
        <v>795</v>
      </c>
      <c r="B38" s="1472">
        <v>34</v>
      </c>
      <c r="C38" s="1467">
        <v>150</v>
      </c>
      <c r="D38" s="1471">
        <v>809602.13</v>
      </c>
      <c r="E38" s="1471">
        <v>195219.82</v>
      </c>
      <c r="F38" s="1471">
        <v>0</v>
      </c>
      <c r="G38" s="1471">
        <v>0</v>
      </c>
      <c r="H38" s="1471">
        <v>0</v>
      </c>
      <c r="I38" s="1471">
        <v>0</v>
      </c>
      <c r="J38" s="1471">
        <v>0</v>
      </c>
      <c r="K38" s="1471">
        <v>0</v>
      </c>
      <c r="L38" s="1471">
        <v>0</v>
      </c>
    </row>
    <row r="39" spans="1:12" s="1473" customFormat="1" ht="24.6" customHeight="1">
      <c r="A39" s="1470" t="s">
        <v>793</v>
      </c>
      <c r="B39" s="1472">
        <v>34</v>
      </c>
      <c r="C39" s="1467">
        <v>730</v>
      </c>
      <c r="D39" s="1471">
        <v>1559379.9</v>
      </c>
      <c r="E39" s="1471">
        <v>0</v>
      </c>
      <c r="F39" s="1471">
        <v>0</v>
      </c>
      <c r="G39" s="1471">
        <v>0</v>
      </c>
      <c r="H39" s="1471">
        <v>0</v>
      </c>
      <c r="I39" s="1471">
        <v>0</v>
      </c>
      <c r="J39" s="1471">
        <v>0</v>
      </c>
      <c r="K39" s="1471">
        <v>0</v>
      </c>
      <c r="L39" s="1471">
        <v>0</v>
      </c>
    </row>
    <row r="40" spans="1:12" s="1473" customFormat="1" ht="24.6" customHeight="1">
      <c r="A40" s="1470" t="s">
        <v>856</v>
      </c>
      <c r="B40" s="1472">
        <v>34</v>
      </c>
      <c r="C40" s="1467">
        <v>750</v>
      </c>
      <c r="D40" s="1471">
        <v>67356.92</v>
      </c>
      <c r="E40" s="1471">
        <v>0</v>
      </c>
      <c r="F40" s="1471">
        <v>0</v>
      </c>
      <c r="G40" s="1471">
        <v>0</v>
      </c>
      <c r="H40" s="1471">
        <v>15555</v>
      </c>
      <c r="I40" s="1471">
        <v>0</v>
      </c>
      <c r="J40" s="1471">
        <v>0</v>
      </c>
      <c r="K40" s="1471">
        <v>0</v>
      </c>
      <c r="L40" s="1471">
        <v>0</v>
      </c>
    </row>
    <row r="41" spans="1:12" s="1473" customFormat="1" ht="24.6" customHeight="1">
      <c r="A41" s="1470" t="s">
        <v>795</v>
      </c>
      <c r="B41" s="1472">
        <v>34</v>
      </c>
      <c r="C41" s="1467">
        <v>750</v>
      </c>
      <c r="D41" s="1471">
        <v>8711.31</v>
      </c>
      <c r="E41" s="1471">
        <v>0</v>
      </c>
      <c r="F41" s="1471">
        <v>0</v>
      </c>
      <c r="G41" s="1471">
        <v>0</v>
      </c>
      <c r="H41" s="1471">
        <v>0</v>
      </c>
      <c r="I41" s="1471">
        <v>0</v>
      </c>
      <c r="J41" s="1471">
        <v>0</v>
      </c>
      <c r="K41" s="1471">
        <v>0</v>
      </c>
      <c r="L41" s="1471">
        <v>0</v>
      </c>
    </row>
    <row r="42" spans="1:12" s="1473" customFormat="1" ht="24.6" customHeight="1">
      <c r="A42" s="1470" t="s">
        <v>890</v>
      </c>
      <c r="B42" s="1472">
        <v>34</v>
      </c>
      <c r="C42" s="1467">
        <v>758</v>
      </c>
      <c r="D42" s="1471">
        <v>0</v>
      </c>
      <c r="E42" s="1471">
        <v>0</v>
      </c>
      <c r="F42" s="1471">
        <v>86474.77</v>
      </c>
      <c r="G42" s="1471">
        <v>368186.95</v>
      </c>
      <c r="H42" s="1471">
        <v>249166.01</v>
      </c>
      <c r="I42" s="1471">
        <v>200646.44</v>
      </c>
      <c r="J42" s="1471">
        <v>62105.55</v>
      </c>
      <c r="K42" s="1471">
        <v>24349.64</v>
      </c>
      <c r="L42" s="1471">
        <v>358943.17</v>
      </c>
    </row>
    <row r="43" spans="1:12" s="1473" customFormat="1" ht="24.6" customHeight="1">
      <c r="A43" s="1470" t="s">
        <v>819</v>
      </c>
      <c r="B43" s="1472">
        <v>34</v>
      </c>
      <c r="C43" s="1467">
        <v>758</v>
      </c>
      <c r="D43" s="1471">
        <v>0</v>
      </c>
      <c r="E43" s="1471">
        <v>0</v>
      </c>
      <c r="F43" s="1471">
        <v>40265.9</v>
      </c>
      <c r="G43" s="1471">
        <v>0</v>
      </c>
      <c r="H43" s="1471">
        <v>7842.82</v>
      </c>
      <c r="I43" s="1471">
        <v>45040.22</v>
      </c>
      <c r="J43" s="1471">
        <v>299708.32</v>
      </c>
      <c r="K43" s="1471">
        <v>424556.82</v>
      </c>
      <c r="L43" s="1471">
        <v>0</v>
      </c>
    </row>
    <row r="44" spans="1:12" s="1473" customFormat="1" ht="24.6" customHeight="1">
      <c r="A44" s="1470" t="s">
        <v>892</v>
      </c>
      <c r="B44" s="1472">
        <v>34</v>
      </c>
      <c r="C44" s="1467">
        <v>758</v>
      </c>
      <c r="D44" s="1471">
        <v>11592079.18</v>
      </c>
      <c r="E44" s="1471">
        <v>23230.54</v>
      </c>
      <c r="F44" s="1471">
        <v>0</v>
      </c>
      <c r="G44" s="1471">
        <v>0</v>
      </c>
      <c r="H44" s="1471">
        <v>0</v>
      </c>
      <c r="I44" s="1471">
        <v>0</v>
      </c>
      <c r="J44" s="1471">
        <v>0</v>
      </c>
      <c r="K44" s="1471">
        <v>0</v>
      </c>
      <c r="L44" s="1471">
        <v>0</v>
      </c>
    </row>
    <row r="45" spans="1:12" s="1473" customFormat="1" ht="24.6" customHeight="1">
      <c r="A45" s="1470" t="s">
        <v>893</v>
      </c>
      <c r="B45" s="1472">
        <v>34</v>
      </c>
      <c r="C45" s="1467">
        <v>758</v>
      </c>
      <c r="D45" s="1471">
        <v>0</v>
      </c>
      <c r="E45" s="1471">
        <v>0</v>
      </c>
      <c r="F45" s="1471">
        <v>49123.37</v>
      </c>
      <c r="G45" s="1471">
        <v>15937.5</v>
      </c>
      <c r="H45" s="1471">
        <v>0</v>
      </c>
      <c r="I45" s="1471">
        <v>60020.480000000003</v>
      </c>
      <c r="J45" s="1471">
        <v>173836.75</v>
      </c>
      <c r="K45" s="1471">
        <v>46731.25</v>
      </c>
      <c r="L45" s="1471">
        <v>0</v>
      </c>
    </row>
    <row r="46" spans="1:12" s="1473" customFormat="1" ht="24.6" customHeight="1">
      <c r="A46" s="1470" t="s">
        <v>894</v>
      </c>
      <c r="B46" s="1472">
        <v>34</v>
      </c>
      <c r="C46" s="1467">
        <v>758</v>
      </c>
      <c r="D46" s="1471">
        <v>1210787.17</v>
      </c>
      <c r="E46" s="1471">
        <v>0</v>
      </c>
      <c r="F46" s="1471">
        <v>0</v>
      </c>
      <c r="G46" s="1471">
        <v>0</v>
      </c>
      <c r="H46" s="1471">
        <v>0</v>
      </c>
      <c r="I46" s="1471">
        <v>0</v>
      </c>
      <c r="J46" s="1471">
        <v>0</v>
      </c>
      <c r="K46" s="1471">
        <v>0</v>
      </c>
      <c r="L46" s="1471">
        <v>0</v>
      </c>
    </row>
    <row r="47" spans="1:12" s="1473" customFormat="1" ht="24.6" customHeight="1">
      <c r="A47" s="1470" t="s">
        <v>895</v>
      </c>
      <c r="B47" s="1472">
        <v>34</v>
      </c>
      <c r="C47" s="1467">
        <v>758</v>
      </c>
      <c r="D47" s="1471">
        <v>0</v>
      </c>
      <c r="E47" s="1471">
        <v>0</v>
      </c>
      <c r="F47" s="1471">
        <v>277.72000000000003</v>
      </c>
      <c r="G47" s="1471">
        <v>0</v>
      </c>
      <c r="H47" s="1471">
        <v>20342.73</v>
      </c>
      <c r="I47" s="1471">
        <v>572651.94999999995</v>
      </c>
      <c r="J47" s="1471">
        <v>314369.77</v>
      </c>
      <c r="K47" s="1471">
        <v>15144.82</v>
      </c>
      <c r="L47" s="1471">
        <v>0</v>
      </c>
    </row>
    <row r="48" spans="1:12" s="1473" customFormat="1" ht="24.6" customHeight="1">
      <c r="A48" s="1470" t="s">
        <v>896</v>
      </c>
      <c r="B48" s="1472">
        <v>34</v>
      </c>
      <c r="C48" s="1467">
        <v>758</v>
      </c>
      <c r="D48" s="1471">
        <v>9039309.5700000003</v>
      </c>
      <c r="E48" s="1471">
        <v>79757.2</v>
      </c>
      <c r="F48" s="1471">
        <v>0</v>
      </c>
      <c r="G48" s="1471">
        <v>0</v>
      </c>
      <c r="H48" s="1471">
        <v>0</v>
      </c>
      <c r="I48" s="1471">
        <v>0</v>
      </c>
      <c r="J48" s="1471">
        <v>0</v>
      </c>
      <c r="K48" s="1471">
        <v>0</v>
      </c>
      <c r="L48" s="1471">
        <v>0</v>
      </c>
    </row>
    <row r="49" spans="1:12" s="1473" customFormat="1" ht="24.6" customHeight="1">
      <c r="A49" s="1470" t="s">
        <v>897</v>
      </c>
      <c r="B49" s="1472">
        <v>34</v>
      </c>
      <c r="C49" s="1467">
        <v>758</v>
      </c>
      <c r="D49" s="1471">
        <v>0</v>
      </c>
      <c r="E49" s="1471">
        <v>621.44000000000005</v>
      </c>
      <c r="F49" s="1471">
        <v>0</v>
      </c>
      <c r="G49" s="1471">
        <v>0</v>
      </c>
      <c r="H49" s="1471">
        <v>0</v>
      </c>
      <c r="I49" s="1471">
        <v>5437.12</v>
      </c>
      <c r="J49" s="1471">
        <v>6165.35</v>
      </c>
      <c r="K49" s="1471">
        <v>90045.43</v>
      </c>
      <c r="L49" s="1471">
        <v>0</v>
      </c>
    </row>
    <row r="50" spans="1:12" s="1473" customFormat="1" ht="24.6" customHeight="1">
      <c r="A50" s="1470" t="s">
        <v>849</v>
      </c>
      <c r="B50" s="1472">
        <v>34</v>
      </c>
      <c r="C50" s="1467">
        <v>758</v>
      </c>
      <c r="D50" s="1471">
        <v>12596768.49</v>
      </c>
      <c r="E50" s="1471">
        <v>67219.25</v>
      </c>
      <c r="F50" s="1471">
        <v>0</v>
      </c>
      <c r="G50" s="1471">
        <v>0</v>
      </c>
      <c r="H50" s="1471">
        <v>0</v>
      </c>
      <c r="I50" s="1471">
        <v>0</v>
      </c>
      <c r="J50" s="1471">
        <v>0</v>
      </c>
      <c r="K50" s="1471">
        <v>0</v>
      </c>
      <c r="L50" s="1471">
        <v>0</v>
      </c>
    </row>
    <row r="51" spans="1:12" s="1473" customFormat="1" ht="24.6" customHeight="1">
      <c r="A51" s="1470" t="s">
        <v>898</v>
      </c>
      <c r="B51" s="1472">
        <v>34</v>
      </c>
      <c r="C51" s="1467">
        <v>758</v>
      </c>
      <c r="D51" s="1471">
        <v>0</v>
      </c>
      <c r="E51" s="1471">
        <v>0</v>
      </c>
      <c r="F51" s="1471">
        <v>0</v>
      </c>
      <c r="G51" s="1471">
        <v>675009.26</v>
      </c>
      <c r="H51" s="1471">
        <v>56.89</v>
      </c>
      <c r="I51" s="1471">
        <v>0</v>
      </c>
      <c r="J51" s="1471">
        <v>0</v>
      </c>
      <c r="K51" s="1471">
        <v>0</v>
      </c>
      <c r="L51" s="1471">
        <v>0</v>
      </c>
    </row>
    <row r="52" spans="1:12" s="1473" customFormat="1" ht="24.6" customHeight="1">
      <c r="A52" s="1470" t="s">
        <v>801</v>
      </c>
      <c r="B52" s="1472">
        <v>34</v>
      </c>
      <c r="C52" s="1467">
        <v>758</v>
      </c>
      <c r="D52" s="1471">
        <v>16210684.73</v>
      </c>
      <c r="E52" s="1471">
        <v>77430.91</v>
      </c>
      <c r="F52" s="1471">
        <v>0</v>
      </c>
      <c r="G52" s="1471">
        <v>0</v>
      </c>
      <c r="H52" s="1471">
        <v>0</v>
      </c>
      <c r="I52" s="1471">
        <v>0</v>
      </c>
      <c r="J52" s="1471">
        <v>0</v>
      </c>
      <c r="K52" s="1471">
        <v>0</v>
      </c>
      <c r="L52" s="1471">
        <v>0.01</v>
      </c>
    </row>
    <row r="53" spans="1:12" s="1473" customFormat="1" ht="24.6" customHeight="1">
      <c r="A53" s="1470" t="s">
        <v>820</v>
      </c>
      <c r="B53" s="1472">
        <v>34</v>
      </c>
      <c r="C53" s="1467">
        <v>758</v>
      </c>
      <c r="D53" s="1471">
        <v>0</v>
      </c>
      <c r="E53" s="1471">
        <v>10399.51</v>
      </c>
      <c r="F53" s="1471">
        <v>285.16000000000003</v>
      </c>
      <c r="G53" s="1471">
        <v>126516.43</v>
      </c>
      <c r="H53" s="1471">
        <v>0</v>
      </c>
      <c r="I53" s="1471">
        <v>254.2</v>
      </c>
      <c r="J53" s="1471">
        <v>157004.46</v>
      </c>
      <c r="K53" s="1471">
        <v>90356.7</v>
      </c>
      <c r="L53" s="1471">
        <v>0</v>
      </c>
    </row>
    <row r="54" spans="1:12" s="1473" customFormat="1" ht="24.6" customHeight="1">
      <c r="A54" s="1470" t="s">
        <v>802</v>
      </c>
      <c r="B54" s="1472">
        <v>34</v>
      </c>
      <c r="C54" s="1467">
        <v>758</v>
      </c>
      <c r="D54" s="1471">
        <v>11348927.779999999</v>
      </c>
      <c r="E54" s="1471">
        <v>11724.210000000001</v>
      </c>
      <c r="F54" s="1471">
        <v>0</v>
      </c>
      <c r="G54" s="1471">
        <v>0</v>
      </c>
      <c r="H54" s="1471">
        <v>0</v>
      </c>
      <c r="I54" s="1471">
        <v>0</v>
      </c>
      <c r="J54" s="1471">
        <v>0</v>
      </c>
      <c r="K54" s="1471">
        <v>0</v>
      </c>
      <c r="L54" s="1471">
        <v>25783.37</v>
      </c>
    </row>
    <row r="55" spans="1:12" s="1473" customFormat="1" ht="24.6" customHeight="1">
      <c r="A55" s="1470" t="s">
        <v>899</v>
      </c>
      <c r="B55" s="1472">
        <v>34</v>
      </c>
      <c r="C55" s="1467">
        <v>758</v>
      </c>
      <c r="D55" s="1471">
        <v>0</v>
      </c>
      <c r="E55" s="1471">
        <v>0</v>
      </c>
      <c r="F55" s="1471">
        <v>1799805.17</v>
      </c>
      <c r="G55" s="1471">
        <v>0</v>
      </c>
      <c r="H55" s="1471">
        <v>144368.92000000001</v>
      </c>
      <c r="I55" s="1471">
        <v>0</v>
      </c>
      <c r="J55" s="1471">
        <v>0</v>
      </c>
      <c r="K55" s="1471">
        <v>0</v>
      </c>
      <c r="L55" s="1471">
        <v>0</v>
      </c>
    </row>
    <row r="56" spans="1:12" s="1473" customFormat="1" ht="24.6" customHeight="1">
      <c r="A56" s="1470" t="s">
        <v>900</v>
      </c>
      <c r="B56" s="1472">
        <v>34</v>
      </c>
      <c r="C56" s="1467">
        <v>758</v>
      </c>
      <c r="D56" s="1471">
        <v>3787565.82</v>
      </c>
      <c r="E56" s="1471">
        <v>28227.15</v>
      </c>
      <c r="F56" s="1471">
        <v>0</v>
      </c>
      <c r="G56" s="1471">
        <v>0</v>
      </c>
      <c r="H56" s="1471">
        <v>0</v>
      </c>
      <c r="I56" s="1471">
        <v>0</v>
      </c>
      <c r="J56" s="1471">
        <v>0</v>
      </c>
      <c r="K56" s="1471">
        <v>0</v>
      </c>
      <c r="L56" s="1471">
        <v>2367.04</v>
      </c>
    </row>
    <row r="57" spans="1:12" s="1473" customFormat="1" ht="24.6" customHeight="1">
      <c r="A57" s="1470" t="s">
        <v>901</v>
      </c>
      <c r="B57" s="1472">
        <v>34</v>
      </c>
      <c r="C57" s="1467">
        <v>758</v>
      </c>
      <c r="D57" s="1471">
        <v>0</v>
      </c>
      <c r="E57" s="1471">
        <v>0.75</v>
      </c>
      <c r="F57" s="1471">
        <v>18.649999999999999</v>
      </c>
      <c r="G57" s="1471">
        <v>57330.65</v>
      </c>
      <c r="H57" s="1471">
        <v>0</v>
      </c>
      <c r="I57" s="1471">
        <v>9757.41</v>
      </c>
      <c r="J57" s="1471">
        <v>0</v>
      </c>
      <c r="K57" s="1471">
        <v>11426.65</v>
      </c>
      <c r="L57" s="1471">
        <v>0</v>
      </c>
    </row>
    <row r="58" spans="1:12" s="1473" customFormat="1" ht="24.6" customHeight="1">
      <c r="A58" s="1470" t="s">
        <v>804</v>
      </c>
      <c r="B58" s="1472">
        <v>34</v>
      </c>
      <c r="C58" s="1467">
        <v>758</v>
      </c>
      <c r="D58" s="1471">
        <v>3704341.1399999997</v>
      </c>
      <c r="E58" s="1471">
        <v>143289.71000000002</v>
      </c>
      <c r="F58" s="1471">
        <v>0</v>
      </c>
      <c r="G58" s="1471">
        <v>0</v>
      </c>
      <c r="H58" s="1471">
        <v>0</v>
      </c>
      <c r="I58" s="1471">
        <v>0</v>
      </c>
      <c r="J58" s="1471">
        <v>0</v>
      </c>
      <c r="K58" s="1471">
        <v>0</v>
      </c>
      <c r="L58" s="1471">
        <v>0</v>
      </c>
    </row>
    <row r="59" spans="1:12" s="1473" customFormat="1" ht="24.6" customHeight="1">
      <c r="A59" s="1470" t="s">
        <v>902</v>
      </c>
      <c r="B59" s="1472">
        <v>34</v>
      </c>
      <c r="C59" s="1467">
        <v>758</v>
      </c>
      <c r="D59" s="1471">
        <v>0</v>
      </c>
      <c r="E59" s="1471">
        <v>715575.9</v>
      </c>
      <c r="F59" s="1471">
        <v>0</v>
      </c>
      <c r="G59" s="1471">
        <v>0</v>
      </c>
      <c r="H59" s="1471">
        <v>0</v>
      </c>
      <c r="I59" s="1471">
        <v>0</v>
      </c>
      <c r="J59" s="1471">
        <v>0</v>
      </c>
      <c r="K59" s="1471">
        <v>0</v>
      </c>
      <c r="L59" s="1471">
        <v>0</v>
      </c>
    </row>
    <row r="60" spans="1:12" s="1473" customFormat="1" ht="24.6" customHeight="1">
      <c r="A60" s="1470" t="s">
        <v>805</v>
      </c>
      <c r="B60" s="1472">
        <v>34</v>
      </c>
      <c r="C60" s="1467">
        <v>758</v>
      </c>
      <c r="D60" s="1471">
        <v>12320920.52</v>
      </c>
      <c r="E60" s="1471">
        <v>142208.26999999999</v>
      </c>
      <c r="F60" s="1471">
        <v>0</v>
      </c>
      <c r="G60" s="1471">
        <v>0</v>
      </c>
      <c r="H60" s="1471">
        <v>0</v>
      </c>
      <c r="I60" s="1471">
        <v>0</v>
      </c>
      <c r="J60" s="1471">
        <v>0</v>
      </c>
      <c r="K60" s="1471">
        <v>0</v>
      </c>
      <c r="L60" s="1471">
        <v>110.31</v>
      </c>
    </row>
    <row r="61" spans="1:12" s="1473" customFormat="1" ht="24.6" customHeight="1">
      <c r="A61" s="1470" t="s">
        <v>903</v>
      </c>
      <c r="B61" s="1472">
        <v>34</v>
      </c>
      <c r="C61" s="1467">
        <v>758</v>
      </c>
      <c r="D61" s="1471">
        <v>0</v>
      </c>
      <c r="E61" s="1471">
        <v>0</v>
      </c>
      <c r="F61" s="1471">
        <v>16201.39</v>
      </c>
      <c r="G61" s="1471">
        <v>850</v>
      </c>
      <c r="H61" s="1471">
        <v>0</v>
      </c>
      <c r="I61" s="1471">
        <v>309488.5</v>
      </c>
      <c r="J61" s="1471">
        <v>113662.86</v>
      </c>
      <c r="K61" s="1471">
        <v>0</v>
      </c>
      <c r="L61" s="1471">
        <v>0</v>
      </c>
    </row>
    <row r="62" spans="1:12" s="1473" customFormat="1" ht="24.6" customHeight="1">
      <c r="A62" s="1470" t="s">
        <v>806</v>
      </c>
      <c r="B62" s="1472">
        <v>34</v>
      </c>
      <c r="C62" s="1467">
        <v>758</v>
      </c>
      <c r="D62" s="1471">
        <v>1823441.02</v>
      </c>
      <c r="E62" s="1471">
        <v>175284.14</v>
      </c>
      <c r="F62" s="1471">
        <v>0</v>
      </c>
      <c r="G62" s="1471">
        <v>0</v>
      </c>
      <c r="H62" s="1471">
        <v>0</v>
      </c>
      <c r="I62" s="1471">
        <v>0</v>
      </c>
      <c r="J62" s="1471">
        <v>0</v>
      </c>
      <c r="K62" s="1471">
        <v>0</v>
      </c>
      <c r="L62" s="1471">
        <v>0</v>
      </c>
    </row>
    <row r="63" spans="1:12" s="1473" customFormat="1" ht="24.6" customHeight="1">
      <c r="A63" s="1470" t="s">
        <v>821</v>
      </c>
      <c r="B63" s="1472">
        <v>34</v>
      </c>
      <c r="C63" s="1467">
        <v>758</v>
      </c>
      <c r="D63" s="1471">
        <v>0</v>
      </c>
      <c r="E63" s="1471">
        <v>0</v>
      </c>
      <c r="F63" s="1471">
        <v>0</v>
      </c>
      <c r="G63" s="1471">
        <v>31050.560000000001</v>
      </c>
      <c r="H63" s="1471">
        <v>0</v>
      </c>
      <c r="I63" s="1471">
        <v>98217.84</v>
      </c>
      <c r="J63" s="1471">
        <v>32936.89</v>
      </c>
      <c r="K63" s="1471">
        <v>0</v>
      </c>
      <c r="L63" s="1471">
        <v>0</v>
      </c>
    </row>
    <row r="64" spans="1:12" s="1473" customFormat="1" ht="24.6" customHeight="1">
      <c r="A64" s="1470" t="s">
        <v>904</v>
      </c>
      <c r="B64" s="1472">
        <v>34</v>
      </c>
      <c r="C64" s="1467">
        <v>758</v>
      </c>
      <c r="D64" s="1471">
        <v>9469765.8399999999</v>
      </c>
      <c r="E64" s="1471">
        <v>334249.89</v>
      </c>
      <c r="F64" s="1471">
        <v>0</v>
      </c>
      <c r="G64" s="1471">
        <v>0</v>
      </c>
      <c r="H64" s="1471">
        <v>0</v>
      </c>
      <c r="I64" s="1471">
        <v>0</v>
      </c>
      <c r="J64" s="1471">
        <v>0</v>
      </c>
      <c r="K64" s="1471">
        <v>0</v>
      </c>
      <c r="L64" s="1471">
        <v>0</v>
      </c>
    </row>
    <row r="65" spans="1:12" s="1473" customFormat="1" ht="24.6" customHeight="1">
      <c r="A65" s="1470" t="s">
        <v>905</v>
      </c>
      <c r="B65" s="1472">
        <v>34</v>
      </c>
      <c r="C65" s="1467">
        <v>758</v>
      </c>
      <c r="D65" s="1471">
        <v>0</v>
      </c>
      <c r="E65" s="1471">
        <v>110.16</v>
      </c>
      <c r="F65" s="1471">
        <v>52567.13</v>
      </c>
      <c r="G65" s="1471">
        <v>594201.76</v>
      </c>
      <c r="H65" s="1471">
        <v>164640.01999999999</v>
      </c>
      <c r="I65" s="1471">
        <v>490269.89</v>
      </c>
      <c r="J65" s="1471">
        <v>1627.74</v>
      </c>
      <c r="K65" s="1471">
        <v>11207.29</v>
      </c>
      <c r="L65" s="1471">
        <v>0</v>
      </c>
    </row>
    <row r="66" spans="1:12" s="1473" customFormat="1" ht="24.6" customHeight="1">
      <c r="A66" s="1470" t="s">
        <v>906</v>
      </c>
      <c r="B66" s="1472">
        <v>34</v>
      </c>
      <c r="C66" s="1467">
        <v>758</v>
      </c>
      <c r="D66" s="1471">
        <v>13448290.949999999</v>
      </c>
      <c r="E66" s="1471">
        <v>203068.19</v>
      </c>
      <c r="F66" s="1471">
        <v>0</v>
      </c>
      <c r="G66" s="1471">
        <v>0</v>
      </c>
      <c r="H66" s="1471">
        <v>0</v>
      </c>
      <c r="I66" s="1471">
        <v>0</v>
      </c>
      <c r="J66" s="1471">
        <v>0</v>
      </c>
      <c r="K66" s="1471">
        <v>0</v>
      </c>
      <c r="L66" s="1471">
        <v>229100</v>
      </c>
    </row>
    <row r="67" spans="1:12" s="1473" customFormat="1" ht="24.6" customHeight="1">
      <c r="A67" s="1470" t="s">
        <v>907</v>
      </c>
      <c r="B67" s="1472">
        <v>34</v>
      </c>
      <c r="C67" s="1467">
        <v>758</v>
      </c>
      <c r="D67" s="1471">
        <v>0</v>
      </c>
      <c r="E67" s="1471">
        <v>0</v>
      </c>
      <c r="F67" s="1471">
        <v>0</v>
      </c>
      <c r="G67" s="1471">
        <v>191985.91</v>
      </c>
      <c r="H67" s="1471">
        <v>0</v>
      </c>
      <c r="I67" s="1471">
        <v>0</v>
      </c>
      <c r="J67" s="1471">
        <v>139308.29999999999</v>
      </c>
      <c r="K67" s="1471">
        <v>22732.06</v>
      </c>
      <c r="L67" s="1471">
        <v>0</v>
      </c>
    </row>
    <row r="68" spans="1:12" s="1473" customFormat="1" ht="24.6" customHeight="1">
      <c r="A68" s="1470" t="s">
        <v>908</v>
      </c>
      <c r="B68" s="1472">
        <v>34</v>
      </c>
      <c r="C68" s="1467">
        <v>758</v>
      </c>
      <c r="D68" s="1471">
        <v>18416773.41</v>
      </c>
      <c r="E68" s="1471">
        <v>24476.21</v>
      </c>
      <c r="F68" s="1471">
        <v>0</v>
      </c>
      <c r="G68" s="1471">
        <v>0</v>
      </c>
      <c r="H68" s="1471">
        <v>0</v>
      </c>
      <c r="I68" s="1471">
        <v>0</v>
      </c>
      <c r="J68" s="1471">
        <v>0</v>
      </c>
      <c r="K68" s="1471">
        <v>0</v>
      </c>
      <c r="L68" s="1471">
        <v>0</v>
      </c>
    </row>
    <row r="69" spans="1:12" s="1473" customFormat="1" ht="24.6" customHeight="1">
      <c r="A69" s="1470" t="s">
        <v>909</v>
      </c>
      <c r="B69" s="1472">
        <v>34</v>
      </c>
      <c r="C69" s="1467">
        <v>758</v>
      </c>
      <c r="D69" s="1471">
        <v>0</v>
      </c>
      <c r="E69" s="1471">
        <v>40673.769999999997</v>
      </c>
      <c r="F69" s="1471">
        <v>135689.70000000001</v>
      </c>
      <c r="G69" s="1471">
        <v>97220.29</v>
      </c>
      <c r="H69" s="1471">
        <v>6117.18</v>
      </c>
      <c r="I69" s="1471">
        <v>304215</v>
      </c>
      <c r="J69" s="1471">
        <v>2528.36</v>
      </c>
      <c r="K69" s="1471">
        <v>0</v>
      </c>
      <c r="L69" s="1471">
        <v>0</v>
      </c>
    </row>
    <row r="70" spans="1:12" s="1473" customFormat="1" ht="24.6" customHeight="1">
      <c r="A70" s="1470" t="s">
        <v>850</v>
      </c>
      <c r="B70" s="1472">
        <v>34</v>
      </c>
      <c r="C70" s="1467">
        <v>758</v>
      </c>
      <c r="D70" s="1471">
        <v>1738567.79</v>
      </c>
      <c r="E70" s="1471">
        <v>26399.63</v>
      </c>
      <c r="F70" s="1471">
        <v>6245.26</v>
      </c>
      <c r="G70" s="1471">
        <v>0</v>
      </c>
      <c r="H70" s="1471">
        <v>0</v>
      </c>
      <c r="I70" s="1471">
        <v>0</v>
      </c>
      <c r="J70" s="1471">
        <v>0</v>
      </c>
      <c r="K70" s="1471">
        <v>0</v>
      </c>
      <c r="L70" s="1471">
        <v>27189.53</v>
      </c>
    </row>
    <row r="71" spans="1:12" s="1473" customFormat="1" ht="24.6" customHeight="1">
      <c r="A71" s="1470" t="s">
        <v>910</v>
      </c>
      <c r="B71" s="1472">
        <v>34</v>
      </c>
      <c r="C71" s="1467">
        <v>758</v>
      </c>
      <c r="D71" s="1471">
        <v>0</v>
      </c>
      <c r="E71" s="1471">
        <v>0</v>
      </c>
      <c r="F71" s="1471">
        <v>0</v>
      </c>
      <c r="G71" s="1471">
        <v>0</v>
      </c>
      <c r="H71" s="1471">
        <v>0</v>
      </c>
      <c r="I71" s="1471">
        <v>0</v>
      </c>
      <c r="J71" s="1471">
        <v>4516.75</v>
      </c>
      <c r="K71" s="1471">
        <v>36456.17</v>
      </c>
      <c r="L71" s="1471">
        <v>0</v>
      </c>
    </row>
    <row r="72" spans="1:12" s="1473" customFormat="1" ht="24.6" customHeight="1">
      <c r="A72" s="1470" t="s">
        <v>811</v>
      </c>
      <c r="B72" s="1472">
        <v>34</v>
      </c>
      <c r="C72" s="1467">
        <v>758</v>
      </c>
      <c r="D72" s="1471">
        <v>11629856.01</v>
      </c>
      <c r="E72" s="1471">
        <v>226624.65999999997</v>
      </c>
      <c r="F72" s="1471">
        <v>0</v>
      </c>
      <c r="G72" s="1471">
        <v>0</v>
      </c>
      <c r="H72" s="1471">
        <v>0</v>
      </c>
      <c r="I72" s="1471">
        <v>0</v>
      </c>
      <c r="J72" s="1471">
        <v>0</v>
      </c>
      <c r="K72" s="1471">
        <v>0</v>
      </c>
      <c r="L72" s="1471">
        <v>0</v>
      </c>
    </row>
    <row r="73" spans="1:12" s="1473" customFormat="1" ht="24.6" customHeight="1">
      <c r="A73" s="1470" t="s">
        <v>911</v>
      </c>
      <c r="B73" s="1472">
        <v>34</v>
      </c>
      <c r="C73" s="1467">
        <v>758</v>
      </c>
      <c r="D73" s="1471">
        <v>0</v>
      </c>
      <c r="E73" s="1471">
        <v>18819</v>
      </c>
      <c r="F73" s="1471">
        <v>0</v>
      </c>
      <c r="G73" s="1471">
        <v>0</v>
      </c>
      <c r="H73" s="1471">
        <v>2000</v>
      </c>
      <c r="I73" s="1471">
        <v>53922.559999999998</v>
      </c>
      <c r="J73" s="1471">
        <v>51587.02</v>
      </c>
      <c r="K73" s="1471">
        <v>0</v>
      </c>
      <c r="L73" s="1471">
        <v>0</v>
      </c>
    </row>
    <row r="74" spans="1:12" s="1473" customFormat="1" ht="24.6" customHeight="1">
      <c r="A74" s="1470" t="s">
        <v>912</v>
      </c>
      <c r="B74" s="1472">
        <v>34</v>
      </c>
      <c r="C74" s="1467">
        <v>758</v>
      </c>
      <c r="D74" s="1471">
        <v>7474227.0299999993</v>
      </c>
      <c r="E74" s="1471">
        <v>101.55</v>
      </c>
      <c r="F74" s="1471">
        <v>0</v>
      </c>
      <c r="G74" s="1471">
        <v>0</v>
      </c>
      <c r="H74" s="1471">
        <v>0</v>
      </c>
      <c r="I74" s="1471">
        <v>0</v>
      </c>
      <c r="J74" s="1471">
        <v>0</v>
      </c>
      <c r="K74" s="1471">
        <v>0</v>
      </c>
      <c r="L74" s="1471">
        <v>180830.34</v>
      </c>
    </row>
    <row r="75" spans="1:12" s="1473" customFormat="1" ht="24.6" customHeight="1">
      <c r="A75" s="1470" t="s">
        <v>795</v>
      </c>
      <c r="B75" s="1472">
        <v>34</v>
      </c>
      <c r="C75" s="1467">
        <v>801</v>
      </c>
      <c r="D75" s="1474">
        <v>421290.74</v>
      </c>
      <c r="E75" s="1474">
        <v>1560189.65</v>
      </c>
      <c r="F75" s="1474">
        <v>1275724.0900000001</v>
      </c>
      <c r="G75" s="1474">
        <v>0</v>
      </c>
      <c r="H75" s="1474">
        <v>0</v>
      </c>
      <c r="I75" s="1474">
        <v>0</v>
      </c>
      <c r="J75" s="1474">
        <v>0</v>
      </c>
      <c r="K75" s="1474">
        <v>0</v>
      </c>
      <c r="L75" s="1474">
        <v>0</v>
      </c>
    </row>
    <row r="76" spans="1:12" s="1473" customFormat="1" ht="24.6" customHeight="1">
      <c r="A76" s="1470" t="s">
        <v>795</v>
      </c>
      <c r="B76" s="1472">
        <v>34</v>
      </c>
      <c r="C76" s="1467">
        <v>803</v>
      </c>
      <c r="D76" s="1471">
        <v>0</v>
      </c>
      <c r="E76" s="1471">
        <v>0</v>
      </c>
      <c r="F76" s="1471">
        <v>0</v>
      </c>
      <c r="G76" s="1471">
        <v>0</v>
      </c>
      <c r="H76" s="1471">
        <v>0</v>
      </c>
      <c r="I76" s="1471">
        <v>0</v>
      </c>
      <c r="J76" s="1471">
        <v>0</v>
      </c>
      <c r="K76" s="1471">
        <v>0</v>
      </c>
      <c r="L76" s="1471">
        <v>66688.899999999994</v>
      </c>
    </row>
    <row r="77" spans="1:12" s="1473" customFormat="1" ht="24.6" customHeight="1">
      <c r="A77" s="1470" t="s">
        <v>795</v>
      </c>
      <c r="B77" s="1472">
        <v>34</v>
      </c>
      <c r="C77" s="1467">
        <v>853</v>
      </c>
      <c r="D77" s="1471">
        <v>8952365.3899999987</v>
      </c>
      <c r="E77" s="1471">
        <v>239569.21</v>
      </c>
      <c r="F77" s="1471">
        <v>0</v>
      </c>
      <c r="G77" s="1471">
        <v>0</v>
      </c>
      <c r="H77" s="1471">
        <v>0</v>
      </c>
      <c r="I77" s="1471">
        <v>0</v>
      </c>
      <c r="J77" s="1471">
        <v>0</v>
      </c>
      <c r="K77" s="1471">
        <v>0</v>
      </c>
      <c r="L77" s="1471">
        <v>92522.25</v>
      </c>
    </row>
    <row r="78" spans="1:12" s="1473" customFormat="1" ht="24.6" customHeight="1">
      <c r="A78" s="1470" t="s">
        <v>856</v>
      </c>
      <c r="B78" s="1472">
        <v>37</v>
      </c>
      <c r="C78" s="1467">
        <v>755</v>
      </c>
      <c r="D78" s="1471">
        <v>0</v>
      </c>
      <c r="E78" s="1471">
        <v>0</v>
      </c>
      <c r="F78" s="1471">
        <v>1221.8699999999999</v>
      </c>
      <c r="G78" s="1471">
        <v>2936.82</v>
      </c>
      <c r="H78" s="1471">
        <v>0</v>
      </c>
      <c r="I78" s="1471">
        <v>0</v>
      </c>
      <c r="J78" s="1471">
        <v>0</v>
      </c>
      <c r="K78" s="1471">
        <v>0</v>
      </c>
      <c r="L78" s="1471">
        <v>0</v>
      </c>
    </row>
    <row r="79" spans="1:12" s="1473" customFormat="1" ht="24.6" customHeight="1">
      <c r="A79" s="1470" t="s">
        <v>795</v>
      </c>
      <c r="B79" s="1472">
        <v>38</v>
      </c>
      <c r="C79" s="1467">
        <v>750</v>
      </c>
      <c r="D79" s="1471">
        <v>28.4</v>
      </c>
      <c r="E79" s="1471">
        <v>0</v>
      </c>
      <c r="F79" s="1471">
        <v>0</v>
      </c>
      <c r="G79" s="1471">
        <v>0</v>
      </c>
      <c r="H79" s="1471">
        <v>0</v>
      </c>
      <c r="I79" s="1471">
        <v>0</v>
      </c>
      <c r="J79" s="1471">
        <v>0</v>
      </c>
      <c r="K79" s="1471">
        <v>0</v>
      </c>
      <c r="L79" s="1471">
        <v>0</v>
      </c>
    </row>
    <row r="80" spans="1:12" s="1473" customFormat="1" ht="24.6" customHeight="1">
      <c r="A80" s="1470" t="s">
        <v>890</v>
      </c>
      <c r="B80" s="1472">
        <v>38</v>
      </c>
      <c r="C80" s="1467">
        <v>803</v>
      </c>
      <c r="D80" s="1471">
        <v>0</v>
      </c>
      <c r="E80" s="1471">
        <v>0</v>
      </c>
      <c r="F80" s="1471">
        <v>159831.22</v>
      </c>
      <c r="G80" s="1471">
        <v>0</v>
      </c>
      <c r="H80" s="1471">
        <v>430611.75</v>
      </c>
      <c r="I80" s="1471">
        <v>63501.57</v>
      </c>
      <c r="J80" s="1471">
        <v>15373.69</v>
      </c>
      <c r="K80" s="1471">
        <v>0</v>
      </c>
      <c r="L80" s="1471">
        <v>0</v>
      </c>
    </row>
    <row r="81" spans="1:12" s="1473" customFormat="1" ht="24.6" customHeight="1">
      <c r="A81" s="1470" t="s">
        <v>795</v>
      </c>
      <c r="B81" s="1472">
        <v>38</v>
      </c>
      <c r="C81" s="1467">
        <v>803</v>
      </c>
      <c r="D81" s="1471">
        <v>6165158</v>
      </c>
      <c r="E81" s="1471">
        <v>33751.85</v>
      </c>
      <c r="F81" s="1471">
        <v>0</v>
      </c>
      <c r="G81" s="1471">
        <v>0</v>
      </c>
      <c r="H81" s="1471">
        <v>0</v>
      </c>
      <c r="I81" s="1471">
        <v>0</v>
      </c>
      <c r="J81" s="1471">
        <v>0</v>
      </c>
      <c r="K81" s="1471">
        <v>0</v>
      </c>
      <c r="L81" s="1471">
        <v>0</v>
      </c>
    </row>
    <row r="82" spans="1:12" s="1473" customFormat="1" ht="24.6" customHeight="1">
      <c r="A82" s="1470" t="s">
        <v>816</v>
      </c>
      <c r="B82" s="1472">
        <v>39</v>
      </c>
      <c r="C82" s="1467">
        <v>600</v>
      </c>
      <c r="D82" s="1471">
        <v>10132764.199999999</v>
      </c>
      <c r="E82" s="1471">
        <v>18577</v>
      </c>
      <c r="F82" s="1471">
        <v>0</v>
      </c>
      <c r="G82" s="1471">
        <v>0</v>
      </c>
      <c r="H82" s="1471">
        <v>0</v>
      </c>
      <c r="I82" s="1471">
        <v>0</v>
      </c>
      <c r="J82" s="1471">
        <v>0</v>
      </c>
      <c r="K82" s="1471">
        <v>0</v>
      </c>
      <c r="L82" s="1471">
        <v>0</v>
      </c>
    </row>
    <row r="83" spans="1:12" s="1473" customFormat="1" ht="24.6" customHeight="1">
      <c r="A83" s="1470" t="s">
        <v>792</v>
      </c>
      <c r="B83" s="1472">
        <v>39</v>
      </c>
      <c r="C83" s="1467">
        <v>600</v>
      </c>
      <c r="D83" s="1471">
        <v>22611263.350000001</v>
      </c>
      <c r="E83" s="1471">
        <v>7055</v>
      </c>
      <c r="F83" s="1471">
        <v>0</v>
      </c>
      <c r="G83" s="1471">
        <v>0</v>
      </c>
      <c r="H83" s="1471">
        <v>0</v>
      </c>
      <c r="I83" s="1471">
        <v>0</v>
      </c>
      <c r="J83" s="1471">
        <v>0</v>
      </c>
      <c r="K83" s="1471">
        <v>0</v>
      </c>
      <c r="L83" s="1471">
        <v>0</v>
      </c>
    </row>
    <row r="84" spans="1:12" s="1473" customFormat="1" ht="24.6" customHeight="1">
      <c r="A84" s="1470" t="s">
        <v>794</v>
      </c>
      <c r="B84" s="1472">
        <v>39</v>
      </c>
      <c r="C84" s="1467">
        <v>600</v>
      </c>
      <c r="D84" s="1471">
        <v>70633.679999999993</v>
      </c>
      <c r="E84" s="1471">
        <v>0</v>
      </c>
      <c r="F84" s="1471">
        <v>0</v>
      </c>
      <c r="G84" s="1471">
        <v>0</v>
      </c>
      <c r="H84" s="1471">
        <v>0</v>
      </c>
      <c r="I84" s="1471">
        <v>0</v>
      </c>
      <c r="J84" s="1471">
        <v>0</v>
      </c>
      <c r="K84" s="1471">
        <v>0</v>
      </c>
      <c r="L84" s="1471">
        <v>0</v>
      </c>
    </row>
    <row r="85" spans="1:12" s="1473" customFormat="1" ht="24.6" customHeight="1">
      <c r="A85" s="1470" t="s">
        <v>792</v>
      </c>
      <c r="B85" s="1472">
        <v>41</v>
      </c>
      <c r="C85" s="1475" t="s">
        <v>369</v>
      </c>
      <c r="D85" s="1471">
        <v>1670326.39</v>
      </c>
      <c r="E85" s="1471">
        <v>0</v>
      </c>
      <c r="F85" s="1471">
        <v>0</v>
      </c>
      <c r="G85" s="1471">
        <v>0</v>
      </c>
      <c r="H85" s="1471">
        <v>0</v>
      </c>
      <c r="I85" s="1471">
        <v>0</v>
      </c>
      <c r="J85" s="1471">
        <v>0</v>
      </c>
      <c r="K85" s="1471">
        <v>0</v>
      </c>
      <c r="L85" s="1471">
        <v>0</v>
      </c>
    </row>
    <row r="86" spans="1:12" s="1473" customFormat="1" ht="24.6" customHeight="1">
      <c r="A86" s="1470" t="s">
        <v>889</v>
      </c>
      <c r="B86" s="1472">
        <v>41</v>
      </c>
      <c r="C86" s="1475" t="s">
        <v>431</v>
      </c>
      <c r="D86" s="1476">
        <v>384.39</v>
      </c>
      <c r="E86" s="1476">
        <v>1074.77</v>
      </c>
      <c r="F86" s="1476">
        <v>0</v>
      </c>
      <c r="G86" s="1476">
        <v>0</v>
      </c>
      <c r="H86" s="1476">
        <v>0</v>
      </c>
      <c r="I86" s="1476">
        <v>0</v>
      </c>
      <c r="J86" s="1476">
        <v>0</v>
      </c>
      <c r="K86" s="1476">
        <v>0</v>
      </c>
      <c r="L86" s="1471">
        <v>0</v>
      </c>
    </row>
    <row r="87" spans="1:12" s="1473" customFormat="1" ht="24.6" customHeight="1">
      <c r="A87" s="1470" t="s">
        <v>792</v>
      </c>
      <c r="B87" s="1472">
        <v>41</v>
      </c>
      <c r="C87" s="1467">
        <v>900</v>
      </c>
      <c r="D87" s="1476">
        <v>30429925.670000002</v>
      </c>
      <c r="E87" s="1476">
        <v>0</v>
      </c>
      <c r="F87" s="1476">
        <v>0</v>
      </c>
      <c r="G87" s="1476">
        <v>0</v>
      </c>
      <c r="H87" s="1476">
        <v>0</v>
      </c>
      <c r="I87" s="1476">
        <v>0</v>
      </c>
      <c r="J87" s="1476">
        <v>0</v>
      </c>
      <c r="K87" s="1476">
        <v>0</v>
      </c>
      <c r="L87" s="1471">
        <v>1208.47</v>
      </c>
    </row>
    <row r="88" spans="1:12" s="1473" customFormat="1" ht="24.6" customHeight="1">
      <c r="A88" s="1470" t="s">
        <v>855</v>
      </c>
      <c r="B88" s="1472">
        <v>41</v>
      </c>
      <c r="C88" s="1467">
        <v>900</v>
      </c>
      <c r="D88" s="1476">
        <v>0</v>
      </c>
      <c r="E88" s="1476">
        <v>319573.11</v>
      </c>
      <c r="F88" s="1476">
        <v>1608093.15</v>
      </c>
      <c r="G88" s="1476">
        <v>644978.89</v>
      </c>
      <c r="H88" s="1476">
        <v>0</v>
      </c>
      <c r="I88" s="1476">
        <v>0</v>
      </c>
      <c r="J88" s="1476">
        <v>0</v>
      </c>
      <c r="K88" s="1476">
        <v>0</v>
      </c>
      <c r="L88" s="1471">
        <v>1929513.92</v>
      </c>
    </row>
    <row r="89" spans="1:12" s="1473" customFormat="1" ht="24.6" customHeight="1">
      <c r="A89" s="1470" t="s">
        <v>815</v>
      </c>
      <c r="B89" s="1472">
        <v>44</v>
      </c>
      <c r="C89" s="1467">
        <v>500</v>
      </c>
      <c r="D89" s="1476">
        <v>13879.42</v>
      </c>
      <c r="E89" s="1476">
        <v>35.33</v>
      </c>
      <c r="F89" s="1476">
        <v>0</v>
      </c>
      <c r="G89" s="1476">
        <v>0</v>
      </c>
      <c r="H89" s="1476">
        <v>0</v>
      </c>
      <c r="I89" s="1476">
        <v>0</v>
      </c>
      <c r="J89" s="1476">
        <v>0</v>
      </c>
      <c r="K89" s="1476">
        <v>0</v>
      </c>
      <c r="L89" s="1471">
        <v>0</v>
      </c>
    </row>
    <row r="90" spans="1:12" s="1473" customFormat="1" ht="24.6" customHeight="1">
      <c r="A90" s="1470" t="s">
        <v>889</v>
      </c>
      <c r="B90" s="1472">
        <v>46</v>
      </c>
      <c r="C90" s="1467">
        <v>851</v>
      </c>
      <c r="D90" s="1471">
        <v>0</v>
      </c>
      <c r="E90" s="1471">
        <v>744.93</v>
      </c>
      <c r="F90" s="1471">
        <v>2029.94</v>
      </c>
      <c r="G90" s="1471">
        <v>733.76</v>
      </c>
      <c r="H90" s="1471">
        <v>0</v>
      </c>
      <c r="I90" s="1471">
        <v>0</v>
      </c>
      <c r="J90" s="1471">
        <v>0</v>
      </c>
      <c r="K90" s="1471">
        <v>0</v>
      </c>
      <c r="L90" s="1471">
        <v>0</v>
      </c>
    </row>
    <row r="91" spans="1:12" s="1473" customFormat="1" ht="24.6" customHeight="1">
      <c r="A91" s="1470" t="s">
        <v>856</v>
      </c>
      <c r="B91" s="1472">
        <v>46</v>
      </c>
      <c r="C91" s="1467">
        <v>851</v>
      </c>
      <c r="D91" s="1471">
        <v>127861.08</v>
      </c>
      <c r="E91" s="1471">
        <v>3575.67</v>
      </c>
      <c r="F91" s="1471">
        <v>9743.66</v>
      </c>
      <c r="G91" s="1471">
        <v>3522.04</v>
      </c>
      <c r="H91" s="1471">
        <v>0</v>
      </c>
      <c r="I91" s="1471">
        <v>0</v>
      </c>
      <c r="J91" s="1471">
        <v>0</v>
      </c>
      <c r="K91" s="1471">
        <v>0</v>
      </c>
      <c r="L91" s="1471">
        <v>0</v>
      </c>
    </row>
    <row r="92" spans="1:12" s="1473" customFormat="1" ht="24.6" customHeight="1">
      <c r="A92" s="1470" t="s">
        <v>792</v>
      </c>
      <c r="B92" s="1472">
        <v>46</v>
      </c>
      <c r="C92" s="1467">
        <v>851</v>
      </c>
      <c r="D92" s="1471">
        <v>6426596.8200000003</v>
      </c>
      <c r="E92" s="1471">
        <v>0</v>
      </c>
      <c r="F92" s="1471">
        <v>0</v>
      </c>
      <c r="G92" s="1471">
        <v>0</v>
      </c>
      <c r="H92" s="1471">
        <v>0</v>
      </c>
      <c r="I92" s="1471">
        <v>0</v>
      </c>
      <c r="J92" s="1471">
        <v>0</v>
      </c>
      <c r="K92" s="1471">
        <v>0</v>
      </c>
      <c r="L92" s="1471">
        <v>0</v>
      </c>
    </row>
    <row r="93" spans="1:12" s="1473" customFormat="1" ht="24.6" customHeight="1">
      <c r="A93" s="1470" t="s">
        <v>855</v>
      </c>
      <c r="B93" s="1472">
        <v>46</v>
      </c>
      <c r="C93" s="1467">
        <v>851</v>
      </c>
      <c r="D93" s="1471">
        <v>0</v>
      </c>
      <c r="E93" s="1471">
        <v>0</v>
      </c>
      <c r="F93" s="1471">
        <v>0</v>
      </c>
      <c r="G93" s="1471">
        <v>48906.74</v>
      </c>
      <c r="H93" s="1471">
        <v>0</v>
      </c>
      <c r="I93" s="1471">
        <v>0</v>
      </c>
      <c r="J93" s="1471">
        <v>0</v>
      </c>
      <c r="K93" s="1471">
        <v>0</v>
      </c>
      <c r="L93" s="1471">
        <v>0</v>
      </c>
    </row>
    <row r="94" spans="1:12" s="1473" customFormat="1" ht="24.6" customHeight="1">
      <c r="A94" s="1470" t="s">
        <v>795</v>
      </c>
      <c r="B94" s="1472">
        <v>46</v>
      </c>
      <c r="C94" s="1467">
        <v>851</v>
      </c>
      <c r="D94" s="1471">
        <v>2027643.43</v>
      </c>
      <c r="E94" s="1471">
        <v>36384.71</v>
      </c>
      <c r="F94" s="1471">
        <v>0</v>
      </c>
      <c r="G94" s="1471">
        <v>0</v>
      </c>
      <c r="H94" s="1471">
        <v>0</v>
      </c>
      <c r="I94" s="1471">
        <v>0</v>
      </c>
      <c r="J94" s="1471">
        <v>0</v>
      </c>
      <c r="K94" s="1471">
        <v>0</v>
      </c>
      <c r="L94" s="1471">
        <v>0</v>
      </c>
    </row>
    <row r="95" spans="1:12" s="1473" customFormat="1" ht="24.6" customHeight="1">
      <c r="A95" s="1470" t="s">
        <v>792</v>
      </c>
      <c r="B95" s="1472">
        <v>47</v>
      </c>
      <c r="C95" s="1467">
        <v>150</v>
      </c>
      <c r="D95" s="1471">
        <v>2765273.04</v>
      </c>
      <c r="E95" s="1471">
        <v>815.71</v>
      </c>
      <c r="F95" s="1471">
        <v>0</v>
      </c>
      <c r="G95" s="1471">
        <v>0</v>
      </c>
      <c r="H95" s="1471">
        <v>0</v>
      </c>
      <c r="I95" s="1471">
        <v>0</v>
      </c>
      <c r="J95" s="1471">
        <v>0</v>
      </c>
      <c r="K95" s="1471">
        <v>0</v>
      </c>
      <c r="L95" s="1471">
        <v>0</v>
      </c>
    </row>
    <row r="96" spans="1:12" s="1473" customFormat="1" ht="24.6" customHeight="1">
      <c r="A96" s="1470" t="s">
        <v>855</v>
      </c>
      <c r="B96" s="1472">
        <v>47</v>
      </c>
      <c r="C96" s="1467">
        <v>150</v>
      </c>
      <c r="D96" s="1471">
        <v>0</v>
      </c>
      <c r="E96" s="1471">
        <v>0</v>
      </c>
      <c r="F96" s="1471">
        <v>0</v>
      </c>
      <c r="G96" s="1471">
        <v>557763.03</v>
      </c>
      <c r="H96" s="1471">
        <v>0</v>
      </c>
      <c r="I96" s="1471">
        <v>0</v>
      </c>
      <c r="J96" s="1471">
        <v>0</v>
      </c>
      <c r="K96" s="1471">
        <v>0</v>
      </c>
      <c r="L96" s="1471">
        <v>0</v>
      </c>
    </row>
    <row r="97" spans="1:16" s="1473" customFormat="1" ht="24.6" customHeight="1">
      <c r="A97" s="1470" t="s">
        <v>792</v>
      </c>
      <c r="B97" s="1472">
        <v>47</v>
      </c>
      <c r="C97" s="1467">
        <v>900</v>
      </c>
      <c r="D97" s="1471">
        <v>951893.98</v>
      </c>
      <c r="E97" s="1471">
        <v>0</v>
      </c>
      <c r="F97" s="1471">
        <v>0</v>
      </c>
      <c r="G97" s="1471">
        <v>0</v>
      </c>
      <c r="H97" s="1471">
        <v>0</v>
      </c>
      <c r="I97" s="1471">
        <v>0</v>
      </c>
      <c r="J97" s="1471">
        <v>0</v>
      </c>
      <c r="K97" s="1471">
        <v>0</v>
      </c>
      <c r="L97" s="1471">
        <v>0</v>
      </c>
    </row>
    <row r="98" spans="1:16" s="1473" customFormat="1" ht="24.6" customHeight="1">
      <c r="A98" s="1477" t="s">
        <v>855</v>
      </c>
      <c r="B98" s="1478">
        <v>47</v>
      </c>
      <c r="C98" s="1479">
        <v>900</v>
      </c>
      <c r="D98" s="1480">
        <v>0</v>
      </c>
      <c r="E98" s="1480">
        <v>42.16</v>
      </c>
      <c r="F98" s="1480">
        <v>21958.560000000001</v>
      </c>
      <c r="G98" s="1480">
        <v>59288.03</v>
      </c>
      <c r="H98" s="1480">
        <v>37439.15</v>
      </c>
      <c r="I98" s="1480">
        <v>7861.23</v>
      </c>
      <c r="J98" s="1480">
        <v>7361.29</v>
      </c>
      <c r="K98" s="1480">
        <v>36857.94</v>
      </c>
      <c r="L98" s="1480">
        <v>0</v>
      </c>
    </row>
    <row r="99" spans="1:16" s="1483" customFormat="1" ht="24.6" customHeight="1">
      <c r="A99" s="1470" t="s">
        <v>913</v>
      </c>
      <c r="B99" s="1472">
        <v>62</v>
      </c>
      <c r="C99" s="1481">
        <v>50</v>
      </c>
      <c r="D99" s="1476">
        <v>687792.4</v>
      </c>
      <c r="E99" s="1476">
        <v>0</v>
      </c>
      <c r="F99" s="1476">
        <v>0</v>
      </c>
      <c r="G99" s="1476">
        <v>0</v>
      </c>
      <c r="H99" s="1476">
        <v>0</v>
      </c>
      <c r="I99" s="1476">
        <v>0</v>
      </c>
      <c r="J99" s="1476">
        <v>0</v>
      </c>
      <c r="K99" s="1476">
        <v>0</v>
      </c>
      <c r="L99" s="1471">
        <v>0</v>
      </c>
      <c r="M99" s="1482"/>
      <c r="N99" s="1482"/>
      <c r="O99" s="1482"/>
      <c r="P99" s="1482"/>
    </row>
    <row r="100" spans="1:16" s="1473" customFormat="1" ht="30.75" customHeight="1">
      <c r="A100" s="1484" t="s">
        <v>914</v>
      </c>
      <c r="B100" s="1485">
        <v>62</v>
      </c>
      <c r="C100" s="1486">
        <v>50</v>
      </c>
      <c r="D100" s="1487">
        <v>0</v>
      </c>
      <c r="E100" s="1487">
        <v>2646.3</v>
      </c>
      <c r="F100" s="1487">
        <v>42544.07</v>
      </c>
      <c r="G100" s="1487">
        <v>42137.99</v>
      </c>
      <c r="H100" s="1487">
        <v>103391.14</v>
      </c>
      <c r="I100" s="1487">
        <v>46349.37</v>
      </c>
      <c r="J100" s="1487">
        <v>1567860.12</v>
      </c>
      <c r="K100" s="1487">
        <v>750</v>
      </c>
      <c r="L100" s="1488">
        <v>0</v>
      </c>
      <c r="M100" s="1164"/>
      <c r="N100" s="1164"/>
      <c r="O100" s="1164"/>
      <c r="P100" s="1164"/>
    </row>
    <row r="101" spans="1:16" s="1492" customFormat="1" ht="21" customHeight="1">
      <c r="A101" s="1489"/>
      <c r="B101" s="1489"/>
      <c r="C101" s="1490"/>
      <c r="D101" s="1491">
        <v>527864914.90999991</v>
      </c>
      <c r="E101" s="1491">
        <v>140584204.29000005</v>
      </c>
      <c r="F101" s="1491">
        <v>7460942.6300000008</v>
      </c>
      <c r="G101" s="1491">
        <v>6230163.7400000012</v>
      </c>
      <c r="H101" s="1491">
        <v>11825739.07</v>
      </c>
      <c r="I101" s="1491">
        <v>17519421.039999995</v>
      </c>
      <c r="J101" s="1491">
        <v>3360129.6100000003</v>
      </c>
      <c r="K101" s="1491">
        <v>984129.14999999991</v>
      </c>
      <c r="L101" s="1491">
        <v>3496511.1500000004</v>
      </c>
    </row>
    <row r="102" spans="1:16" s="1496" customFormat="1" ht="18.600000000000001" customHeight="1">
      <c r="A102" s="1493"/>
      <c r="B102" s="1493"/>
      <c r="C102" s="1493"/>
      <c r="D102" s="1493"/>
      <c r="E102" s="1494"/>
      <c r="F102" s="1494"/>
      <c r="G102" s="1494"/>
      <c r="H102" s="1494"/>
      <c r="I102" s="1494"/>
      <c r="J102" s="1495"/>
      <c r="K102" s="1495"/>
      <c r="L102" s="1495"/>
    </row>
    <row r="103" spans="1:16" s="1466" customFormat="1" ht="24.6" customHeight="1">
      <c r="A103" s="1497"/>
      <c r="B103" s="1497"/>
      <c r="C103" s="1164"/>
      <c r="D103" s="1498"/>
      <c r="E103" s="1498"/>
      <c r="F103" s="1498"/>
      <c r="G103" s="1498"/>
      <c r="H103" s="1498"/>
      <c r="I103" s="1498"/>
      <c r="J103" s="1498"/>
      <c r="K103" s="1498"/>
      <c r="L103" s="1498"/>
    </row>
    <row r="104" spans="1:16" s="1466" customFormat="1">
      <c r="A104" s="1499"/>
      <c r="B104" s="1497"/>
      <c r="C104" s="1164"/>
      <c r="D104" s="1498"/>
      <c r="E104" s="1498"/>
      <c r="F104" s="1498"/>
      <c r="G104" s="1498"/>
      <c r="H104" s="1498"/>
      <c r="I104" s="1498"/>
      <c r="J104" s="1498"/>
      <c r="K104" s="1498"/>
      <c r="L104" s="1498"/>
    </row>
    <row r="105" spans="1:16" s="1466" customFormat="1">
      <c r="A105" s="1499"/>
      <c r="B105" s="1499"/>
      <c r="C105" s="1164"/>
      <c r="D105" s="1500"/>
      <c r="E105" s="1500"/>
      <c r="F105" s="1500"/>
      <c r="G105" s="1500"/>
      <c r="H105" s="1500"/>
      <c r="I105" s="1500"/>
      <c r="J105" s="1500"/>
      <c r="K105" s="1500"/>
      <c r="L105" s="1500"/>
    </row>
    <row r="106" spans="1:16" s="1466" customFormat="1">
      <c r="A106" s="1499"/>
      <c r="B106" s="1463"/>
      <c r="C106" s="1164"/>
      <c r="D106" s="1500"/>
      <c r="E106" s="1500"/>
      <c r="F106" s="1500"/>
      <c r="G106" s="1500"/>
      <c r="H106" s="1500"/>
      <c r="I106" s="1500"/>
      <c r="J106" s="1500"/>
      <c r="K106" s="1500"/>
      <c r="L106" s="1500"/>
    </row>
    <row r="107" spans="1:16" s="1466" customFormat="1">
      <c r="A107" s="1729"/>
      <c r="B107" s="1729"/>
      <c r="C107" s="1164"/>
      <c r="D107" s="1498"/>
      <c r="E107" s="1498"/>
      <c r="F107" s="1498"/>
      <c r="G107" s="1498"/>
      <c r="H107" s="1498"/>
      <c r="I107" s="1498"/>
      <c r="J107" s="1498"/>
      <c r="K107" s="1498"/>
      <c r="L107" s="1498"/>
    </row>
    <row r="108" spans="1:16" s="1466" customFormat="1">
      <c r="A108" s="1501"/>
      <c r="B108" s="1501"/>
      <c r="C108" s="1164"/>
      <c r="D108" s="1498"/>
      <c r="E108" s="1498"/>
      <c r="F108" s="1498"/>
      <c r="G108" s="1498"/>
      <c r="H108" s="1498"/>
      <c r="I108" s="1498"/>
      <c r="J108" s="1498"/>
      <c r="K108" s="1498"/>
      <c r="L108" s="1498"/>
    </row>
    <row r="109" spans="1:16" s="1466" customFormat="1">
      <c r="A109" s="1501"/>
      <c r="B109" s="1501"/>
      <c r="C109" s="1164"/>
      <c r="D109" s="1498"/>
      <c r="E109" s="1498"/>
      <c r="F109" s="1498"/>
      <c r="G109" s="1498"/>
      <c r="H109" s="1498"/>
      <c r="I109" s="1498"/>
      <c r="J109" s="1498"/>
      <c r="K109" s="1498"/>
      <c r="L109" s="1498"/>
    </row>
    <row r="110" spans="1:16" s="1466" customFormat="1">
      <c r="A110" s="1743"/>
      <c r="B110" s="1743"/>
      <c r="C110" s="1164"/>
      <c r="D110" s="1498"/>
      <c r="E110" s="1498"/>
      <c r="F110" s="1498"/>
      <c r="G110" s="1498"/>
      <c r="H110" s="1498"/>
      <c r="I110" s="1498"/>
      <c r="J110" s="1498"/>
      <c r="K110" s="1498"/>
      <c r="L110" s="1498"/>
    </row>
    <row r="111" spans="1:16" s="1466" customFormat="1">
      <c r="A111" s="1501"/>
      <c r="B111" s="1501"/>
      <c r="C111" s="1164"/>
      <c r="D111" s="1498"/>
      <c r="E111" s="1498"/>
      <c r="F111" s="1498"/>
      <c r="G111" s="1498"/>
      <c r="H111" s="1498"/>
      <c r="I111" s="1498"/>
      <c r="J111" s="1498"/>
      <c r="K111" s="1498"/>
      <c r="L111" s="1498"/>
    </row>
    <row r="112" spans="1:16" s="1466" customFormat="1">
      <c r="A112" s="1501"/>
      <c r="B112" s="1501"/>
      <c r="C112" s="1164"/>
      <c r="D112" s="1498"/>
      <c r="E112" s="1498"/>
      <c r="F112" s="1498"/>
      <c r="G112" s="1498"/>
      <c r="H112" s="1498"/>
      <c r="I112" s="1498"/>
      <c r="J112" s="1498"/>
      <c r="K112" s="1498"/>
      <c r="L112" s="1498"/>
    </row>
    <row r="113" spans="1:12">
      <c r="C113" s="1164"/>
      <c r="D113" s="1498"/>
      <c r="E113" s="1498"/>
      <c r="F113" s="1498"/>
      <c r="G113" s="1498"/>
      <c r="H113" s="1498"/>
      <c r="I113" s="1498"/>
      <c r="J113" s="1498"/>
      <c r="K113" s="1498"/>
      <c r="L113" s="1498"/>
    </row>
    <row r="114" spans="1:12">
      <c r="C114" s="1164"/>
      <c r="D114" s="1498"/>
      <c r="E114" s="1498"/>
      <c r="F114" s="1498"/>
      <c r="G114" s="1498"/>
      <c r="H114" s="1498"/>
      <c r="I114" s="1498"/>
      <c r="J114" s="1498"/>
      <c r="K114" s="1498"/>
      <c r="L114" s="1498"/>
    </row>
    <row r="115" spans="1:12">
      <c r="C115" s="1164"/>
      <c r="D115" s="1498"/>
      <c r="E115" s="1498"/>
      <c r="F115" s="1498"/>
      <c r="G115" s="1498"/>
      <c r="H115" s="1498"/>
      <c r="I115" s="1498"/>
      <c r="J115" s="1498"/>
      <c r="K115" s="1498"/>
      <c r="L115" s="1498"/>
    </row>
    <row r="116" spans="1:12">
      <c r="C116" s="1164"/>
      <c r="D116" s="1498"/>
      <c r="E116" s="1498"/>
      <c r="F116" s="1498"/>
      <c r="G116" s="1498"/>
      <c r="H116" s="1498"/>
      <c r="I116" s="1498"/>
      <c r="J116" s="1498"/>
      <c r="K116" s="1498"/>
      <c r="L116" s="1498"/>
    </row>
    <row r="122" spans="1:12" ht="15.75">
      <c r="A122" s="1504"/>
    </row>
  </sheetData>
  <mergeCells count="17">
    <mergeCell ref="A110:B110"/>
    <mergeCell ref="G6:G10"/>
    <mergeCell ref="H6:H10"/>
    <mergeCell ref="I6:I10"/>
    <mergeCell ref="J6:J10"/>
    <mergeCell ref="K6:K10"/>
    <mergeCell ref="A107:B107"/>
    <mergeCell ref="A2:L2"/>
    <mergeCell ref="A5:A10"/>
    <mergeCell ref="B5:C5"/>
    <mergeCell ref="D5:K5"/>
    <mergeCell ref="L5:L10"/>
    <mergeCell ref="B6:B10"/>
    <mergeCell ref="C6:C10"/>
    <mergeCell ref="D6:D10"/>
    <mergeCell ref="E6:E10"/>
    <mergeCell ref="F6:F10"/>
  </mergeCells>
  <printOptions horizontalCentered="1"/>
  <pageMargins left="0.70866141732283472" right="0.70866141732283472" top="0.59055118110236227" bottom="0.39370078740157483" header="0.51181102362204722" footer="0.27559055118110237"/>
  <pageSetup paperSize="9" scale="56" firstPageNumber="72" fitToHeight="0" orientation="landscape" useFirstPageNumber="1" r:id="rId1"/>
  <headerFooter>
    <oddHeader>&amp;C-&amp;"Czcionka tekstu podstawowego,Pogrubiony"&amp;14 &amp;P -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"/>
  <sheetViews>
    <sheetView showGridLines="0" zoomScale="75" zoomScaleNormal="75" workbookViewId="0"/>
  </sheetViews>
  <sheetFormatPr defaultRowHeight="12.75"/>
  <sheetData/>
  <printOptions horizontalCentered="1" verticalCentered="1"/>
  <pageMargins left="0.59055118110236227" right="0.59055118110236227" top="0.62992125984251968" bottom="0.62992125984251968" header="0.51181102362204722" footer="0.51181102362204722"/>
  <pageSetup paperSize="9" scale="74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Normal="100" workbookViewId="0"/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"/>
  <sheetViews>
    <sheetView showGridLines="0" zoomScale="75" zoomScaleNormal="75" workbookViewId="0"/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"/>
  <sheetViews>
    <sheetView showGridLines="0" zoomScale="75" zoomScaleNormal="75" workbookViewId="0"/>
  </sheetViews>
  <sheetFormatPr defaultRowHeight="12.75"/>
  <sheetData/>
  <printOptions horizontalCentered="1" verticalCentered="1"/>
  <pageMargins left="0.78740157480314965" right="0.78740157480314965" top="0.47244094488188981" bottom="0.6692913385826772" header="0.51181102362204722" footer="0.51181102362204722"/>
  <pageSetup paperSize="9" scale="6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"/>
  <sheetViews>
    <sheetView showGridLines="0" zoomScale="75" workbookViewId="0"/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showGridLines="0" zoomScale="75" workbookViewId="0"/>
  </sheetViews>
  <sheetFormatPr defaultRowHeight="12.75"/>
  <cols>
    <col min="19" max="19" width="10.28515625" customWidth="1"/>
    <col min="275" max="275" width="10.28515625" customWidth="1"/>
    <col min="531" max="531" width="10.28515625" customWidth="1"/>
    <col min="787" max="787" width="10.28515625" customWidth="1"/>
    <col min="1043" max="1043" width="10.28515625" customWidth="1"/>
    <col min="1299" max="1299" width="10.28515625" customWidth="1"/>
    <col min="1555" max="1555" width="10.28515625" customWidth="1"/>
    <col min="1811" max="1811" width="10.28515625" customWidth="1"/>
    <col min="2067" max="2067" width="10.28515625" customWidth="1"/>
    <col min="2323" max="2323" width="10.28515625" customWidth="1"/>
    <col min="2579" max="2579" width="10.28515625" customWidth="1"/>
    <col min="2835" max="2835" width="10.28515625" customWidth="1"/>
    <col min="3091" max="3091" width="10.28515625" customWidth="1"/>
    <col min="3347" max="3347" width="10.28515625" customWidth="1"/>
    <col min="3603" max="3603" width="10.28515625" customWidth="1"/>
    <col min="3859" max="3859" width="10.28515625" customWidth="1"/>
    <col min="4115" max="4115" width="10.28515625" customWidth="1"/>
    <col min="4371" max="4371" width="10.28515625" customWidth="1"/>
    <col min="4627" max="4627" width="10.28515625" customWidth="1"/>
    <col min="4883" max="4883" width="10.28515625" customWidth="1"/>
    <col min="5139" max="5139" width="10.28515625" customWidth="1"/>
    <col min="5395" max="5395" width="10.28515625" customWidth="1"/>
    <col min="5651" max="5651" width="10.28515625" customWidth="1"/>
    <col min="5907" max="5907" width="10.28515625" customWidth="1"/>
    <col min="6163" max="6163" width="10.28515625" customWidth="1"/>
    <col min="6419" max="6419" width="10.28515625" customWidth="1"/>
    <col min="6675" max="6675" width="10.28515625" customWidth="1"/>
    <col min="6931" max="6931" width="10.28515625" customWidth="1"/>
    <col min="7187" max="7187" width="10.28515625" customWidth="1"/>
    <col min="7443" max="7443" width="10.28515625" customWidth="1"/>
    <col min="7699" max="7699" width="10.28515625" customWidth="1"/>
    <col min="7955" max="7955" width="10.28515625" customWidth="1"/>
    <col min="8211" max="8211" width="10.28515625" customWidth="1"/>
    <col min="8467" max="8467" width="10.28515625" customWidth="1"/>
    <col min="8723" max="8723" width="10.28515625" customWidth="1"/>
    <col min="8979" max="8979" width="10.28515625" customWidth="1"/>
    <col min="9235" max="9235" width="10.28515625" customWidth="1"/>
    <col min="9491" max="9491" width="10.28515625" customWidth="1"/>
    <col min="9747" max="9747" width="10.28515625" customWidth="1"/>
    <col min="10003" max="10003" width="10.28515625" customWidth="1"/>
    <col min="10259" max="10259" width="10.28515625" customWidth="1"/>
    <col min="10515" max="10515" width="10.28515625" customWidth="1"/>
    <col min="10771" max="10771" width="10.28515625" customWidth="1"/>
    <col min="11027" max="11027" width="10.28515625" customWidth="1"/>
    <col min="11283" max="11283" width="10.28515625" customWidth="1"/>
    <col min="11539" max="11539" width="10.28515625" customWidth="1"/>
    <col min="11795" max="11795" width="10.28515625" customWidth="1"/>
    <col min="12051" max="12051" width="10.28515625" customWidth="1"/>
    <col min="12307" max="12307" width="10.28515625" customWidth="1"/>
    <col min="12563" max="12563" width="10.28515625" customWidth="1"/>
    <col min="12819" max="12819" width="10.28515625" customWidth="1"/>
    <col min="13075" max="13075" width="10.28515625" customWidth="1"/>
    <col min="13331" max="13331" width="10.28515625" customWidth="1"/>
    <col min="13587" max="13587" width="10.28515625" customWidth="1"/>
    <col min="13843" max="13843" width="10.28515625" customWidth="1"/>
    <col min="14099" max="14099" width="10.28515625" customWidth="1"/>
    <col min="14355" max="14355" width="10.28515625" customWidth="1"/>
    <col min="14611" max="14611" width="10.28515625" customWidth="1"/>
    <col min="14867" max="14867" width="10.28515625" customWidth="1"/>
    <col min="15123" max="15123" width="10.28515625" customWidth="1"/>
    <col min="15379" max="15379" width="10.28515625" customWidth="1"/>
    <col min="15635" max="15635" width="10.28515625" customWidth="1"/>
    <col min="15891" max="15891" width="10.28515625" customWidth="1"/>
    <col min="16147" max="16147" width="10.28515625" customWidth="1"/>
  </cols>
  <sheetData>
    <row r="1" spans="1:1" ht="15">
      <c r="A1" s="490" t="s">
        <v>547</v>
      </c>
    </row>
    <row r="2" spans="1:1" ht="15">
      <c r="A2" s="490" t="s">
        <v>548</v>
      </c>
    </row>
    <row r="3" spans="1:1" ht="15">
      <c r="A3" s="490" t="s">
        <v>549</v>
      </c>
    </row>
    <row r="4" spans="1:1" ht="15">
      <c r="A4" s="490" t="s">
        <v>550</v>
      </c>
    </row>
    <row r="5" spans="1:1" ht="18" customHeight="1">
      <c r="A5" s="490" t="s">
        <v>551</v>
      </c>
    </row>
    <row r="6" spans="1:1" ht="15">
      <c r="A6" s="490" t="s">
        <v>562</v>
      </c>
    </row>
    <row r="7" spans="1:1" ht="15">
      <c r="A7" s="491" t="s">
        <v>563</v>
      </c>
    </row>
    <row r="8" spans="1:1" ht="15">
      <c r="A8" s="491" t="s">
        <v>564</v>
      </c>
    </row>
    <row r="9" spans="1:1" ht="15">
      <c r="A9" s="491" t="s">
        <v>565</v>
      </c>
    </row>
    <row r="10" spans="1:1" ht="15">
      <c r="A10" s="491" t="s">
        <v>566</v>
      </c>
    </row>
    <row r="12" spans="1:1" ht="15">
      <c r="A12" s="93"/>
    </row>
    <row r="13" spans="1:1" ht="15">
      <c r="A13" s="93"/>
    </row>
    <row r="19" spans="1:1" ht="15">
      <c r="A19" s="490" t="s">
        <v>4</v>
      </c>
    </row>
    <row r="20" spans="1:1" ht="15">
      <c r="A20" s="490" t="s">
        <v>4</v>
      </c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B27:B28"/>
  <sheetViews>
    <sheetView showGridLines="0" zoomScaleNormal="100" workbookViewId="0"/>
  </sheetViews>
  <sheetFormatPr defaultRowHeight="12.75"/>
  <sheetData>
    <row r="27" spans="2:2">
      <c r="B27" s="1506" t="s">
        <v>915</v>
      </c>
    </row>
    <row r="28" spans="2:2">
      <c r="B28" s="1507" t="s">
        <v>916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showGridLines="0" zoomScaleNormal="100" workbookViewId="0"/>
  </sheetViews>
  <sheetFormatPr defaultRowHeight="12.75"/>
  <sheetData>
    <row r="1" spans="1:1">
      <c r="A1" t="s">
        <v>917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H67"/>
  <sheetViews>
    <sheetView showGridLines="0" showZeros="0" showOutlineSymbols="0" zoomScale="75" zoomScaleNormal="75" workbookViewId="0"/>
  </sheetViews>
  <sheetFormatPr defaultRowHeight="12.75"/>
  <cols>
    <col min="1" max="1" width="70.28515625" style="293" customWidth="1"/>
    <col min="2" max="2" width="16.85546875" style="293" customWidth="1"/>
    <col min="3" max="5" width="17" style="293" customWidth="1"/>
    <col min="6" max="8" width="11.5703125" style="293" bestFit="1" customWidth="1"/>
    <col min="9" max="9" width="9.140625" style="293"/>
    <col min="10" max="10" width="16.140625" style="293" customWidth="1"/>
    <col min="11" max="16384" width="9.140625" style="293"/>
  </cols>
  <sheetData>
    <row r="1" spans="1:8" ht="17.25" customHeight="1">
      <c r="A1" s="289" t="s">
        <v>455</v>
      </c>
      <c r="B1" s="290"/>
      <c r="C1" s="291"/>
      <c r="D1" s="291"/>
      <c r="E1" s="291"/>
      <c r="F1" s="291"/>
      <c r="G1" s="291"/>
      <c r="H1" s="291"/>
    </row>
    <row r="2" spans="1:8" ht="17.25" customHeight="1">
      <c r="A2" s="294"/>
      <c r="B2" s="294"/>
      <c r="C2" s="291"/>
      <c r="D2" s="291"/>
      <c r="E2" s="291"/>
      <c r="F2" s="291"/>
      <c r="G2" s="291"/>
      <c r="H2" s="291"/>
    </row>
    <row r="3" spans="1:8" ht="17.25" customHeight="1">
      <c r="A3" s="295" t="s">
        <v>456</v>
      </c>
      <c r="B3" s="296"/>
      <c r="C3" s="297"/>
      <c r="D3" s="297"/>
      <c r="E3" s="297"/>
      <c r="F3" s="297"/>
      <c r="G3" s="297"/>
      <c r="H3" s="297"/>
    </row>
    <row r="4" spans="1:8" ht="17.25" customHeight="1">
      <c r="A4" s="298"/>
      <c r="B4" s="298"/>
      <c r="C4" s="292"/>
      <c r="D4" s="292"/>
      <c r="E4" s="292"/>
      <c r="F4" s="292"/>
      <c r="G4" s="292"/>
      <c r="H4" s="292"/>
    </row>
    <row r="5" spans="1:8" ht="17.25" customHeight="1">
      <c r="A5" s="298"/>
      <c r="B5" s="298"/>
      <c r="C5" s="299"/>
      <c r="D5" s="292"/>
      <c r="E5" s="292"/>
      <c r="F5" s="292"/>
      <c r="G5" s="300"/>
      <c r="H5" s="301" t="s">
        <v>2</v>
      </c>
    </row>
    <row r="6" spans="1:8" ht="15.95" customHeight="1">
      <c r="A6" s="302"/>
      <c r="B6" s="303" t="s">
        <v>236</v>
      </c>
      <c r="C6" s="304" t="s">
        <v>238</v>
      </c>
      <c r="D6" s="305"/>
      <c r="E6" s="306"/>
      <c r="F6" s="307" t="s">
        <v>457</v>
      </c>
      <c r="G6" s="305"/>
      <c r="H6" s="306"/>
    </row>
    <row r="7" spans="1:8" ht="15.95" customHeight="1">
      <c r="A7" s="308" t="s">
        <v>3</v>
      </c>
      <c r="B7" s="309" t="s">
        <v>237</v>
      </c>
      <c r="C7" s="310"/>
      <c r="D7" s="310"/>
      <c r="E7" s="310"/>
      <c r="F7" s="310" t="s">
        <v>4</v>
      </c>
      <c r="G7" s="310" t="s">
        <v>4</v>
      </c>
      <c r="H7" s="311"/>
    </row>
    <row r="8" spans="1:8" ht="15.95" customHeight="1">
      <c r="A8" s="312"/>
      <c r="B8" s="313" t="s">
        <v>458</v>
      </c>
      <c r="C8" s="310" t="s">
        <v>459</v>
      </c>
      <c r="D8" s="310" t="s">
        <v>460</v>
      </c>
      <c r="E8" s="310" t="s">
        <v>461</v>
      </c>
      <c r="F8" s="311" t="s">
        <v>242</v>
      </c>
      <c r="G8" s="311" t="s">
        <v>462</v>
      </c>
      <c r="H8" s="311" t="s">
        <v>463</v>
      </c>
    </row>
    <row r="9" spans="1:8" s="318" customFormat="1" ht="9.75" customHeight="1">
      <c r="A9" s="315" t="s">
        <v>464</v>
      </c>
      <c r="B9" s="316">
        <v>2</v>
      </c>
      <c r="C9" s="317">
        <v>3</v>
      </c>
      <c r="D9" s="317">
        <v>4</v>
      </c>
      <c r="E9" s="317">
        <v>5</v>
      </c>
      <c r="F9" s="317">
        <v>6</v>
      </c>
      <c r="G9" s="317">
        <v>7</v>
      </c>
      <c r="H9" s="317">
        <v>8</v>
      </c>
    </row>
    <row r="10" spans="1:8" ht="24" customHeight="1">
      <c r="A10" s="319" t="s">
        <v>465</v>
      </c>
      <c r="B10" s="458">
        <v>355705405</v>
      </c>
      <c r="C10" s="459">
        <v>35191206.236760005</v>
      </c>
      <c r="D10" s="459">
        <v>62020290.262819998</v>
      </c>
      <c r="E10" s="459">
        <v>88469165.334429994</v>
      </c>
      <c r="F10" s="460">
        <v>9.893357183245502E-2</v>
      </c>
      <c r="G10" s="460">
        <v>0.17435858266708093</v>
      </c>
      <c r="H10" s="460">
        <v>0.24871470630149686</v>
      </c>
    </row>
    <row r="11" spans="1:8" ht="24" customHeight="1">
      <c r="A11" s="320" t="s">
        <v>466</v>
      </c>
      <c r="B11" s="461">
        <v>397197405</v>
      </c>
      <c r="C11" s="461">
        <v>26629004.66186</v>
      </c>
      <c r="D11" s="461">
        <v>57559540.073089994</v>
      </c>
      <c r="E11" s="461">
        <v>85341535.46419999</v>
      </c>
      <c r="F11" s="460">
        <v>6.7042242287207288E-2</v>
      </c>
      <c r="G11" s="460">
        <v>0.1449141896410174</v>
      </c>
      <c r="H11" s="460">
        <v>0.21485924729090311</v>
      </c>
    </row>
    <row r="12" spans="1:8" ht="24" customHeight="1">
      <c r="A12" s="319" t="s">
        <v>467</v>
      </c>
      <c r="B12" s="458">
        <v>-41492000</v>
      </c>
      <c r="C12" s="459">
        <v>8562201.574900005</v>
      </c>
      <c r="D12" s="459">
        <v>4460750.1897300035</v>
      </c>
      <c r="E12" s="459">
        <v>3127629.8702300042</v>
      </c>
      <c r="F12" s="460"/>
      <c r="G12" s="460"/>
      <c r="H12" s="460"/>
    </row>
    <row r="13" spans="1:8" ht="24" customHeight="1">
      <c r="A13" s="322" t="s">
        <v>468</v>
      </c>
      <c r="B13" s="462"/>
      <c r="C13" s="463"/>
      <c r="D13" s="463"/>
      <c r="E13" s="463"/>
      <c r="F13" s="464"/>
      <c r="G13" s="464"/>
      <c r="H13" s="464"/>
    </row>
    <row r="14" spans="1:8" ht="15" customHeight="1">
      <c r="A14" s="323" t="s">
        <v>469</v>
      </c>
      <c r="B14" s="458">
        <v>0</v>
      </c>
      <c r="C14" s="458">
        <v>0</v>
      </c>
      <c r="D14" s="458">
        <v>0</v>
      </c>
      <c r="E14" s="458">
        <v>0</v>
      </c>
      <c r="F14" s="460"/>
      <c r="G14" s="460"/>
      <c r="H14" s="460"/>
    </row>
    <row r="15" spans="1:8" ht="27" customHeight="1">
      <c r="A15" s="319" t="s">
        <v>470</v>
      </c>
      <c r="B15" s="458">
        <v>-15460158</v>
      </c>
      <c r="C15" s="458">
        <v>57825.914560000005</v>
      </c>
      <c r="D15" s="458">
        <v>8187.4650000019074</v>
      </c>
      <c r="E15" s="458">
        <v>40691.534359999998</v>
      </c>
      <c r="F15" s="460"/>
      <c r="G15" s="507"/>
      <c r="H15" s="460"/>
    </row>
    <row r="16" spans="1:8" ht="24" customHeight="1">
      <c r="A16" s="324" t="s">
        <v>471</v>
      </c>
      <c r="B16" s="465">
        <v>56952158</v>
      </c>
      <c r="C16" s="465">
        <v>-8562201.5749000013</v>
      </c>
      <c r="D16" s="465">
        <v>-4460750.1897300035</v>
      </c>
      <c r="E16" s="465">
        <v>-3127629.8702300042</v>
      </c>
      <c r="F16" s="506"/>
      <c r="G16" s="466"/>
      <c r="H16" s="464"/>
    </row>
    <row r="17" spans="1:8" ht="24" customHeight="1">
      <c r="A17" s="325" t="s">
        <v>472</v>
      </c>
      <c r="B17" s="467" t="s">
        <v>4</v>
      </c>
      <c r="C17" s="468" t="s">
        <v>4</v>
      </c>
      <c r="D17" s="468"/>
      <c r="E17" s="468"/>
      <c r="F17" s="469" t="s">
        <v>4</v>
      </c>
      <c r="G17" s="469" t="s">
        <v>4</v>
      </c>
      <c r="H17" s="469" t="s">
        <v>4</v>
      </c>
    </row>
    <row r="18" spans="1:8" ht="15">
      <c r="A18" s="326" t="s">
        <v>552</v>
      </c>
      <c r="B18" s="470">
        <v>52843344</v>
      </c>
      <c r="C18" s="470">
        <v>-14175386.317380002</v>
      </c>
      <c r="D18" s="470">
        <v>-8247167.6870899964</v>
      </c>
      <c r="E18" s="470">
        <v>-12670560.2225</v>
      </c>
      <c r="F18" s="469"/>
      <c r="G18" s="469"/>
      <c r="H18" s="469"/>
    </row>
    <row r="19" spans="1:8" ht="15">
      <c r="A19" s="325" t="s">
        <v>473</v>
      </c>
      <c r="B19" s="470">
        <v>0</v>
      </c>
      <c r="C19" s="468">
        <v>0</v>
      </c>
      <c r="D19" s="468">
        <v>0</v>
      </c>
      <c r="E19" s="468">
        <v>0</v>
      </c>
      <c r="F19" s="469"/>
      <c r="G19" s="469"/>
      <c r="H19" s="469"/>
    </row>
    <row r="20" spans="1:8" ht="15">
      <c r="A20" s="325" t="s">
        <v>474</v>
      </c>
      <c r="B20" s="470">
        <v>57916812</v>
      </c>
      <c r="C20" s="468">
        <v>4419128.4546999997</v>
      </c>
      <c r="D20" s="468">
        <v>14401135.788300002</v>
      </c>
      <c r="E20" s="468">
        <v>17893531.355769996</v>
      </c>
      <c r="F20" s="469">
        <v>7.6301307031540339E-2</v>
      </c>
      <c r="G20" s="469">
        <v>0.24865208030269348</v>
      </c>
      <c r="H20" s="469">
        <v>0.3089522841100093</v>
      </c>
    </row>
    <row r="21" spans="1:8" ht="15">
      <c r="A21" s="325" t="s">
        <v>475</v>
      </c>
      <c r="B21" s="470">
        <v>9000000</v>
      </c>
      <c r="C21" s="468">
        <v>10833846.955879999</v>
      </c>
      <c r="D21" s="468">
        <v>10938067.88477</v>
      </c>
      <c r="E21" s="468">
        <v>11310799.324209999</v>
      </c>
      <c r="F21" s="469">
        <v>1.2037607728755555</v>
      </c>
      <c r="G21" s="469">
        <v>1.2153408760855555</v>
      </c>
      <c r="H21" s="469">
        <v>1.2567554804677776</v>
      </c>
    </row>
    <row r="22" spans="1:8" ht="15">
      <c r="A22" s="325" t="s">
        <v>476</v>
      </c>
      <c r="B22" s="470">
        <v>-275886</v>
      </c>
      <c r="C22" s="468">
        <v>652.17100000000005</v>
      </c>
      <c r="D22" s="468">
        <v>1221.8920000000001</v>
      </c>
      <c r="E22" s="468">
        <v>5433.7540899999995</v>
      </c>
      <c r="F22" s="469"/>
      <c r="G22" s="469"/>
      <c r="H22" s="469"/>
    </row>
    <row r="23" spans="1:8" ht="15">
      <c r="A23" s="325" t="s">
        <v>477</v>
      </c>
      <c r="B23" s="470">
        <v>-1487100</v>
      </c>
      <c r="C23" s="468">
        <v>968949.60961000004</v>
      </c>
      <c r="D23" s="468">
        <v>1569900.7472799998</v>
      </c>
      <c r="E23" s="468">
        <v>3630331.3158899997</v>
      </c>
      <c r="F23" s="469"/>
      <c r="G23" s="469"/>
      <c r="H23" s="469"/>
    </row>
    <row r="24" spans="1:8" ht="18">
      <c r="A24" s="325" t="s">
        <v>478</v>
      </c>
      <c r="B24" s="470">
        <v>31183</v>
      </c>
      <c r="C24" s="468">
        <v>1961.5110500000001</v>
      </c>
      <c r="D24" s="468">
        <v>2113.7463199999997</v>
      </c>
      <c r="E24" s="468">
        <v>360980.35557000001</v>
      </c>
      <c r="F24" s="469">
        <v>6.2903218099605557E-2</v>
      </c>
      <c r="G24" s="469">
        <v>6.7785213738254815E-2</v>
      </c>
      <c r="H24" s="508" t="s">
        <v>918</v>
      </c>
    </row>
    <row r="25" spans="1:8" ht="15">
      <c r="A25" s="325" t="s">
        <v>543</v>
      </c>
      <c r="B25" s="470"/>
      <c r="C25" s="468"/>
      <c r="D25" s="468">
        <v>0</v>
      </c>
      <c r="E25" s="468">
        <v>0</v>
      </c>
      <c r="F25" s="469"/>
      <c r="G25" s="469"/>
      <c r="H25" s="469"/>
    </row>
    <row r="26" spans="1:8" ht="15">
      <c r="A26" s="325" t="s">
        <v>544</v>
      </c>
      <c r="B26" s="470">
        <v>-3269162</v>
      </c>
      <c r="C26" s="468">
        <v>-226257.58143000002</v>
      </c>
      <c r="D26" s="468">
        <v>-486545.56105999998</v>
      </c>
      <c r="E26" s="468">
        <v>-853151.43190999993</v>
      </c>
      <c r="F26" s="469">
        <v>6.9209657224083732E-2</v>
      </c>
      <c r="G26" s="469">
        <v>0.14882883168836539</v>
      </c>
      <c r="H26" s="469">
        <v>0.26096945697704793</v>
      </c>
    </row>
    <row r="27" spans="1:8" ht="15">
      <c r="A27" s="325" t="s">
        <v>540</v>
      </c>
      <c r="B27" s="470">
        <v>-72503</v>
      </c>
      <c r="C27" s="468">
        <v>15173.422769999999</v>
      </c>
      <c r="D27" s="468">
        <v>36061.886810000004</v>
      </c>
      <c r="E27" s="468">
        <v>57105.489200000004</v>
      </c>
      <c r="F27" s="469"/>
      <c r="G27" s="469"/>
      <c r="H27" s="469"/>
    </row>
    <row r="28" spans="1:8" ht="15">
      <c r="A28" s="325" t="s">
        <v>542</v>
      </c>
      <c r="B28" s="470">
        <v>0</v>
      </c>
      <c r="C28" s="468">
        <v>36122594.343800001</v>
      </c>
      <c r="D28" s="468">
        <v>39022900.700070001</v>
      </c>
      <c r="E28" s="468">
        <v>48649541.928750001</v>
      </c>
      <c r="F28" s="469"/>
      <c r="G28" s="469"/>
      <c r="H28" s="469"/>
    </row>
    <row r="29" spans="1:8" ht="15">
      <c r="A29" s="325" t="s">
        <v>541</v>
      </c>
      <c r="B29" s="470">
        <v>9000000</v>
      </c>
      <c r="C29" s="468">
        <v>-5933753.4828399997</v>
      </c>
      <c r="D29" s="468">
        <v>-4313776.6285599973</v>
      </c>
      <c r="E29" s="468">
        <v>-3573951.543430008</v>
      </c>
      <c r="F29" s="469"/>
      <c r="G29" s="469"/>
      <c r="H29" s="469"/>
    </row>
    <row r="30" spans="1:8" ht="24" customHeight="1">
      <c r="A30" s="325" t="s">
        <v>479</v>
      </c>
      <c r="B30" s="470">
        <v>4108814</v>
      </c>
      <c r="C30" s="468">
        <v>5613184.7424799995</v>
      </c>
      <c r="D30" s="468">
        <v>3786417.4973599999</v>
      </c>
      <c r="E30" s="468">
        <v>9542930.3522699997</v>
      </c>
      <c r="F30" s="469">
        <v>1.3661325975038052</v>
      </c>
      <c r="G30" s="469">
        <v>0.92153538645458277</v>
      </c>
      <c r="H30" s="469">
        <v>2.3225510700338345</v>
      </c>
    </row>
    <row r="31" spans="1:8" ht="8.25" customHeight="1">
      <c r="A31" s="327"/>
      <c r="B31" s="471"/>
      <c r="C31" s="472"/>
      <c r="D31" s="472"/>
      <c r="E31" s="472"/>
      <c r="F31" s="473"/>
      <c r="G31" s="473"/>
      <c r="H31" s="473"/>
    </row>
    <row r="33" spans="1:8" s="99" customFormat="1" ht="16.5">
      <c r="A33" s="492" t="s">
        <v>561</v>
      </c>
      <c r="C33" s="126" t="s">
        <v>4</v>
      </c>
      <c r="D33" s="126"/>
      <c r="G33" s="98"/>
      <c r="H33" s="98"/>
    </row>
    <row r="34" spans="1:8">
      <c r="B34" s="494"/>
      <c r="C34" s="494"/>
      <c r="D34" s="494"/>
    </row>
    <row r="35" spans="1:8" ht="17.25" customHeight="1">
      <c r="A35" s="289" t="s">
        <v>455</v>
      </c>
      <c r="B35" s="290"/>
      <c r="C35" s="291"/>
      <c r="D35" s="291"/>
      <c r="E35" s="291"/>
      <c r="F35" s="291"/>
      <c r="G35" s="291"/>
      <c r="H35" s="291"/>
    </row>
    <row r="36" spans="1:8" ht="17.25" customHeight="1">
      <c r="A36" s="294"/>
      <c r="B36" s="294"/>
      <c r="C36" s="291"/>
      <c r="D36" s="291"/>
      <c r="E36" s="291"/>
      <c r="F36" s="291"/>
      <c r="G36" s="291"/>
      <c r="H36" s="291"/>
    </row>
    <row r="37" spans="1:8" ht="17.25" customHeight="1">
      <c r="A37" s="295" t="s">
        <v>456</v>
      </c>
      <c r="B37" s="296"/>
      <c r="C37" s="297"/>
      <c r="D37" s="297"/>
      <c r="E37" s="297"/>
      <c r="F37" s="297"/>
      <c r="G37" s="297"/>
      <c r="H37" s="297"/>
    </row>
    <row r="38" spans="1:8" ht="17.25" customHeight="1">
      <c r="A38" s="298"/>
      <c r="B38" s="298"/>
      <c r="C38" s="292"/>
      <c r="D38" s="292"/>
      <c r="E38" s="292"/>
      <c r="F38" s="292"/>
      <c r="G38" s="292"/>
      <c r="H38" s="292"/>
    </row>
    <row r="39" spans="1:8" ht="17.25" customHeight="1">
      <c r="A39" s="298"/>
      <c r="B39" s="298"/>
      <c r="C39" s="299"/>
      <c r="D39" s="292"/>
      <c r="E39" s="292"/>
      <c r="F39" s="292"/>
      <c r="G39" s="300"/>
      <c r="H39" s="301" t="s">
        <v>2</v>
      </c>
    </row>
    <row r="40" spans="1:8" ht="15.95" customHeight="1">
      <c r="A40" s="302"/>
      <c r="B40" s="303" t="s">
        <v>236</v>
      </c>
      <c r="C40" s="304" t="s">
        <v>238</v>
      </c>
      <c r="D40" s="305"/>
      <c r="E40" s="306"/>
      <c r="F40" s="307" t="s">
        <v>457</v>
      </c>
      <c r="G40" s="305"/>
      <c r="H40" s="306"/>
    </row>
    <row r="41" spans="1:8" ht="15.95" customHeight="1">
      <c r="A41" s="308" t="s">
        <v>3</v>
      </c>
      <c r="B41" s="309" t="s">
        <v>237</v>
      </c>
      <c r="C41" s="310"/>
      <c r="D41" s="310"/>
      <c r="E41" s="310"/>
      <c r="F41" s="310" t="s">
        <v>4</v>
      </c>
      <c r="G41" s="310" t="s">
        <v>4</v>
      </c>
      <c r="H41" s="311"/>
    </row>
    <row r="42" spans="1:8" ht="15.95" customHeight="1">
      <c r="A42" s="312"/>
      <c r="B42" s="313" t="s">
        <v>458</v>
      </c>
      <c r="C42" s="310" t="s">
        <v>554</v>
      </c>
      <c r="D42" s="310" t="s">
        <v>555</v>
      </c>
      <c r="E42" s="310" t="s">
        <v>556</v>
      </c>
      <c r="F42" s="311" t="s">
        <v>242</v>
      </c>
      <c r="G42" s="311" t="s">
        <v>462</v>
      </c>
      <c r="H42" s="311" t="s">
        <v>463</v>
      </c>
    </row>
    <row r="43" spans="1:8" s="318" customFormat="1" ht="9.75" customHeight="1">
      <c r="A43" s="315" t="s">
        <v>464</v>
      </c>
      <c r="B43" s="316">
        <v>2</v>
      </c>
      <c r="C43" s="317">
        <v>3</v>
      </c>
      <c r="D43" s="317">
        <v>4</v>
      </c>
      <c r="E43" s="317">
        <v>5</v>
      </c>
      <c r="F43" s="317">
        <v>6</v>
      </c>
      <c r="G43" s="317">
        <v>7</v>
      </c>
      <c r="H43" s="317">
        <v>8</v>
      </c>
    </row>
    <row r="44" spans="1:8" ht="24" customHeight="1">
      <c r="A44" s="319" t="s">
        <v>465</v>
      </c>
      <c r="B44" s="458">
        <v>355705405</v>
      </c>
      <c r="C44" s="459">
        <v>125162284.66164</v>
      </c>
      <c r="D44" s="459">
        <v>154008582.44807997</v>
      </c>
      <c r="E44" s="459">
        <v>182007754.75591001</v>
      </c>
      <c r="F44" s="460">
        <v>0.35187062918439488</v>
      </c>
      <c r="G44" s="460">
        <v>0.43296666365831571</v>
      </c>
      <c r="H44" s="460">
        <v>0.51168116142601205</v>
      </c>
    </row>
    <row r="45" spans="1:8" ht="24" customHeight="1">
      <c r="A45" s="320" t="s">
        <v>466</v>
      </c>
      <c r="B45" s="461">
        <v>397197405</v>
      </c>
      <c r="C45" s="461">
        <v>115837084.79667999</v>
      </c>
      <c r="D45" s="461">
        <v>144423242.82347</v>
      </c>
      <c r="E45" s="461">
        <v>172472282.86998001</v>
      </c>
      <c r="F45" s="460">
        <v>0.29163605637524243</v>
      </c>
      <c r="G45" s="460">
        <v>0.36360570589193553</v>
      </c>
      <c r="H45" s="460">
        <v>0.43422308579780378</v>
      </c>
    </row>
    <row r="46" spans="1:8" ht="24" customHeight="1">
      <c r="A46" s="319" t="s">
        <v>467</v>
      </c>
      <c r="B46" s="458">
        <v>-41492000</v>
      </c>
      <c r="C46" s="459">
        <v>9325199.8649600148</v>
      </c>
      <c r="D46" s="459">
        <v>9585339.624609977</v>
      </c>
      <c r="E46" s="459">
        <v>9535471.8859300017</v>
      </c>
      <c r="F46" s="460"/>
      <c r="G46" s="460"/>
      <c r="H46" s="460"/>
    </row>
    <row r="47" spans="1:8" ht="24" customHeight="1">
      <c r="A47" s="322" t="s">
        <v>468</v>
      </c>
      <c r="B47" s="462"/>
      <c r="C47" s="463"/>
      <c r="D47" s="463"/>
      <c r="E47" s="463"/>
      <c r="F47" s="464"/>
      <c r="G47" s="464"/>
      <c r="H47" s="464"/>
    </row>
    <row r="48" spans="1:8" ht="15" customHeight="1">
      <c r="A48" s="323" t="s">
        <v>469</v>
      </c>
      <c r="B48" s="458">
        <v>0</v>
      </c>
      <c r="C48" s="458">
        <v>0</v>
      </c>
      <c r="D48" s="458">
        <v>0</v>
      </c>
      <c r="E48" s="458">
        <v>2386947.8236500002</v>
      </c>
      <c r="F48" s="460"/>
      <c r="G48" s="460"/>
      <c r="H48" s="460"/>
    </row>
    <row r="49" spans="1:8" ht="27" customHeight="1">
      <c r="A49" s="319" t="s">
        <v>470</v>
      </c>
      <c r="B49" s="458">
        <v>-15460158</v>
      </c>
      <c r="C49" s="458">
        <v>-19727.702140000001</v>
      </c>
      <c r="D49" s="458">
        <v>-7728</v>
      </c>
      <c r="E49" s="458">
        <v>-2382804.5444099996</v>
      </c>
      <c r="F49" s="460">
        <v>1.2760349629027078E-3</v>
      </c>
      <c r="G49" s="460">
        <v>4.9986552530705052E-4</v>
      </c>
      <c r="H49" s="460">
        <v>0.15412549757964955</v>
      </c>
    </row>
    <row r="50" spans="1:8" ht="24" customHeight="1">
      <c r="A50" s="324" t="s">
        <v>471</v>
      </c>
      <c r="B50" s="465">
        <v>56952158</v>
      </c>
      <c r="C50" s="465">
        <v>-9325199.8649600092</v>
      </c>
      <c r="D50" s="465">
        <v>-9585339.624609977</v>
      </c>
      <c r="E50" s="465">
        <v>-7148524.0622800011</v>
      </c>
      <c r="F50" s="506"/>
      <c r="G50" s="466"/>
      <c r="H50" s="464"/>
    </row>
    <row r="51" spans="1:8" ht="24" customHeight="1">
      <c r="A51" s="325" t="s">
        <v>472</v>
      </c>
      <c r="B51" s="467" t="s">
        <v>4</v>
      </c>
      <c r="C51" s="468" t="s">
        <v>4</v>
      </c>
      <c r="D51" s="468"/>
      <c r="E51" s="468"/>
      <c r="F51" s="469" t="s">
        <v>4</v>
      </c>
      <c r="G51" s="469" t="s">
        <v>4</v>
      </c>
      <c r="H51" s="469" t="s">
        <v>4</v>
      </c>
    </row>
    <row r="52" spans="1:8" ht="15">
      <c r="A52" s="326" t="s">
        <v>552</v>
      </c>
      <c r="B52" s="470">
        <v>52843344</v>
      </c>
      <c r="C52" s="470">
        <v>-18633584.460730009</v>
      </c>
      <c r="D52" s="470">
        <v>-18138392.994139981</v>
      </c>
      <c r="E52" s="470">
        <v>-14638645.542649994</v>
      </c>
      <c r="F52" s="469"/>
      <c r="G52" s="469"/>
      <c r="H52" s="469"/>
    </row>
    <row r="53" spans="1:8" ht="15">
      <c r="A53" s="325" t="s">
        <v>473</v>
      </c>
      <c r="B53" s="470">
        <v>0</v>
      </c>
      <c r="C53" s="468">
        <v>0</v>
      </c>
      <c r="D53" s="468">
        <v>0</v>
      </c>
      <c r="E53" s="468">
        <v>0</v>
      </c>
      <c r="F53" s="469"/>
      <c r="G53" s="469"/>
      <c r="H53" s="469"/>
    </row>
    <row r="54" spans="1:8" ht="15">
      <c r="A54" s="325" t="s">
        <v>474</v>
      </c>
      <c r="B54" s="470">
        <v>57916812</v>
      </c>
      <c r="C54" s="468">
        <v>6751135.4211599994</v>
      </c>
      <c r="D54" s="468">
        <v>14193247.176350007</v>
      </c>
      <c r="E54" s="468">
        <v>14916877.080319999</v>
      </c>
      <c r="F54" s="469">
        <v>0.11656607447868504</v>
      </c>
      <c r="G54" s="469">
        <v>0.2450626456502821</v>
      </c>
      <c r="H54" s="469">
        <v>0.25755694357486386</v>
      </c>
    </row>
    <row r="55" spans="1:8" ht="15">
      <c r="A55" s="325" t="s">
        <v>475</v>
      </c>
      <c r="B55" s="470">
        <v>9000000</v>
      </c>
      <c r="C55" s="468">
        <v>11310798.542049998</v>
      </c>
      <c r="D55" s="468">
        <v>11310784.740549998</v>
      </c>
      <c r="E55" s="468">
        <v>11310784.740549998</v>
      </c>
      <c r="F55" s="469">
        <v>1.2567553935611109</v>
      </c>
      <c r="G55" s="469">
        <v>1.256753860061111</v>
      </c>
      <c r="H55" s="469">
        <v>1.256753860061111</v>
      </c>
    </row>
    <row r="56" spans="1:8" ht="15">
      <c r="A56" s="325" t="s">
        <v>476</v>
      </c>
      <c r="B56" s="470">
        <v>-275886</v>
      </c>
      <c r="C56" s="468">
        <v>6174.7220900000002</v>
      </c>
      <c r="D56" s="468">
        <v>6951.8930899999996</v>
      </c>
      <c r="E56" s="468">
        <v>10956.305179999999</v>
      </c>
      <c r="F56" s="469"/>
      <c r="G56" s="469"/>
      <c r="H56" s="469"/>
    </row>
    <row r="57" spans="1:8" ht="15">
      <c r="A57" s="325" t="s">
        <v>477</v>
      </c>
      <c r="B57" s="470">
        <v>-1487100</v>
      </c>
      <c r="C57" s="468">
        <v>4061687.6994700003</v>
      </c>
      <c r="D57" s="468">
        <v>5049868.8212399995</v>
      </c>
      <c r="E57" s="468">
        <v>5921944.7591599999</v>
      </c>
      <c r="F57" s="469"/>
      <c r="G57" s="469"/>
      <c r="H57" s="469"/>
    </row>
    <row r="58" spans="1:8" ht="18">
      <c r="A58" s="325" t="s">
        <v>478</v>
      </c>
      <c r="B58" s="470">
        <v>31183</v>
      </c>
      <c r="C58" s="468">
        <v>362962.11830999999</v>
      </c>
      <c r="D58" s="468">
        <v>385496.83942000003</v>
      </c>
      <c r="E58" s="468">
        <v>781417.24460999994</v>
      </c>
      <c r="F58" s="508" t="s">
        <v>918</v>
      </c>
      <c r="G58" s="508" t="s">
        <v>918</v>
      </c>
      <c r="H58" s="508" t="s">
        <v>918</v>
      </c>
    </row>
    <row r="59" spans="1:8" ht="15">
      <c r="A59" s="325" t="s">
        <v>543</v>
      </c>
      <c r="B59" s="470"/>
      <c r="C59" s="468"/>
      <c r="D59" s="468">
        <v>0</v>
      </c>
      <c r="E59" s="468">
        <v>0</v>
      </c>
      <c r="F59" s="469"/>
      <c r="G59" s="469"/>
      <c r="H59" s="469"/>
    </row>
    <row r="60" spans="1:8" ht="15">
      <c r="A60" s="325" t="s">
        <v>544</v>
      </c>
      <c r="B60" s="470">
        <v>-3269162</v>
      </c>
      <c r="C60" s="468">
        <v>-1161310.7582999999</v>
      </c>
      <c r="D60" s="468">
        <v>-1451176.12261</v>
      </c>
      <c r="E60" s="468">
        <v>-1741442.1302400001</v>
      </c>
      <c r="F60" s="469">
        <v>0.3552319396530364</v>
      </c>
      <c r="G60" s="469">
        <v>0.44389850445159951</v>
      </c>
      <c r="H60" s="469">
        <v>0.532687621549498</v>
      </c>
    </row>
    <row r="61" spans="1:8" ht="15">
      <c r="A61" s="325" t="s">
        <v>540</v>
      </c>
      <c r="B61" s="470">
        <v>-72503</v>
      </c>
      <c r="C61" s="468">
        <v>65299.173419999999</v>
      </c>
      <c r="D61" s="468">
        <v>49271.801119999996</v>
      </c>
      <c r="E61" s="468">
        <v>33564.749259999997</v>
      </c>
      <c r="F61" s="469"/>
      <c r="G61" s="469"/>
      <c r="H61" s="469"/>
    </row>
    <row r="62" spans="1:8" ht="15">
      <c r="A62" s="325" t="s">
        <v>542</v>
      </c>
      <c r="B62" s="470">
        <v>0</v>
      </c>
      <c r="C62" s="468">
        <v>45337153.6096</v>
      </c>
      <c r="D62" s="468">
        <v>50864251.821049996</v>
      </c>
      <c r="E62" s="468">
        <v>49140948.640220001</v>
      </c>
      <c r="F62" s="469"/>
      <c r="G62" s="469"/>
      <c r="H62" s="469"/>
    </row>
    <row r="63" spans="1:8" ht="15">
      <c r="A63" s="325" t="s">
        <v>541</v>
      </c>
      <c r="B63" s="470">
        <v>9000000</v>
      </c>
      <c r="C63" s="468">
        <v>-5306822.2306699902</v>
      </c>
      <c r="D63" s="468">
        <v>-3181413.6777500114</v>
      </c>
      <c r="E63" s="468">
        <v>-3268200.3487300109</v>
      </c>
      <c r="F63" s="469"/>
      <c r="G63" s="469"/>
      <c r="H63" s="469"/>
    </row>
    <row r="64" spans="1:8" ht="24" customHeight="1">
      <c r="A64" s="325" t="s">
        <v>479</v>
      </c>
      <c r="B64" s="470">
        <v>4108814</v>
      </c>
      <c r="C64" s="468">
        <v>9308384.5957699995</v>
      </c>
      <c r="D64" s="468">
        <v>8553053.3695299998</v>
      </c>
      <c r="E64" s="468">
        <v>7490121.48037</v>
      </c>
      <c r="F64" s="469">
        <v>2.2654675037054486</v>
      </c>
      <c r="G64" s="469">
        <v>2.0816355691764095</v>
      </c>
      <c r="H64" s="469">
        <v>1.822940021225103</v>
      </c>
    </row>
    <row r="65" spans="1:8" ht="8.25" customHeight="1">
      <c r="A65" s="327"/>
      <c r="B65" s="471"/>
      <c r="C65" s="472"/>
      <c r="D65" s="472"/>
      <c r="E65" s="472"/>
      <c r="F65" s="473"/>
      <c r="G65" s="473"/>
      <c r="H65" s="473"/>
    </row>
    <row r="67" spans="1:8" s="99" customFormat="1" ht="16.5">
      <c r="A67" s="492" t="s">
        <v>560</v>
      </c>
      <c r="C67" s="126" t="s">
        <v>4</v>
      </c>
      <c r="D67" s="126"/>
      <c r="G67" s="98"/>
      <c r="H67" s="98"/>
    </row>
  </sheetData>
  <printOptions horizontalCentered="1"/>
  <pageMargins left="0.78740157480314965" right="0.78740157480314965" top="0.78740157480314965" bottom="0.59055118110236227" header="0.51181102362204722" footer="0.51181102362204722"/>
  <pageSetup paperSize="9" scale="75" firstPageNumber="5" fitToHeight="0" orientation="landscape" useFirstPageNumber="1" r:id="rId1"/>
  <headerFooter alignWithMargins="0">
    <oddHeader>&amp;C&amp;12 - &amp;P -</oddHeader>
  </headerFooter>
  <rowBreaks count="1" manualBreakCount="1">
    <brk id="34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H32"/>
  <sheetViews>
    <sheetView showGridLines="0" zoomScale="75" zoomScaleNormal="75" workbookViewId="0">
      <selection activeCell="A25" sqref="A25"/>
    </sheetView>
  </sheetViews>
  <sheetFormatPr defaultColWidth="12.5703125" defaultRowHeight="12.75"/>
  <cols>
    <col min="1" max="1" width="56.42578125" style="329" customWidth="1"/>
    <col min="2" max="5" width="14.7109375" style="329" customWidth="1"/>
    <col min="6" max="7" width="9.7109375" style="329" customWidth="1"/>
    <col min="8" max="8" width="13" style="329" customWidth="1"/>
    <col min="9" max="16384" width="12.5703125" style="329"/>
  </cols>
  <sheetData>
    <row r="1" spans="1:8" ht="17.25" customHeight="1">
      <c r="A1" s="289" t="s">
        <v>480</v>
      </c>
      <c r="B1" s="328" t="s">
        <v>4</v>
      </c>
    </row>
    <row r="2" spans="1:8" ht="17.25" customHeight="1">
      <c r="A2" s="328"/>
      <c r="B2" s="328"/>
    </row>
    <row r="3" spans="1:8" ht="17.25" customHeight="1">
      <c r="A3" s="330" t="s">
        <v>481</v>
      </c>
      <c r="B3" s="331"/>
      <c r="C3" s="331"/>
      <c r="D3" s="331"/>
      <c r="E3" s="331"/>
      <c r="F3" s="331"/>
      <c r="G3" s="331"/>
    </row>
    <row r="4" spans="1:8" ht="17.25" customHeight="1">
      <c r="A4" s="330" t="s">
        <v>539</v>
      </c>
      <c r="B4" s="331"/>
      <c r="C4" s="331"/>
      <c r="D4" s="331"/>
      <c r="E4" s="331"/>
      <c r="F4" s="331"/>
      <c r="G4" s="331"/>
    </row>
    <row r="5" spans="1:8" ht="15.2" customHeight="1">
      <c r="G5" s="329" t="s">
        <v>4</v>
      </c>
    </row>
    <row r="6" spans="1:8" ht="15">
      <c r="G6" s="332" t="s">
        <v>4</v>
      </c>
      <c r="H6" s="332" t="s">
        <v>2</v>
      </c>
    </row>
    <row r="7" spans="1:8" ht="15.75" customHeight="1">
      <c r="A7" s="333"/>
      <c r="B7" s="1512" t="s">
        <v>482</v>
      </c>
      <c r="C7" s="1513"/>
      <c r="D7" s="1512" t="s">
        <v>483</v>
      </c>
      <c r="E7" s="1514"/>
      <c r="F7" s="1515" t="s">
        <v>457</v>
      </c>
      <c r="G7" s="1516"/>
      <c r="H7" s="1517"/>
    </row>
    <row r="8" spans="1:8" ht="15.75" customHeight="1">
      <c r="A8" s="334" t="s">
        <v>3</v>
      </c>
      <c r="B8" s="335" t="s">
        <v>240</v>
      </c>
      <c r="C8" s="336" t="s">
        <v>241</v>
      </c>
      <c r="D8" s="335" t="s">
        <v>240</v>
      </c>
      <c r="E8" s="337" t="s">
        <v>241</v>
      </c>
      <c r="F8" s="338" t="s">
        <v>4</v>
      </c>
      <c r="G8" s="339"/>
      <c r="H8" s="340" t="s">
        <v>4</v>
      </c>
    </row>
    <row r="9" spans="1:8" ht="15.75" customHeight="1">
      <c r="A9" s="341"/>
      <c r="B9" s="342" t="s">
        <v>237</v>
      </c>
      <c r="C9" s="343" t="s">
        <v>556</v>
      </c>
      <c r="D9" s="342" t="s">
        <v>484</v>
      </c>
      <c r="E9" s="343" t="s">
        <v>556</v>
      </c>
      <c r="F9" s="344" t="s">
        <v>242</v>
      </c>
      <c r="G9" s="345" t="s">
        <v>485</v>
      </c>
      <c r="H9" s="346" t="s">
        <v>486</v>
      </c>
    </row>
    <row r="10" spans="1:8" s="351" customFormat="1" ht="9.9499999999999993" customHeight="1">
      <c r="A10" s="347" t="s">
        <v>464</v>
      </c>
      <c r="B10" s="348" t="s">
        <v>33</v>
      </c>
      <c r="C10" s="349">
        <v>3</v>
      </c>
      <c r="D10" s="349">
        <v>4</v>
      </c>
      <c r="E10" s="350">
        <v>5</v>
      </c>
      <c r="F10" s="350">
        <v>6</v>
      </c>
      <c r="G10" s="349">
        <v>7</v>
      </c>
      <c r="H10" s="350">
        <v>8</v>
      </c>
    </row>
    <row r="11" spans="1:8" ht="24" customHeight="1">
      <c r="A11" s="352" t="s">
        <v>487</v>
      </c>
      <c r="B11" s="479">
        <v>325428002</v>
      </c>
      <c r="C11" s="480">
        <v>176701721.88134</v>
      </c>
      <c r="D11" s="353">
        <v>355705405</v>
      </c>
      <c r="E11" s="474">
        <v>182007754.75591001</v>
      </c>
      <c r="F11" s="489">
        <v>0.5429825362149997</v>
      </c>
      <c r="G11" s="476">
        <v>0.51168116142601205</v>
      </c>
      <c r="H11" s="477">
        <v>1.0300281899807018</v>
      </c>
    </row>
    <row r="12" spans="1:8" ht="24" customHeight="1">
      <c r="A12" s="352" t="s">
        <v>488</v>
      </c>
      <c r="B12" s="481">
        <v>384773502</v>
      </c>
      <c r="C12" s="475">
        <v>170841352.27722001</v>
      </c>
      <c r="D12" s="353">
        <v>397197405</v>
      </c>
      <c r="E12" s="353">
        <v>172472282.86998001</v>
      </c>
      <c r="F12" s="489">
        <v>0.44400498316336767</v>
      </c>
      <c r="G12" s="476">
        <v>0.43422308579780378</v>
      </c>
      <c r="H12" s="477">
        <v>1.0095464626744088</v>
      </c>
    </row>
    <row r="13" spans="1:8" ht="24" customHeight="1">
      <c r="A13" s="352" t="s">
        <v>489</v>
      </c>
      <c r="B13" s="353">
        <v>-59345500</v>
      </c>
      <c r="C13" s="353">
        <v>5860369.6041199863</v>
      </c>
      <c r="D13" s="353">
        <v>-41492000</v>
      </c>
      <c r="E13" s="353">
        <v>9535471.8859300017</v>
      </c>
      <c r="F13" s="489"/>
      <c r="G13" s="476"/>
      <c r="H13" s="477">
        <v>1.6271110066549943</v>
      </c>
    </row>
    <row r="14" spans="1:8" ht="24" customHeight="1">
      <c r="A14" s="352" t="s">
        <v>490</v>
      </c>
      <c r="B14" s="353"/>
      <c r="C14" s="482" t="s">
        <v>4</v>
      </c>
      <c r="D14" s="353"/>
      <c r="E14" s="353"/>
      <c r="F14" s="489"/>
      <c r="G14" s="476"/>
      <c r="H14" s="477"/>
    </row>
    <row r="15" spans="1:8" ht="15" customHeight="1">
      <c r="A15" s="352" t="s">
        <v>491</v>
      </c>
      <c r="B15" s="353" t="s">
        <v>4</v>
      </c>
      <c r="C15" s="470" t="s">
        <v>4</v>
      </c>
      <c r="D15" s="353"/>
      <c r="E15" s="353">
        <v>2386947.8236500002</v>
      </c>
      <c r="F15" s="489"/>
      <c r="G15" s="476"/>
      <c r="H15" s="477"/>
    </row>
    <row r="16" spans="1:8" ht="24" customHeight="1">
      <c r="A16" s="352" t="s">
        <v>492</v>
      </c>
      <c r="B16" s="353">
        <v>-9634492</v>
      </c>
      <c r="C16" s="470">
        <v>-179172.85831000001</v>
      </c>
      <c r="D16" s="353">
        <v>-15460158</v>
      </c>
      <c r="E16" s="353">
        <v>-2382804.5444099996</v>
      </c>
      <c r="F16" s="489">
        <v>1.8597021857509458E-2</v>
      </c>
      <c r="G16" s="476">
        <v>0.15412549757964955</v>
      </c>
      <c r="H16" s="508" t="s">
        <v>918</v>
      </c>
    </row>
    <row r="17" spans="1:8" ht="24" customHeight="1">
      <c r="A17" s="352" t="s">
        <v>493</v>
      </c>
      <c r="B17" s="482">
        <v>68979992</v>
      </c>
      <c r="C17" s="482">
        <v>-5860369.7251199977</v>
      </c>
      <c r="D17" s="482">
        <v>56952158</v>
      </c>
      <c r="E17" s="482">
        <v>-7148524.0622799937</v>
      </c>
      <c r="F17" s="489"/>
      <c r="G17" s="476"/>
      <c r="H17" s="493">
        <v>1.2198076909104263</v>
      </c>
    </row>
    <row r="18" spans="1:8" ht="24" customHeight="1">
      <c r="A18" s="352" t="s">
        <v>494</v>
      </c>
      <c r="B18" s="475">
        <v>58292240</v>
      </c>
      <c r="C18" s="475">
        <v>2821746.5969900033</v>
      </c>
      <c r="D18" s="481">
        <v>52843344</v>
      </c>
      <c r="E18" s="481">
        <v>-14638645.542649994</v>
      </c>
      <c r="F18" s="489">
        <v>4.840689939158288E-2</v>
      </c>
      <c r="G18" s="476"/>
      <c r="H18" s="493"/>
    </row>
    <row r="19" spans="1:8" ht="24" customHeight="1">
      <c r="A19" s="352" t="s">
        <v>495</v>
      </c>
      <c r="B19" s="475">
        <v>10687752</v>
      </c>
      <c r="C19" s="475">
        <v>-8682116.322110001</v>
      </c>
      <c r="D19" s="481">
        <v>4108814</v>
      </c>
      <c r="E19" s="481">
        <v>7490121.48037</v>
      </c>
      <c r="F19" s="489"/>
      <c r="G19" s="476">
        <v>1.822940021225103</v>
      </c>
      <c r="H19" s="493"/>
    </row>
    <row r="20" spans="1:8" ht="8.1" customHeight="1">
      <c r="A20" s="354"/>
      <c r="B20" s="483" t="s">
        <v>4</v>
      </c>
      <c r="C20" s="484"/>
      <c r="D20" s="484" t="s">
        <v>4</v>
      </c>
      <c r="E20" s="485"/>
      <c r="F20" s="486" t="s">
        <v>4</v>
      </c>
      <c r="G20" s="487"/>
      <c r="H20" s="488" t="s">
        <v>4</v>
      </c>
    </row>
    <row r="21" spans="1:8" ht="8.1" customHeight="1">
      <c r="A21" s="355"/>
      <c r="B21" s="356"/>
      <c r="C21" s="356"/>
      <c r="D21" s="356"/>
      <c r="E21" s="357"/>
      <c r="F21" s="357"/>
      <c r="G21" s="357"/>
    </row>
    <row r="22" spans="1:8" ht="18.75" customHeight="1">
      <c r="A22" s="504" t="s">
        <v>559</v>
      </c>
      <c r="B22" s="356"/>
      <c r="C22" s="356"/>
      <c r="D22" s="356"/>
      <c r="E22" s="357"/>
      <c r="F22" s="357"/>
      <c r="G22" s="357"/>
    </row>
    <row r="24" spans="1:8" ht="24.75" customHeight="1">
      <c r="A24" s="358" t="s">
        <v>4</v>
      </c>
      <c r="B24" s="478"/>
      <c r="C24" s="478"/>
    </row>
    <row r="25" spans="1:8">
      <c r="B25" s="478"/>
      <c r="C25" s="478"/>
    </row>
    <row r="26" spans="1:8">
      <c r="B26" s="478"/>
      <c r="C26" s="478"/>
    </row>
    <row r="27" spans="1:8">
      <c r="B27" s="478"/>
      <c r="C27" s="478"/>
    </row>
    <row r="28" spans="1:8" ht="15">
      <c r="B28" s="434"/>
      <c r="C28" s="435"/>
    </row>
    <row r="29" spans="1:8">
      <c r="B29" s="478"/>
      <c r="C29" s="478"/>
    </row>
    <row r="30" spans="1:8">
      <c r="B30" s="478"/>
      <c r="C30" s="478"/>
    </row>
    <row r="31" spans="1:8">
      <c r="B31" s="478"/>
      <c r="C31" s="478"/>
    </row>
    <row r="32" spans="1:8">
      <c r="B32" s="478"/>
      <c r="C32" s="478"/>
    </row>
  </sheetData>
  <mergeCells count="3">
    <mergeCell ref="B7:C7"/>
    <mergeCell ref="D7:E7"/>
    <mergeCell ref="F7:H7"/>
  </mergeCells>
  <printOptions horizontalCentered="1"/>
  <pageMargins left="0.78740157480314965" right="0.78740157480314965" top="0.78740157480314965" bottom="0.59055118110236227" header="0.6692913385826772" footer="0.51181102362204722"/>
  <pageSetup paperSize="9" scale="75" firstPageNumber="10" orientation="landscape" useFirstPageNumber="1" r:id="rId1"/>
  <headerFooter alignWithMargins="0">
    <oddHeader>&amp;C&amp;12 - &amp;P -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1"/>
  <sheetViews>
    <sheetView showGridLines="0" showZeros="0" zoomScale="75" zoomScaleNormal="75" zoomScaleSheetLayoutView="50" workbookViewId="0"/>
  </sheetViews>
  <sheetFormatPr defaultColWidth="7.85546875" defaultRowHeight="15"/>
  <cols>
    <col min="1" max="1" width="104.28515625" style="1056" customWidth="1"/>
    <col min="2" max="2" width="16.42578125" style="1055" bestFit="1" customWidth="1"/>
    <col min="3" max="3" width="0.85546875" style="1056" customWidth="1"/>
    <col min="4" max="4" width="14.140625" style="1056" customWidth="1"/>
    <col min="5" max="5" width="2.42578125" style="1056" customWidth="1"/>
    <col min="6" max="6" width="14.140625" style="1056" bestFit="1" customWidth="1"/>
    <col min="7" max="7" width="2.42578125" style="1056" customWidth="1"/>
    <col min="8" max="8" width="14.140625" style="1056" customWidth="1"/>
    <col min="9" max="9" width="2.42578125" style="1056" customWidth="1"/>
    <col min="10" max="11" width="8" style="1056" customWidth="1"/>
    <col min="12" max="12" width="9.5703125" style="1056" customWidth="1"/>
    <col min="13" max="13" width="1.85546875" style="1057" bestFit="1" customWidth="1"/>
    <col min="14" max="14" width="20.7109375" style="1057" bestFit="1" customWidth="1"/>
    <col min="15" max="15" width="1.42578125" style="1057" bestFit="1" customWidth="1"/>
    <col min="16" max="16" width="12.42578125" style="1057" customWidth="1"/>
    <col min="17" max="17" width="3.5703125" style="1057" customWidth="1"/>
    <col min="18" max="18" width="12.5703125" style="1057" customWidth="1"/>
    <col min="19" max="19" width="7.85546875" style="1058" customWidth="1"/>
    <col min="20" max="16384" width="7.85546875" style="1056"/>
  </cols>
  <sheetData>
    <row r="1" spans="1:19" ht="15.75">
      <c r="A1" s="1054" t="s">
        <v>750</v>
      </c>
      <c r="D1" s="1054" t="s">
        <v>4</v>
      </c>
    </row>
    <row r="2" spans="1:19" ht="15.75">
      <c r="A2" s="1518" t="s">
        <v>751</v>
      </c>
      <c r="B2" s="1518"/>
      <c r="C2" s="1518"/>
      <c r="D2" s="1518"/>
      <c r="E2" s="1518"/>
      <c r="F2" s="1518"/>
      <c r="G2" s="1518"/>
      <c r="H2" s="1518"/>
      <c r="I2" s="1518"/>
      <c r="J2" s="1518"/>
      <c r="K2" s="1518"/>
      <c r="L2" s="1518"/>
    </row>
    <row r="3" spans="1:19" ht="15.75">
      <c r="A3" s="1059"/>
      <c r="B3" s="1060"/>
      <c r="C3" s="1061"/>
      <c r="D3" s="1060"/>
      <c r="E3" s="1061"/>
      <c r="F3" s="1061"/>
      <c r="G3" s="1061"/>
      <c r="H3" s="1061"/>
      <c r="I3" s="1061"/>
      <c r="J3" s="1061"/>
      <c r="K3" s="1061"/>
      <c r="L3" s="1061"/>
    </row>
    <row r="4" spans="1:19" ht="15.75">
      <c r="A4" s="1058"/>
      <c r="B4" s="1062" t="s">
        <v>4</v>
      </c>
      <c r="C4" s="1063"/>
      <c r="D4" s="1064"/>
      <c r="E4" s="1058"/>
      <c r="F4" s="1058"/>
      <c r="G4" s="1058"/>
      <c r="H4" s="1058"/>
      <c r="I4" s="1058"/>
      <c r="J4" s="1058"/>
      <c r="K4" s="1065"/>
      <c r="L4" s="1065" t="s">
        <v>2</v>
      </c>
    </row>
    <row r="5" spans="1:19" ht="15.75">
      <c r="A5" s="1066"/>
      <c r="B5" s="1067" t="s">
        <v>236</v>
      </c>
      <c r="C5" s="1068"/>
      <c r="D5" s="1519" t="s">
        <v>238</v>
      </c>
      <c r="E5" s="1520"/>
      <c r="F5" s="1520"/>
      <c r="G5" s="1520"/>
      <c r="H5" s="1520"/>
      <c r="I5" s="1521"/>
      <c r="J5" s="1522" t="s">
        <v>457</v>
      </c>
      <c r="K5" s="1523"/>
      <c r="L5" s="1524"/>
    </row>
    <row r="6" spans="1:19" ht="15.75">
      <c r="A6" s="1069" t="s">
        <v>3</v>
      </c>
      <c r="B6" s="1070" t="s">
        <v>237</v>
      </c>
      <c r="C6" s="1068"/>
      <c r="D6" s="1071"/>
      <c r="E6" s="1072"/>
      <c r="F6" s="1071"/>
      <c r="G6" s="1072"/>
      <c r="H6" s="1071"/>
      <c r="I6" s="1072"/>
      <c r="J6" s="1073"/>
      <c r="K6" s="1074"/>
      <c r="L6" s="1074"/>
    </row>
    <row r="7" spans="1:19" ht="20.100000000000001" customHeight="1">
      <c r="A7" s="1075"/>
      <c r="B7" s="1076" t="s">
        <v>458</v>
      </c>
      <c r="C7" s="1077" t="s">
        <v>4</v>
      </c>
      <c r="D7" s="1078" t="s">
        <v>459</v>
      </c>
      <c r="E7" s="1079"/>
      <c r="F7" s="1076" t="s">
        <v>663</v>
      </c>
      <c r="G7" s="1080"/>
      <c r="H7" s="1076" t="s">
        <v>461</v>
      </c>
      <c r="I7" s="1080"/>
      <c r="J7" s="1081" t="s">
        <v>242</v>
      </c>
      <c r="K7" s="1082" t="s">
        <v>462</v>
      </c>
      <c r="L7" s="1082" t="s">
        <v>463</v>
      </c>
    </row>
    <row r="8" spans="1:19" s="1088" customFormat="1">
      <c r="A8" s="1083">
        <v>1</v>
      </c>
      <c r="B8" s="1084">
        <v>2</v>
      </c>
      <c r="C8" s="1085"/>
      <c r="D8" s="1084">
        <v>3</v>
      </c>
      <c r="E8" s="1085"/>
      <c r="F8" s="1086">
        <v>4</v>
      </c>
      <c r="G8" s="1085"/>
      <c r="H8" s="1086">
        <v>5</v>
      </c>
      <c r="I8" s="1085"/>
      <c r="J8" s="1085">
        <v>6</v>
      </c>
      <c r="K8" s="1085">
        <v>7</v>
      </c>
      <c r="L8" s="1083">
        <v>8</v>
      </c>
      <c r="M8" s="1057"/>
      <c r="N8" s="1057"/>
      <c r="O8" s="1057"/>
      <c r="P8" s="1057"/>
      <c r="Q8" s="1057"/>
      <c r="R8" s="1057"/>
      <c r="S8" s="1087"/>
    </row>
    <row r="9" spans="1:19" s="1088" customFormat="1" ht="15.75">
      <c r="A9" s="1089" t="s">
        <v>752</v>
      </c>
      <c r="B9" s="1090">
        <v>355705405</v>
      </c>
      <c r="C9" s="1091"/>
      <c r="D9" s="1090">
        <v>35191206.236759976</v>
      </c>
      <c r="E9" s="1092"/>
      <c r="F9" s="1090">
        <v>62020290.262819991</v>
      </c>
      <c r="G9" s="1092"/>
      <c r="H9" s="1090">
        <v>88469165.334429935</v>
      </c>
      <c r="I9" s="1092"/>
      <c r="J9" s="1093">
        <v>9.8933571832454936E-2</v>
      </c>
      <c r="K9" s="1093">
        <v>0.1743585826670809</v>
      </c>
      <c r="L9" s="1093">
        <v>0.2487147063014967</v>
      </c>
      <c r="M9" s="1094"/>
      <c r="N9" s="1094"/>
      <c r="O9" s="1094"/>
      <c r="P9" s="1094"/>
      <c r="Q9" s="1094"/>
      <c r="R9" s="1094"/>
      <c r="S9" s="1087"/>
    </row>
    <row r="10" spans="1:19" s="1088" customFormat="1" ht="15.75">
      <c r="A10" s="1095" t="s">
        <v>670</v>
      </c>
      <c r="B10" s="1096" t="s">
        <v>4</v>
      </c>
      <c r="C10" s="1097"/>
      <c r="D10" s="1098" t="s">
        <v>4</v>
      </c>
      <c r="E10" s="1097"/>
      <c r="F10" s="1096" t="s">
        <v>4</v>
      </c>
      <c r="G10" s="1097"/>
      <c r="H10" s="1091" t="s">
        <v>4</v>
      </c>
      <c r="I10" s="1099"/>
      <c r="J10" s="1100"/>
      <c r="K10" s="1100"/>
      <c r="L10" s="1100"/>
      <c r="M10" s="1094"/>
      <c r="N10" s="1094"/>
      <c r="O10" s="1094"/>
      <c r="P10" s="1094"/>
      <c r="Q10" s="1094"/>
      <c r="R10" s="1094"/>
      <c r="S10" s="1087"/>
    </row>
    <row r="11" spans="1:19" s="1088" customFormat="1" ht="15.75">
      <c r="A11" s="1089" t="s">
        <v>753</v>
      </c>
      <c r="B11" s="1096">
        <v>331672637</v>
      </c>
      <c r="C11" s="1097"/>
      <c r="D11" s="1096">
        <v>33534555.112749994</v>
      </c>
      <c r="E11" s="1097"/>
      <c r="F11" s="1096">
        <v>58529171.270459995</v>
      </c>
      <c r="G11" s="1097"/>
      <c r="H11" s="1091">
        <v>82859363.896990001</v>
      </c>
      <c r="I11" s="1099"/>
      <c r="J11" s="1093">
        <v>0.10110739136056615</v>
      </c>
      <c r="K11" s="1093">
        <v>0.17646668654930373</v>
      </c>
      <c r="L11" s="1093">
        <v>0.24982273076988862</v>
      </c>
      <c r="M11" s="1094"/>
      <c r="N11" s="1094"/>
      <c r="O11" s="1094"/>
      <c r="P11" s="1094"/>
      <c r="Q11" s="1094"/>
      <c r="R11" s="1094"/>
      <c r="S11" s="1087"/>
    </row>
    <row r="12" spans="1:19" s="1088" customFormat="1" ht="15.75">
      <c r="A12" s="1095" t="s">
        <v>754</v>
      </c>
      <c r="B12" s="1096" t="s">
        <v>4</v>
      </c>
      <c r="C12" s="1097"/>
      <c r="D12" s="1098" t="s">
        <v>4</v>
      </c>
      <c r="E12" s="1097"/>
      <c r="F12" s="1096" t="s">
        <v>4</v>
      </c>
      <c r="G12" s="1097"/>
      <c r="H12" s="1091" t="s">
        <v>4</v>
      </c>
      <c r="I12" s="1099"/>
      <c r="J12" s="1100"/>
      <c r="K12" s="1100"/>
      <c r="L12" s="1100"/>
      <c r="M12" s="1094"/>
      <c r="N12" s="1094"/>
      <c r="O12" s="1094"/>
      <c r="P12" s="1094"/>
      <c r="Q12" s="1094"/>
      <c r="R12" s="1094"/>
      <c r="S12" s="1087"/>
    </row>
    <row r="13" spans="1:19" s="1088" customFormat="1">
      <c r="A13" s="1101" t="s">
        <v>755</v>
      </c>
      <c r="B13" s="1098">
        <v>166000000</v>
      </c>
      <c r="C13" s="1102"/>
      <c r="D13" s="1098">
        <v>18272695.767939996</v>
      </c>
      <c r="E13" s="1102"/>
      <c r="F13" s="1098">
        <v>31311548.283469994</v>
      </c>
      <c r="G13" s="1102"/>
      <c r="H13" s="1103">
        <v>42623432.84849</v>
      </c>
      <c r="I13" s="1104"/>
      <c r="J13" s="1105">
        <v>0.11007648052975902</v>
      </c>
      <c r="K13" s="1105">
        <v>0.18862378484018069</v>
      </c>
      <c r="L13" s="1105">
        <v>0.25676766776198795</v>
      </c>
      <c r="M13" s="1094"/>
      <c r="N13" s="1094"/>
      <c r="O13" s="1094"/>
      <c r="P13" s="1094"/>
      <c r="Q13" s="1094"/>
      <c r="R13" s="1094"/>
      <c r="S13" s="1087"/>
    </row>
    <row r="14" spans="1:19" s="1088" customFormat="1">
      <c r="A14" s="1101" t="s">
        <v>756</v>
      </c>
      <c r="B14" s="1098">
        <v>70000000</v>
      </c>
      <c r="C14" s="1102"/>
      <c r="D14" s="1098">
        <v>5840062.73245</v>
      </c>
      <c r="E14" s="1102"/>
      <c r="F14" s="1098">
        <v>10762271.98418</v>
      </c>
      <c r="G14" s="1102"/>
      <c r="H14" s="1103">
        <v>16071512.378619999</v>
      </c>
      <c r="I14" s="1104"/>
      <c r="J14" s="1105">
        <v>8.3429467606428567E-2</v>
      </c>
      <c r="K14" s="1105">
        <v>0.15374674263114285</v>
      </c>
      <c r="L14" s="1105">
        <v>0.22959303398028569</v>
      </c>
      <c r="M14" s="1094"/>
      <c r="N14" s="1094"/>
      <c r="O14" s="1094"/>
      <c r="P14" s="1094"/>
      <c r="Q14" s="1094"/>
      <c r="R14" s="1094"/>
      <c r="S14" s="1087"/>
    </row>
    <row r="15" spans="1:19" s="1088" customFormat="1">
      <c r="A15" s="1106" t="s">
        <v>757</v>
      </c>
      <c r="B15" s="1098" t="s">
        <v>4</v>
      </c>
      <c r="C15" s="1102"/>
      <c r="D15" s="1098" t="s">
        <v>4</v>
      </c>
      <c r="E15" s="1102"/>
      <c r="F15" s="1098" t="s">
        <v>4</v>
      </c>
      <c r="G15" s="1102"/>
      <c r="H15" s="1103" t="s">
        <v>4</v>
      </c>
      <c r="I15" s="1104"/>
      <c r="J15" s="1107"/>
      <c r="K15" s="1107"/>
      <c r="L15" s="1107"/>
      <c r="M15" s="1094"/>
      <c r="N15" s="1094"/>
      <c r="O15" s="1094"/>
      <c r="P15" s="1094"/>
      <c r="Q15" s="1094"/>
      <c r="R15" s="1094"/>
      <c r="S15" s="1087"/>
    </row>
    <row r="16" spans="1:19" s="1088" customFormat="1">
      <c r="A16" s="1101" t="s">
        <v>758</v>
      </c>
      <c r="B16" s="1098">
        <v>4428546</v>
      </c>
      <c r="C16" s="1102"/>
      <c r="D16" s="1098">
        <v>342146.80714999995</v>
      </c>
      <c r="E16" s="1102"/>
      <c r="F16" s="1098">
        <v>674610.51642</v>
      </c>
      <c r="G16" s="1102"/>
      <c r="H16" s="1103">
        <v>1061938.90472</v>
      </c>
      <c r="I16" s="1104"/>
      <c r="J16" s="1105">
        <v>7.7259400071716527E-2</v>
      </c>
      <c r="K16" s="1105">
        <v>0.15233228161568155</v>
      </c>
      <c r="L16" s="1105">
        <v>0.23979403278638181</v>
      </c>
      <c r="M16" s="1094"/>
      <c r="N16" s="1094"/>
      <c r="O16" s="1094"/>
      <c r="P16" s="1094"/>
      <c r="Q16" s="1094"/>
      <c r="R16" s="1094"/>
      <c r="S16" s="1087"/>
    </row>
    <row r="17" spans="1:19" s="1088" customFormat="1">
      <c r="A17" s="1101" t="s">
        <v>759</v>
      </c>
      <c r="B17" s="1098">
        <v>64959285</v>
      </c>
      <c r="C17" s="1102"/>
      <c r="D17" s="1098">
        <v>5468971.2484099995</v>
      </c>
      <c r="E17" s="1102"/>
      <c r="F17" s="1098">
        <v>10047731.8147</v>
      </c>
      <c r="G17" s="1102"/>
      <c r="H17" s="1103">
        <v>14950642.62816</v>
      </c>
      <c r="I17" s="1104"/>
      <c r="J17" s="1105">
        <v>8.41907549999973E-2</v>
      </c>
      <c r="K17" s="1105">
        <v>0.15467737698621528</v>
      </c>
      <c r="L17" s="1105">
        <v>0.2301540515441326</v>
      </c>
      <c r="M17" s="1094"/>
      <c r="N17" s="1094"/>
      <c r="O17" s="1094"/>
      <c r="P17" s="1094"/>
      <c r="Q17" s="1094"/>
      <c r="R17" s="1094"/>
      <c r="S17" s="1087"/>
    </row>
    <row r="18" spans="1:19" s="1088" customFormat="1">
      <c r="A18" s="1101" t="s">
        <v>760</v>
      </c>
      <c r="B18" s="1098">
        <v>612169</v>
      </c>
      <c r="C18" s="1102"/>
      <c r="D18" s="1098">
        <v>28944.676889999995</v>
      </c>
      <c r="E18" s="1102"/>
      <c r="F18" s="1098">
        <v>39929.653059999997</v>
      </c>
      <c r="G18" s="1102"/>
      <c r="H18" s="1103">
        <v>58930.845739999997</v>
      </c>
      <c r="I18" s="1104"/>
      <c r="J18" s="1105">
        <v>4.7282166999635715E-2</v>
      </c>
      <c r="K18" s="1105">
        <v>6.5226519245502462E-2</v>
      </c>
      <c r="L18" s="1105">
        <v>9.6265648440218302E-2</v>
      </c>
      <c r="M18" s="1094"/>
      <c r="N18" s="1094"/>
      <c r="O18" s="1094"/>
      <c r="P18" s="1094"/>
      <c r="Q18" s="1094"/>
      <c r="R18" s="1094"/>
      <c r="S18" s="1087"/>
    </row>
    <row r="19" spans="1:19" s="1088" customFormat="1">
      <c r="A19" s="1101" t="s">
        <v>761</v>
      </c>
      <c r="B19" s="1098">
        <v>1913982</v>
      </c>
      <c r="C19" s="1102"/>
      <c r="D19" s="1098">
        <v>151863.43250999998</v>
      </c>
      <c r="E19" s="1102"/>
      <c r="F19" s="1098">
        <v>302346.68001000001</v>
      </c>
      <c r="G19" s="1102"/>
      <c r="H19" s="1103">
        <v>452381.66175000003</v>
      </c>
      <c r="I19" s="1104"/>
      <c r="J19" s="1105">
        <v>7.934423234387783E-2</v>
      </c>
      <c r="K19" s="1105">
        <v>0.15796735810995088</v>
      </c>
      <c r="L19" s="1105">
        <v>0.23635627803709755</v>
      </c>
      <c r="M19" s="1094"/>
      <c r="N19" s="1094"/>
      <c r="O19" s="1094"/>
      <c r="P19" s="1094"/>
      <c r="Q19" s="1094"/>
      <c r="R19" s="1094"/>
      <c r="S19" s="1087"/>
    </row>
    <row r="20" spans="1:19" s="1088" customFormat="1">
      <c r="A20" s="1101" t="s">
        <v>762</v>
      </c>
      <c r="B20" s="1098">
        <v>32400000</v>
      </c>
      <c r="C20" s="1102"/>
      <c r="D20" s="1098">
        <v>3118491.2568899984</v>
      </c>
      <c r="E20" s="1102"/>
      <c r="F20" s="1098">
        <v>5585911.8040899979</v>
      </c>
      <c r="G20" s="1102"/>
      <c r="H20" s="1103">
        <v>9365033.0877900049</v>
      </c>
      <c r="I20" s="1104"/>
      <c r="J20" s="1105">
        <v>9.6249730150925875E-2</v>
      </c>
      <c r="K20" s="1105">
        <v>0.1724046853114197</v>
      </c>
      <c r="L20" s="1105">
        <v>0.28904423110462979</v>
      </c>
      <c r="M20" s="1094"/>
      <c r="N20" s="1094"/>
      <c r="O20" s="1094"/>
      <c r="P20" s="1094"/>
      <c r="Q20" s="1094"/>
      <c r="R20" s="1094"/>
      <c r="S20" s="1087"/>
    </row>
    <row r="21" spans="1:19" s="1088" customFormat="1">
      <c r="A21" s="1106" t="s">
        <v>763</v>
      </c>
      <c r="B21" s="1098" t="s">
        <v>4</v>
      </c>
      <c r="C21" s="1102"/>
      <c r="D21" s="1098" t="s">
        <v>4</v>
      </c>
      <c r="E21" s="1102"/>
      <c r="F21" s="1098" t="s">
        <v>4</v>
      </c>
      <c r="G21" s="1102"/>
      <c r="H21" s="1103" t="s">
        <v>4</v>
      </c>
      <c r="I21" s="1104"/>
      <c r="J21" s="1105"/>
      <c r="K21" s="1105"/>
      <c r="L21" s="1105"/>
      <c r="M21" s="1094"/>
      <c r="N21" s="1094"/>
      <c r="O21" s="1094"/>
      <c r="P21" s="1094"/>
      <c r="Q21" s="1094"/>
      <c r="R21" s="1094"/>
      <c r="S21" s="1087"/>
    </row>
    <row r="22" spans="1:19" s="1088" customFormat="1">
      <c r="A22" s="1101" t="s">
        <v>764</v>
      </c>
      <c r="B22" s="1098">
        <v>15800</v>
      </c>
      <c r="C22" s="1102"/>
      <c r="D22" s="1098">
        <v>124.92700000000001</v>
      </c>
      <c r="E22" s="1102"/>
      <c r="F22" s="1098">
        <v>28.780999999999999</v>
      </c>
      <c r="G22" s="1102"/>
      <c r="H22" s="1103">
        <v>28.780999999999999</v>
      </c>
      <c r="I22" s="1104"/>
      <c r="J22" s="1105">
        <v>7.9067721518987343E-3</v>
      </c>
      <c r="K22" s="1105">
        <v>1.8215822784810125E-3</v>
      </c>
      <c r="L22" s="1105">
        <v>1.8215822784810125E-3</v>
      </c>
      <c r="M22" s="1094"/>
      <c r="N22" s="1094"/>
      <c r="O22" s="1094"/>
      <c r="P22" s="1094"/>
      <c r="Q22" s="1094"/>
      <c r="R22" s="1094"/>
      <c r="S22" s="1087"/>
    </row>
    <row r="23" spans="1:19" s="1088" customFormat="1">
      <c r="A23" s="1101" t="s">
        <v>765</v>
      </c>
      <c r="B23" s="1098">
        <v>55500000</v>
      </c>
      <c r="C23" s="1102"/>
      <c r="D23" s="1098">
        <v>5647346.2108699996</v>
      </c>
      <c r="E23" s="1102"/>
      <c r="F23" s="1098">
        <v>9540443.2673399989</v>
      </c>
      <c r="G23" s="1102"/>
      <c r="H23" s="1103">
        <v>12820566.70576</v>
      </c>
      <c r="I23" s="1104"/>
      <c r="J23" s="1105">
        <v>0.10175398578144143</v>
      </c>
      <c r="K23" s="1105">
        <v>0.1718998786908108</v>
      </c>
      <c r="L23" s="1105">
        <v>0.2310012019055856</v>
      </c>
      <c r="M23" s="1094"/>
      <c r="N23" s="1094"/>
      <c r="O23" s="1094"/>
      <c r="P23" s="1094"/>
      <c r="Q23" s="1094"/>
      <c r="R23" s="1094"/>
      <c r="S23" s="1087"/>
    </row>
    <row r="24" spans="1:19" s="1088" customFormat="1">
      <c r="A24" s="1106" t="s">
        <v>757</v>
      </c>
      <c r="B24" s="1098" t="s">
        <v>4</v>
      </c>
      <c r="C24" s="1102"/>
      <c r="D24" s="1098" t="s">
        <v>4</v>
      </c>
      <c r="E24" s="1102"/>
      <c r="F24" s="1098" t="s">
        <v>4</v>
      </c>
      <c r="G24" s="1102"/>
      <c r="H24" s="1103" t="s">
        <v>4</v>
      </c>
      <c r="I24" s="1104"/>
      <c r="J24" s="1107"/>
      <c r="K24" s="1107"/>
      <c r="L24" s="1107"/>
      <c r="M24" s="1094"/>
      <c r="N24" s="1094"/>
      <c r="O24" s="1094"/>
      <c r="P24" s="1094"/>
      <c r="Q24" s="1094"/>
      <c r="R24" s="1094"/>
      <c r="S24" s="1087"/>
    </row>
    <row r="25" spans="1:19" s="1088" customFormat="1">
      <c r="A25" s="1101" t="s">
        <v>766</v>
      </c>
      <c r="B25" s="1098">
        <v>46384000</v>
      </c>
      <c r="C25" s="1102"/>
      <c r="D25" s="1098">
        <v>4912549.6636099992</v>
      </c>
      <c r="E25" s="1102"/>
      <c r="F25" s="1098">
        <v>8150424.4796899986</v>
      </c>
      <c r="G25" s="1102"/>
      <c r="H25" s="1103">
        <v>10790616.09007</v>
      </c>
      <c r="I25" s="1104"/>
      <c r="J25" s="1105">
        <v>0.10591043600400998</v>
      </c>
      <c r="K25" s="1105">
        <v>0.17571629181808379</v>
      </c>
      <c r="L25" s="1105">
        <v>0.23263660076901518</v>
      </c>
      <c r="M25" s="1094"/>
      <c r="N25" s="1094"/>
      <c r="O25" s="1094"/>
      <c r="P25" s="1094"/>
      <c r="Q25" s="1094"/>
      <c r="R25" s="1094"/>
      <c r="S25" s="1087"/>
    </row>
    <row r="26" spans="1:19" s="1088" customFormat="1">
      <c r="A26" s="1101" t="s">
        <v>767</v>
      </c>
      <c r="B26" s="1098">
        <v>9114000</v>
      </c>
      <c r="C26" s="1102"/>
      <c r="D26" s="1098">
        <v>734282.80520000006</v>
      </c>
      <c r="E26" s="1102"/>
      <c r="F26" s="1098">
        <v>1389505.04559</v>
      </c>
      <c r="G26" s="1102"/>
      <c r="H26" s="1103">
        <v>2029436.7920400002</v>
      </c>
      <c r="I26" s="1104"/>
      <c r="J26" s="1105">
        <v>8.0566469738863292E-2</v>
      </c>
      <c r="K26" s="1105">
        <v>0.15245831090520079</v>
      </c>
      <c r="L26" s="1105">
        <v>0.22267245907834105</v>
      </c>
      <c r="M26" s="1094"/>
      <c r="N26" s="1094"/>
      <c r="O26" s="1094"/>
      <c r="P26" s="1094"/>
      <c r="Q26" s="1094"/>
      <c r="R26" s="1094"/>
      <c r="S26" s="1087"/>
    </row>
    <row r="27" spans="1:19" s="1088" customFormat="1">
      <c r="A27" s="1101" t="s">
        <v>768</v>
      </c>
      <c r="B27" s="1098">
        <v>2000</v>
      </c>
      <c r="C27" s="1102"/>
      <c r="D27" s="1098">
        <v>513.74206000000004</v>
      </c>
      <c r="E27" s="1102"/>
      <c r="F27" s="1098">
        <v>513.74206000000004</v>
      </c>
      <c r="G27" s="1102"/>
      <c r="H27" s="1103">
        <v>513.82365000000004</v>
      </c>
      <c r="I27" s="1104"/>
      <c r="J27" s="1105">
        <v>0.25687103</v>
      </c>
      <c r="K27" s="1105">
        <v>0.25687103</v>
      </c>
      <c r="L27" s="1105">
        <v>0.25691182500000004</v>
      </c>
      <c r="M27" s="1094"/>
      <c r="N27" s="1094"/>
      <c r="O27" s="1094"/>
      <c r="P27" s="1094"/>
      <c r="Q27" s="1094"/>
      <c r="R27" s="1094"/>
      <c r="S27" s="1087"/>
    </row>
    <row r="28" spans="1:19" s="1088" customFormat="1">
      <c r="A28" s="1101" t="s">
        <v>769</v>
      </c>
      <c r="B28" s="1098">
        <v>1290000</v>
      </c>
      <c r="C28" s="1102"/>
      <c r="D28" s="1098">
        <v>128424.76700000001</v>
      </c>
      <c r="E28" s="1102"/>
      <c r="F28" s="1098">
        <v>281505.91399999999</v>
      </c>
      <c r="G28" s="1102"/>
      <c r="H28" s="1103">
        <v>413338.14600000001</v>
      </c>
      <c r="I28" s="1104"/>
      <c r="J28" s="1105">
        <v>9.9554082945736436E-2</v>
      </c>
      <c r="K28" s="1105">
        <v>0.21822163875968992</v>
      </c>
      <c r="L28" s="1105">
        <v>0.3204171674418605</v>
      </c>
      <c r="M28" s="1094"/>
      <c r="N28" s="1094"/>
      <c r="O28" s="1094"/>
      <c r="P28" s="1094"/>
      <c r="Q28" s="1094"/>
      <c r="R28" s="1094"/>
      <c r="S28" s="1087"/>
    </row>
    <row r="29" spans="1:19" s="1088" customFormat="1">
      <c r="A29" s="1101" t="s">
        <v>770</v>
      </c>
      <c r="B29" s="1098">
        <v>4568655</v>
      </c>
      <c r="C29" s="1102"/>
      <c r="D29" s="1098">
        <v>375670.88205000001</v>
      </c>
      <c r="E29" s="1102"/>
      <c r="F29" s="1098">
        <v>745138.8820499999</v>
      </c>
      <c r="G29" s="1102"/>
      <c r="H29" s="1103">
        <v>1112951.5810499999</v>
      </c>
      <c r="I29" s="1104"/>
      <c r="J29" s="1105">
        <v>8.2227894653897043E-2</v>
      </c>
      <c r="K29" s="1105">
        <v>0.1630980851147657</v>
      </c>
      <c r="L29" s="1105">
        <v>0.24360595865741666</v>
      </c>
      <c r="M29" s="1094"/>
      <c r="N29" s="1094"/>
      <c r="O29" s="1094"/>
      <c r="P29" s="1094"/>
      <c r="Q29" s="1094"/>
      <c r="R29" s="1094"/>
      <c r="S29" s="1087"/>
    </row>
    <row r="30" spans="1:19" s="1088" customFormat="1">
      <c r="A30" s="1101" t="s">
        <v>771</v>
      </c>
      <c r="B30" s="1098"/>
      <c r="C30" s="1102"/>
      <c r="D30" s="1098">
        <v>4.9000000000000002E-2</v>
      </c>
      <c r="E30" s="1102"/>
      <c r="F30" s="1098">
        <v>7.2999999999999995E-2</v>
      </c>
      <c r="G30" s="1102"/>
      <c r="H30" s="1103">
        <v>9.5000000000000001E-2</v>
      </c>
      <c r="I30" s="1104"/>
      <c r="J30" s="1105"/>
      <c r="K30" s="1105"/>
      <c r="L30" s="1105"/>
      <c r="M30" s="1094"/>
      <c r="N30" s="1094"/>
      <c r="O30" s="1094"/>
      <c r="P30" s="1094"/>
      <c r="Q30" s="1094"/>
      <c r="R30" s="1094"/>
      <c r="S30" s="1087"/>
    </row>
    <row r="31" spans="1:19" s="1088" customFormat="1">
      <c r="A31" s="1101" t="s">
        <v>772</v>
      </c>
      <c r="B31" s="1108"/>
      <c r="C31" s="1102"/>
      <c r="D31" s="1098">
        <v>1.4039999999999999E-2</v>
      </c>
      <c r="E31" s="1102"/>
      <c r="F31" s="1098">
        <v>4.38232</v>
      </c>
      <c r="G31" s="1102"/>
      <c r="H31" s="1103">
        <v>144.81553</v>
      </c>
      <c r="I31" s="1104"/>
      <c r="J31" s="1105"/>
      <c r="K31" s="1105"/>
      <c r="L31" s="1105"/>
      <c r="M31" s="1094"/>
      <c r="N31" s="1094"/>
      <c r="O31" s="1094"/>
      <c r="P31" s="1094"/>
      <c r="Q31" s="1094"/>
      <c r="R31" s="1094"/>
      <c r="S31" s="1087"/>
    </row>
    <row r="32" spans="1:19" s="1088" customFormat="1">
      <c r="A32" s="1109" t="s">
        <v>773</v>
      </c>
      <c r="B32" s="1108"/>
      <c r="C32" s="1102"/>
      <c r="D32" s="1098"/>
      <c r="E32" s="1102"/>
      <c r="F32" s="1098"/>
      <c r="G32" s="1102"/>
      <c r="H32" s="1103">
        <v>2.577</v>
      </c>
      <c r="I32" s="1104"/>
      <c r="J32" s="1105"/>
      <c r="K32" s="1105"/>
      <c r="L32" s="1105"/>
      <c r="M32" s="1094"/>
      <c r="N32" s="1094"/>
      <c r="O32" s="1094"/>
      <c r="P32" s="1094"/>
      <c r="Q32" s="1094"/>
      <c r="R32" s="1094"/>
      <c r="S32" s="1087"/>
    </row>
    <row r="33" spans="1:19" s="1088" customFormat="1" ht="15.75">
      <c r="A33" s="1089" t="s">
        <v>774</v>
      </c>
      <c r="B33" s="1096">
        <v>21908680</v>
      </c>
      <c r="C33" s="1097"/>
      <c r="D33" s="1096">
        <v>1636688.5347599869</v>
      </c>
      <c r="E33" s="1097"/>
      <c r="F33" s="1096">
        <v>3461626.4460200006</v>
      </c>
      <c r="G33" s="1097"/>
      <c r="H33" s="1091">
        <v>5571001.9974799259</v>
      </c>
      <c r="I33" s="1099"/>
      <c r="J33" s="1093">
        <v>7.4705027174616953E-2</v>
      </c>
      <c r="K33" s="1093">
        <v>0.15800251069530435</v>
      </c>
      <c r="L33" s="1093">
        <v>0.25428286859271876</v>
      </c>
      <c r="M33" s="1094"/>
      <c r="N33" s="1094"/>
      <c r="O33" s="1094"/>
      <c r="P33" s="1094"/>
      <c r="Q33" s="1094"/>
      <c r="R33" s="1094"/>
      <c r="S33" s="1087"/>
    </row>
    <row r="34" spans="1:19" s="1088" customFormat="1" ht="15.75">
      <c r="A34" s="1095" t="s">
        <v>754</v>
      </c>
      <c r="B34" s="1098" t="s">
        <v>4</v>
      </c>
      <c r="C34" s="1102"/>
      <c r="D34" s="1098" t="s">
        <v>4</v>
      </c>
      <c r="E34" s="1102"/>
      <c r="F34" s="1096" t="s">
        <v>4</v>
      </c>
      <c r="G34" s="1102"/>
      <c r="H34" s="1103" t="s">
        <v>4</v>
      </c>
      <c r="I34" s="1104"/>
      <c r="J34" s="1107"/>
      <c r="K34" s="1107"/>
      <c r="L34" s="1107"/>
      <c r="M34" s="1094"/>
      <c r="N34" s="1094"/>
      <c r="O34" s="1094"/>
      <c r="P34" s="1094"/>
      <c r="Q34" s="1094"/>
      <c r="R34" s="1094"/>
      <c r="S34" s="1087"/>
    </row>
    <row r="35" spans="1:19" s="1088" customFormat="1">
      <c r="A35" s="1101" t="s">
        <v>775</v>
      </c>
      <c r="B35" s="1098">
        <v>2247987</v>
      </c>
      <c r="C35" s="1110"/>
      <c r="D35" s="1098">
        <v>96277.988939999996</v>
      </c>
      <c r="E35" s="1110"/>
      <c r="F35" s="1098">
        <v>105264.07799999999</v>
      </c>
      <c r="G35" s="1110"/>
      <c r="H35" s="1103">
        <v>135800.49197</v>
      </c>
      <c r="I35" s="1111"/>
      <c r="J35" s="1105">
        <v>4.2828534568927663E-2</v>
      </c>
      <c r="K35" s="1105">
        <v>4.6825928263820031E-2</v>
      </c>
      <c r="L35" s="1105">
        <v>6.0409820861953387E-2</v>
      </c>
      <c r="M35" s="1094"/>
      <c r="N35" s="1094"/>
      <c r="O35" s="1094"/>
      <c r="P35" s="1094"/>
      <c r="Q35" s="1094"/>
      <c r="R35" s="1094"/>
      <c r="S35" s="1087"/>
    </row>
    <row r="36" spans="1:19" s="1088" customFormat="1">
      <c r="A36" s="1106" t="s">
        <v>776</v>
      </c>
      <c r="B36" s="1098" t="s">
        <v>4</v>
      </c>
      <c r="C36" s="1102"/>
      <c r="D36" s="1098" t="s">
        <v>4</v>
      </c>
      <c r="E36" s="1102"/>
      <c r="F36" s="1098" t="s">
        <v>4</v>
      </c>
      <c r="G36" s="1102"/>
      <c r="H36" s="1103" t="s">
        <v>4</v>
      </c>
      <c r="I36" s="1104"/>
      <c r="J36" s="1107"/>
      <c r="K36" s="1107"/>
      <c r="L36" s="1107"/>
      <c r="M36" s="1094"/>
      <c r="N36" s="1094"/>
      <c r="O36" s="1094"/>
      <c r="P36" s="1094"/>
      <c r="Q36" s="1094"/>
      <c r="R36" s="1094"/>
      <c r="S36" s="1087"/>
    </row>
    <row r="37" spans="1:19" s="1088" customFormat="1">
      <c r="A37" s="1112" t="s">
        <v>777</v>
      </c>
      <c r="B37" s="1098">
        <v>1997987</v>
      </c>
      <c r="C37" s="1102"/>
      <c r="D37" s="1098">
        <v>0</v>
      </c>
      <c r="E37" s="1102"/>
      <c r="F37" s="1098">
        <v>0</v>
      </c>
      <c r="G37" s="1102"/>
      <c r="H37" s="1103">
        <v>133.04196999999999</v>
      </c>
      <c r="I37" s="1104"/>
      <c r="J37" s="1105">
        <v>0</v>
      </c>
      <c r="K37" s="1105">
        <v>0</v>
      </c>
      <c r="L37" s="1105">
        <v>6.6588005827865744E-5</v>
      </c>
      <c r="M37" s="1094"/>
      <c r="N37" s="1094"/>
      <c r="O37" s="1094"/>
      <c r="P37" s="1094"/>
      <c r="Q37" s="1094"/>
      <c r="R37" s="1094"/>
      <c r="S37" s="1087"/>
    </row>
    <row r="38" spans="1:19" s="1088" customFormat="1">
      <c r="A38" s="1112" t="s">
        <v>778</v>
      </c>
      <c r="B38" s="1098">
        <v>250000</v>
      </c>
      <c r="C38" s="1102"/>
      <c r="D38" s="1098">
        <v>96277.988939999996</v>
      </c>
      <c r="E38" s="1102"/>
      <c r="F38" s="1098">
        <v>105264.07799999999</v>
      </c>
      <c r="G38" s="1102"/>
      <c r="H38" s="1103">
        <v>135667.45000000001</v>
      </c>
      <c r="I38" s="1104"/>
      <c r="J38" s="1105">
        <v>0.38511195575999996</v>
      </c>
      <c r="K38" s="1105">
        <v>0.42105631199999999</v>
      </c>
      <c r="L38" s="1105">
        <v>0.54266980000000009</v>
      </c>
      <c r="M38" s="1094"/>
      <c r="N38" s="1094"/>
      <c r="O38" s="1094"/>
      <c r="P38" s="1094"/>
      <c r="Q38" s="1094"/>
      <c r="R38" s="1094"/>
      <c r="S38" s="1087"/>
    </row>
    <row r="39" spans="1:19" s="1094" customFormat="1">
      <c r="A39" s="1101" t="s">
        <v>779</v>
      </c>
      <c r="B39" s="1098">
        <v>3787000</v>
      </c>
      <c r="C39" s="1102"/>
      <c r="D39" s="1098">
        <v>300473.02273999999</v>
      </c>
      <c r="E39" s="1102"/>
      <c r="F39" s="1098">
        <v>620201.38157000009</v>
      </c>
      <c r="G39" s="1102"/>
      <c r="H39" s="1103">
        <v>943486.65889999992</v>
      </c>
      <c r="I39" s="1104"/>
      <c r="J39" s="1105">
        <v>7.9343285645629785E-2</v>
      </c>
      <c r="K39" s="1105">
        <v>0.16377115964351732</v>
      </c>
      <c r="L39" s="1105">
        <v>0.24913827803010297</v>
      </c>
      <c r="S39" s="1087"/>
    </row>
    <row r="40" spans="1:19" s="1094" customFormat="1">
      <c r="A40" s="1101" t="s">
        <v>780</v>
      </c>
      <c r="B40" s="1098">
        <v>13611334</v>
      </c>
      <c r="C40" s="1102"/>
      <c r="D40" s="1098">
        <v>1050549.9631499867</v>
      </c>
      <c r="E40" s="1102"/>
      <c r="F40" s="1098">
        <v>2358169.5221200003</v>
      </c>
      <c r="G40" s="1102"/>
      <c r="H40" s="1103">
        <v>3926061.0529299257</v>
      </c>
      <c r="I40" s="1104"/>
      <c r="J40" s="1105">
        <v>7.7181998704167185E-2</v>
      </c>
      <c r="K40" s="1105">
        <v>0.173250433948649</v>
      </c>
      <c r="L40" s="1105">
        <v>0.28844057848627663</v>
      </c>
      <c r="S40" s="1087"/>
    </row>
    <row r="41" spans="1:19" s="1094" customFormat="1">
      <c r="A41" s="1101" t="s">
        <v>781</v>
      </c>
      <c r="B41" s="1098">
        <v>2262359</v>
      </c>
      <c r="C41" s="1102"/>
      <c r="D41" s="1098">
        <v>189387.55993000002</v>
      </c>
      <c r="E41" s="1102"/>
      <c r="F41" s="1098">
        <v>377991.46432999999</v>
      </c>
      <c r="G41" s="1102"/>
      <c r="H41" s="1103">
        <v>565653.79368000012</v>
      </c>
      <c r="I41" s="1104"/>
      <c r="J41" s="1105">
        <v>8.3712425804215868E-2</v>
      </c>
      <c r="K41" s="1105">
        <v>0.1670784629362537</v>
      </c>
      <c r="L41" s="1105">
        <v>0.25002830836308476</v>
      </c>
      <c r="S41" s="1087"/>
    </row>
    <row r="42" spans="1:19" s="1094" customFormat="1" ht="15.75">
      <c r="A42" s="1113" t="s">
        <v>782</v>
      </c>
      <c r="B42" s="1114">
        <v>2124088</v>
      </c>
      <c r="C42" s="1115"/>
      <c r="D42" s="1114">
        <v>19962.589250000001</v>
      </c>
      <c r="E42" s="1116"/>
      <c r="F42" s="1114">
        <v>29492.546340000001</v>
      </c>
      <c r="G42" s="1116"/>
      <c r="H42" s="1117">
        <v>38799.439960000003</v>
      </c>
      <c r="I42" s="1118"/>
      <c r="J42" s="1119">
        <v>9.3981931304164424E-3</v>
      </c>
      <c r="K42" s="1119">
        <v>1.388480436780397E-2</v>
      </c>
      <c r="L42" s="1119">
        <v>1.8266399490039963E-2</v>
      </c>
      <c r="S42" s="1087"/>
    </row>
    <row r="43" spans="1:19" s="1057" customFormat="1" ht="15.75">
      <c r="A43" s="1054" t="s">
        <v>750</v>
      </c>
      <c r="B43" s="1055"/>
      <c r="C43" s="1056"/>
      <c r="D43" s="1054" t="s">
        <v>4</v>
      </c>
      <c r="E43" s="1056"/>
      <c r="F43" s="1056"/>
      <c r="G43" s="1056"/>
      <c r="H43" s="1056"/>
      <c r="I43" s="1056"/>
      <c r="J43" s="1056"/>
      <c r="K43" s="1056"/>
      <c r="L43" s="1056"/>
    </row>
    <row r="44" spans="1:19" s="1057" customFormat="1" ht="15.75">
      <c r="A44" s="1518" t="s">
        <v>751</v>
      </c>
      <c r="B44" s="1518"/>
      <c r="C44" s="1518"/>
      <c r="D44" s="1518"/>
      <c r="E44" s="1518"/>
      <c r="F44" s="1518"/>
      <c r="G44" s="1518"/>
      <c r="H44" s="1518"/>
      <c r="I44" s="1518"/>
      <c r="J44" s="1518"/>
      <c r="K44" s="1518"/>
      <c r="L44" s="1518"/>
    </row>
    <row r="45" spans="1:19" s="1057" customFormat="1" ht="15.75">
      <c r="A45" s="1059"/>
      <c r="B45" s="1060"/>
      <c r="C45" s="1061"/>
      <c r="D45" s="1060"/>
      <c r="E45" s="1061"/>
      <c r="F45" s="1061"/>
      <c r="G45" s="1061"/>
      <c r="H45" s="1061"/>
      <c r="I45" s="1061"/>
      <c r="J45" s="1061"/>
      <c r="K45" s="1061"/>
      <c r="L45" s="1061"/>
    </row>
    <row r="46" spans="1:19" s="1057" customFormat="1" ht="15.75">
      <c r="A46" s="1058"/>
      <c r="B46" s="1062" t="s">
        <v>4</v>
      </c>
      <c r="C46" s="1063"/>
      <c r="D46" s="1064"/>
      <c r="E46" s="1058"/>
      <c r="F46" s="1058"/>
      <c r="G46" s="1058"/>
      <c r="H46" s="1058"/>
      <c r="I46" s="1058"/>
      <c r="J46" s="1058"/>
      <c r="K46" s="1065"/>
      <c r="L46" s="1065" t="s">
        <v>2</v>
      </c>
    </row>
    <row r="47" spans="1:19" s="1057" customFormat="1" ht="15.75">
      <c r="A47" s="1066"/>
      <c r="B47" s="1067" t="s">
        <v>236</v>
      </c>
      <c r="C47" s="1068"/>
      <c r="D47" s="1519" t="s">
        <v>238</v>
      </c>
      <c r="E47" s="1520"/>
      <c r="F47" s="1520"/>
      <c r="G47" s="1520"/>
      <c r="H47" s="1520"/>
      <c r="I47" s="1521"/>
      <c r="J47" s="1522" t="s">
        <v>457</v>
      </c>
      <c r="K47" s="1523"/>
      <c r="L47" s="1524"/>
    </row>
    <row r="48" spans="1:19" s="1057" customFormat="1" ht="15.75">
      <c r="A48" s="1069" t="s">
        <v>3</v>
      </c>
      <c r="B48" s="1070" t="s">
        <v>237</v>
      </c>
      <c r="C48" s="1068"/>
      <c r="D48" s="1071"/>
      <c r="E48" s="1072"/>
      <c r="F48" s="1071"/>
      <c r="G48" s="1072"/>
      <c r="H48" s="1071"/>
      <c r="I48" s="1072"/>
      <c r="J48" s="1073"/>
      <c r="K48" s="1074"/>
      <c r="L48" s="1074"/>
    </row>
    <row r="49" spans="1:12" s="1057" customFormat="1" ht="18.75">
      <c r="A49" s="1075"/>
      <c r="B49" s="1076" t="s">
        <v>458</v>
      </c>
      <c r="C49" s="1077" t="s">
        <v>4</v>
      </c>
      <c r="D49" s="1078" t="s">
        <v>783</v>
      </c>
      <c r="E49" s="1079"/>
      <c r="F49" s="1076" t="s">
        <v>555</v>
      </c>
      <c r="G49" s="1080"/>
      <c r="H49" s="1076" t="s">
        <v>556</v>
      </c>
      <c r="I49" s="1080"/>
      <c r="J49" s="1081" t="s">
        <v>242</v>
      </c>
      <c r="K49" s="1082" t="s">
        <v>462</v>
      </c>
      <c r="L49" s="1082" t="s">
        <v>463</v>
      </c>
    </row>
    <row r="50" spans="1:12" s="1057" customFormat="1" ht="12.75">
      <c r="A50" s="1083">
        <v>1</v>
      </c>
      <c r="B50" s="1084">
        <v>2</v>
      </c>
      <c r="C50" s="1085"/>
      <c r="D50" s="1084">
        <v>3</v>
      </c>
      <c r="E50" s="1085"/>
      <c r="F50" s="1086">
        <v>4</v>
      </c>
      <c r="G50" s="1085"/>
      <c r="H50" s="1086">
        <v>5</v>
      </c>
      <c r="I50" s="1085"/>
      <c r="J50" s="1085">
        <v>6</v>
      </c>
      <c r="K50" s="1085">
        <v>7</v>
      </c>
      <c r="L50" s="1083">
        <v>8</v>
      </c>
    </row>
    <row r="51" spans="1:12" s="1057" customFormat="1" ht="15.75">
      <c r="A51" s="1089" t="s">
        <v>752</v>
      </c>
      <c r="B51" s="1090">
        <v>355705405</v>
      </c>
      <c r="C51" s="1091"/>
      <c r="D51" s="1090">
        <v>125162284.66163993</v>
      </c>
      <c r="E51" s="1092"/>
      <c r="F51" s="1090">
        <v>154008582.44807979</v>
      </c>
      <c r="G51" s="1092"/>
      <c r="H51" s="1090">
        <v>182007754.7559098</v>
      </c>
      <c r="I51" s="1092"/>
      <c r="J51" s="1093">
        <v>0.35187062918439466</v>
      </c>
      <c r="K51" s="1093">
        <v>0.43296666365831521</v>
      </c>
      <c r="L51" s="1093">
        <v>0.5116811614260115</v>
      </c>
    </row>
    <row r="52" spans="1:12" s="1057" customFormat="1" ht="15.75">
      <c r="A52" s="1095" t="s">
        <v>670</v>
      </c>
      <c r="B52" s="1096" t="s">
        <v>4</v>
      </c>
      <c r="C52" s="1097"/>
      <c r="D52" s="1098" t="s">
        <v>4</v>
      </c>
      <c r="E52" s="1097"/>
      <c r="F52" s="1096" t="s">
        <v>4</v>
      </c>
      <c r="G52" s="1097"/>
      <c r="H52" s="1091" t="s">
        <v>4</v>
      </c>
      <c r="I52" s="1099"/>
      <c r="J52" s="1100"/>
      <c r="K52" s="1100"/>
      <c r="L52" s="1100"/>
    </row>
    <row r="53" spans="1:12" s="1057" customFormat="1" ht="15.75" customHeight="1">
      <c r="A53" s="1089" t="s">
        <v>753</v>
      </c>
      <c r="B53" s="1096">
        <v>331672637</v>
      </c>
      <c r="C53" s="1097"/>
      <c r="D53" s="1096">
        <v>116036311.62542997</v>
      </c>
      <c r="E53" s="1097"/>
      <c r="F53" s="1096">
        <v>143034972.63691998</v>
      </c>
      <c r="G53" s="1097"/>
      <c r="H53" s="1091">
        <v>167806090.92847002</v>
      </c>
      <c r="I53" s="1099"/>
      <c r="J53" s="1093">
        <v>0.34985192832000178</v>
      </c>
      <c r="K53" s="1093">
        <v>0.4312534610351953</v>
      </c>
      <c r="L53" s="1093">
        <v>0.50593890544087905</v>
      </c>
    </row>
    <row r="54" spans="1:12" s="1057" customFormat="1" ht="15.75">
      <c r="A54" s="1095" t="s">
        <v>754</v>
      </c>
      <c r="B54" s="1096" t="s">
        <v>4</v>
      </c>
      <c r="C54" s="1097"/>
      <c r="D54" s="1098" t="s">
        <v>4</v>
      </c>
      <c r="E54" s="1097"/>
      <c r="F54" s="1096" t="s">
        <v>4</v>
      </c>
      <c r="G54" s="1097"/>
      <c r="H54" s="1091" t="s">
        <v>4</v>
      </c>
      <c r="I54" s="1099"/>
      <c r="J54" s="1100"/>
      <c r="K54" s="1100"/>
      <c r="L54" s="1100"/>
    </row>
    <row r="55" spans="1:12" s="1057" customFormat="1">
      <c r="A55" s="1101" t="s">
        <v>755</v>
      </c>
      <c r="B55" s="1098">
        <v>166000000</v>
      </c>
      <c r="C55" s="1102"/>
      <c r="D55" s="1098">
        <v>57464846.197529994</v>
      </c>
      <c r="E55" s="1102"/>
      <c r="F55" s="1098">
        <v>70671272.860039979</v>
      </c>
      <c r="G55" s="1102"/>
      <c r="H55" s="1103">
        <v>83650114.247280002</v>
      </c>
      <c r="I55" s="1104"/>
      <c r="J55" s="1105">
        <v>0.34617377227427709</v>
      </c>
      <c r="K55" s="1105">
        <v>0.42573055939783122</v>
      </c>
      <c r="L55" s="1105">
        <v>0.50391635088722897</v>
      </c>
    </row>
    <row r="56" spans="1:12" s="1057" customFormat="1">
      <c r="A56" s="1101" t="s">
        <v>756</v>
      </c>
      <c r="B56" s="1098">
        <v>70000000</v>
      </c>
      <c r="C56" s="1102"/>
      <c r="D56" s="1098">
        <v>21829340.305640001</v>
      </c>
      <c r="E56" s="1102"/>
      <c r="F56" s="1098">
        <v>27986577.745730005</v>
      </c>
      <c r="G56" s="1102"/>
      <c r="H56" s="1103">
        <v>33972146.514999993</v>
      </c>
      <c r="I56" s="1104"/>
      <c r="J56" s="1105">
        <v>0.31184771865200001</v>
      </c>
      <c r="K56" s="1105">
        <v>0.39980825351042865</v>
      </c>
      <c r="L56" s="1105">
        <v>0.48531637878571421</v>
      </c>
    </row>
    <row r="57" spans="1:12" s="1057" customFormat="1">
      <c r="A57" s="1106" t="s">
        <v>757</v>
      </c>
      <c r="B57" s="1098" t="s">
        <v>4</v>
      </c>
      <c r="C57" s="1102"/>
      <c r="D57" s="1098" t="s">
        <v>4</v>
      </c>
      <c r="E57" s="1102"/>
      <c r="F57" s="1098" t="s">
        <v>4</v>
      </c>
      <c r="G57" s="1102"/>
      <c r="H57" s="1103" t="s">
        <v>4</v>
      </c>
      <c r="I57" s="1104"/>
      <c r="J57" s="1107"/>
      <c r="K57" s="1107"/>
      <c r="L57" s="1107"/>
    </row>
    <row r="58" spans="1:12" s="1057" customFormat="1">
      <c r="A58" s="1101" t="s">
        <v>758</v>
      </c>
      <c r="B58" s="1098">
        <v>4428546</v>
      </c>
      <c r="C58" s="1102"/>
      <c r="D58" s="1098">
        <v>1421500.1630599999</v>
      </c>
      <c r="E58" s="1102"/>
      <c r="F58" s="1098">
        <v>1790953.6433800003</v>
      </c>
      <c r="G58" s="1102"/>
      <c r="H58" s="1103">
        <v>2146339.4932600004</v>
      </c>
      <c r="I58" s="1104"/>
      <c r="J58" s="1105">
        <v>0.32098575086721465</v>
      </c>
      <c r="K58" s="1105">
        <v>0.40441120931791164</v>
      </c>
      <c r="L58" s="1105">
        <v>0.48466008781663333</v>
      </c>
    </row>
    <row r="59" spans="1:12" s="1057" customFormat="1">
      <c r="A59" s="1101" t="s">
        <v>759</v>
      </c>
      <c r="B59" s="1098">
        <v>64959285</v>
      </c>
      <c r="C59" s="1102"/>
      <c r="D59" s="1098">
        <v>20336852.564199995</v>
      </c>
      <c r="E59" s="1102"/>
      <c r="F59" s="1098">
        <v>26110579.670480002</v>
      </c>
      <c r="G59" s="1102"/>
      <c r="H59" s="1103">
        <v>31723249.776229996</v>
      </c>
      <c r="I59" s="1104"/>
      <c r="J59" s="1105">
        <v>0.31307075753989588</v>
      </c>
      <c r="K59" s="1105">
        <v>0.40195300287680202</v>
      </c>
      <c r="L59" s="1105">
        <v>0.48835589517695577</v>
      </c>
    </row>
    <row r="60" spans="1:12" s="1057" customFormat="1">
      <c r="A60" s="1101" t="s">
        <v>760</v>
      </c>
      <c r="B60" s="1098">
        <v>612169</v>
      </c>
      <c r="C60" s="1102"/>
      <c r="D60" s="1098">
        <v>70987.578379999992</v>
      </c>
      <c r="E60" s="1102"/>
      <c r="F60" s="1098">
        <v>85044.43187</v>
      </c>
      <c r="G60" s="1102"/>
      <c r="H60" s="1103">
        <v>102557.24551000001</v>
      </c>
      <c r="I60" s="1104"/>
      <c r="J60" s="1105">
        <v>0.11596075328871601</v>
      </c>
      <c r="K60" s="1105">
        <v>0.13892312722467162</v>
      </c>
      <c r="L60" s="1105">
        <v>0.16753093591802265</v>
      </c>
    </row>
    <row r="61" spans="1:12" s="1057" customFormat="1">
      <c r="A61" s="1101" t="s">
        <v>761</v>
      </c>
      <c r="B61" s="1098">
        <v>1913982</v>
      </c>
      <c r="C61" s="1102"/>
      <c r="D61" s="1098">
        <v>620219.63154999993</v>
      </c>
      <c r="E61" s="1102"/>
      <c r="F61" s="1098">
        <v>769775.10962</v>
      </c>
      <c r="G61" s="1102"/>
      <c r="H61" s="1103">
        <v>914501.94472000003</v>
      </c>
      <c r="I61" s="1104"/>
      <c r="J61" s="1105">
        <v>0.32404674210624757</v>
      </c>
      <c r="K61" s="1105">
        <v>0.40218513529385336</v>
      </c>
      <c r="L61" s="1105">
        <v>0.47780070278612863</v>
      </c>
    </row>
    <row r="62" spans="1:12" s="1057" customFormat="1">
      <c r="A62" s="1101" t="s">
        <v>762</v>
      </c>
      <c r="B62" s="1098">
        <v>32400000</v>
      </c>
      <c r="C62" s="1102"/>
      <c r="D62" s="1098">
        <v>15157157.721000005</v>
      </c>
      <c r="E62" s="1102"/>
      <c r="F62" s="1098">
        <v>17332123.659630001</v>
      </c>
      <c r="G62" s="1102"/>
      <c r="H62" s="1103">
        <v>18557594.899980005</v>
      </c>
      <c r="I62" s="1104"/>
      <c r="J62" s="1105">
        <v>0.46781350990740755</v>
      </c>
      <c r="K62" s="1105">
        <v>0.53494208826018519</v>
      </c>
      <c r="L62" s="1105">
        <v>0.5727652746907409</v>
      </c>
    </row>
    <row r="63" spans="1:12" s="1057" customFormat="1">
      <c r="A63" s="1106" t="s">
        <v>763</v>
      </c>
      <c r="B63" s="1098" t="s">
        <v>4</v>
      </c>
      <c r="C63" s="1102"/>
      <c r="D63" s="1098" t="s">
        <v>4</v>
      </c>
      <c r="E63" s="1102"/>
      <c r="F63" s="1098" t="s">
        <v>4</v>
      </c>
      <c r="G63" s="1102"/>
      <c r="H63" s="1103" t="s">
        <v>4</v>
      </c>
      <c r="I63" s="1104"/>
      <c r="J63" s="1105"/>
      <c r="K63" s="1105"/>
      <c r="L63" s="1105"/>
    </row>
    <row r="64" spans="1:12" s="1057" customFormat="1">
      <c r="A64" s="1101" t="s">
        <v>764</v>
      </c>
      <c r="B64" s="1098">
        <v>15800</v>
      </c>
      <c r="C64" s="1102"/>
      <c r="D64" s="1098">
        <v>46.536000000000001</v>
      </c>
      <c r="E64" s="1102"/>
      <c r="F64" s="1098">
        <v>109.62039999999999</v>
      </c>
      <c r="G64" s="1102"/>
      <c r="H64" s="1103">
        <v>170.44865999999999</v>
      </c>
      <c r="I64" s="1104"/>
      <c r="J64" s="1105">
        <v>2.9453164556962025E-3</v>
      </c>
      <c r="K64" s="1105">
        <v>6.9379999999999997E-3</v>
      </c>
      <c r="L64" s="1105">
        <v>1.078788987341772E-2</v>
      </c>
    </row>
    <row r="65" spans="1:12" s="1057" customFormat="1">
      <c r="A65" s="1101" t="s">
        <v>765</v>
      </c>
      <c r="B65" s="1098">
        <v>55500000</v>
      </c>
      <c r="C65" s="1102"/>
      <c r="D65" s="1098">
        <v>18919903.350599997</v>
      </c>
      <c r="E65" s="1102"/>
      <c r="F65" s="1098">
        <v>23725718.571950004</v>
      </c>
      <c r="G65" s="1102"/>
      <c r="H65" s="1103">
        <v>27626685.328539997</v>
      </c>
      <c r="I65" s="1104"/>
      <c r="J65" s="1105">
        <v>0.34089915947027022</v>
      </c>
      <c r="K65" s="1105">
        <v>0.42749042471981991</v>
      </c>
      <c r="L65" s="1105">
        <v>0.49777811402774769</v>
      </c>
    </row>
    <row r="66" spans="1:12" s="1057" customFormat="1">
      <c r="A66" s="1106" t="s">
        <v>757</v>
      </c>
      <c r="B66" s="1098" t="s">
        <v>4</v>
      </c>
      <c r="C66" s="1102"/>
      <c r="D66" s="1098" t="s">
        <v>4</v>
      </c>
      <c r="E66" s="1102"/>
      <c r="F66" s="1098" t="s">
        <v>4</v>
      </c>
      <c r="G66" s="1102"/>
      <c r="H66" s="1103" t="s">
        <v>4</v>
      </c>
      <c r="I66" s="1104"/>
      <c r="J66" s="1107"/>
      <c r="K66" s="1107"/>
      <c r="L66" s="1107"/>
    </row>
    <row r="67" spans="1:12" s="1057" customFormat="1">
      <c r="A67" s="1101" t="s">
        <v>766</v>
      </c>
      <c r="B67" s="1098">
        <v>46384000</v>
      </c>
      <c r="C67" s="1102"/>
      <c r="D67" s="1098">
        <v>14757972.205909997</v>
      </c>
      <c r="E67" s="1102"/>
      <c r="F67" s="1098">
        <v>18688301.776240006</v>
      </c>
      <c r="G67" s="1102"/>
      <c r="H67" s="1103">
        <v>21914397.768569998</v>
      </c>
      <c r="I67" s="1104"/>
      <c r="J67" s="1105">
        <v>0.31816945942372366</v>
      </c>
      <c r="K67" s="1105">
        <v>0.40290405692135234</v>
      </c>
      <c r="L67" s="1105">
        <v>0.47245597120925314</v>
      </c>
    </row>
    <row r="68" spans="1:12" s="1057" customFormat="1">
      <c r="A68" s="1101" t="s">
        <v>767</v>
      </c>
      <c r="B68" s="1098">
        <v>9114000</v>
      </c>
      <c r="C68" s="1102"/>
      <c r="D68" s="1098">
        <v>4161499.2450400009</v>
      </c>
      <c r="E68" s="1102"/>
      <c r="F68" s="1098">
        <v>5036938.6896100007</v>
      </c>
      <c r="G68" s="1102"/>
      <c r="H68" s="1103">
        <v>5711809.4538699994</v>
      </c>
      <c r="I68" s="1104"/>
      <c r="J68" s="1105">
        <v>0.45660513989905649</v>
      </c>
      <c r="K68" s="1105">
        <v>0.55265950072525794</v>
      </c>
      <c r="L68" s="1105">
        <v>0.62670720362848353</v>
      </c>
    </row>
    <row r="69" spans="1:12" s="1057" customFormat="1">
      <c r="A69" s="1101" t="s">
        <v>768</v>
      </c>
      <c r="B69" s="1098">
        <v>2000</v>
      </c>
      <c r="C69" s="1102"/>
      <c r="D69" s="1098">
        <v>431.89965000000001</v>
      </c>
      <c r="E69" s="1102"/>
      <c r="F69" s="1098">
        <v>478.10609999999997</v>
      </c>
      <c r="G69" s="1102"/>
      <c r="H69" s="1103">
        <v>478.10609999999997</v>
      </c>
      <c r="I69" s="1104"/>
      <c r="J69" s="1105">
        <v>0.21594982500000001</v>
      </c>
      <c r="K69" s="1105">
        <v>0.23905304999999999</v>
      </c>
      <c r="L69" s="1105">
        <v>0.23905304999999999</v>
      </c>
    </row>
    <row r="70" spans="1:12" s="1057" customFormat="1">
      <c r="A70" s="1101" t="s">
        <v>769</v>
      </c>
      <c r="B70" s="1098">
        <v>1290000</v>
      </c>
      <c r="C70" s="1102"/>
      <c r="D70" s="1098">
        <v>562232.94299999997</v>
      </c>
      <c r="E70" s="1102"/>
      <c r="F70" s="1098">
        <v>693960.74800000002</v>
      </c>
      <c r="G70" s="1102"/>
      <c r="H70" s="1103">
        <v>853348.18500000006</v>
      </c>
      <c r="I70" s="1104"/>
      <c r="J70" s="1105">
        <v>0.43583949069767441</v>
      </c>
      <c r="K70" s="1105">
        <v>0.53795406821705427</v>
      </c>
      <c r="L70" s="1105">
        <v>0.6615102209302326</v>
      </c>
    </row>
    <row r="71" spans="1:12" s="1057" customFormat="1">
      <c r="A71" s="1101" t="s">
        <v>770</v>
      </c>
      <c r="B71" s="1098">
        <v>4568655</v>
      </c>
      <c r="C71" s="1102"/>
      <c r="D71" s="1098">
        <v>1482391.5720499998</v>
      </c>
      <c r="E71" s="1102"/>
      <c r="F71" s="1098">
        <v>1855322.1620499999</v>
      </c>
      <c r="G71" s="1102"/>
      <c r="H71" s="1103">
        <v>2231475.99505</v>
      </c>
      <c r="I71" s="1104"/>
      <c r="J71" s="1105">
        <v>0.32447001842993173</v>
      </c>
      <c r="K71" s="1105">
        <v>0.40609811028628773</v>
      </c>
      <c r="L71" s="1105">
        <v>0.48843171459652784</v>
      </c>
    </row>
    <row r="72" spans="1:12" s="1057" customFormat="1">
      <c r="A72" s="1101" t="s">
        <v>771</v>
      </c>
      <c r="B72" s="1098"/>
      <c r="C72" s="1102"/>
      <c r="D72" s="1098">
        <v>0.12</v>
      </c>
      <c r="E72" s="1102"/>
      <c r="F72" s="1098">
        <v>0.14399999999999999</v>
      </c>
      <c r="G72" s="1102"/>
      <c r="H72" s="1103">
        <v>0.16900000000000001</v>
      </c>
      <c r="I72" s="1104"/>
      <c r="J72" s="1105"/>
      <c r="K72" s="1105"/>
      <c r="L72" s="1105"/>
    </row>
    <row r="73" spans="1:12" s="1057" customFormat="1">
      <c r="A73" s="1101" t="s">
        <v>772</v>
      </c>
      <c r="B73" s="1108"/>
      <c r="C73" s="1102"/>
      <c r="D73" s="1098">
        <v>144.83305999999999</v>
      </c>
      <c r="E73" s="1102"/>
      <c r="F73" s="1098">
        <v>144.83390000000003</v>
      </c>
      <c r="G73" s="1102"/>
      <c r="H73" s="1103">
        <v>144.83390000000003</v>
      </c>
      <c r="I73" s="1104"/>
      <c r="J73" s="1105"/>
      <c r="K73" s="1105"/>
      <c r="L73" s="1105"/>
    </row>
    <row r="74" spans="1:12" s="1057" customFormat="1">
      <c r="A74" s="1109" t="s">
        <v>773</v>
      </c>
      <c r="B74" s="1108"/>
      <c r="C74" s="1102"/>
      <c r="D74" s="1098">
        <v>74.950999999999993</v>
      </c>
      <c r="E74" s="1102"/>
      <c r="F74" s="1098">
        <v>76.802000000000007</v>
      </c>
      <c r="G74" s="1102"/>
      <c r="H74" s="1103">
        <v>78.81</v>
      </c>
      <c r="I74" s="1104"/>
      <c r="J74" s="1105"/>
      <c r="K74" s="1105"/>
      <c r="L74" s="1105"/>
    </row>
    <row r="75" spans="1:12" s="1057" customFormat="1" ht="15.75" customHeight="1">
      <c r="A75" s="1089" t="s">
        <v>774</v>
      </c>
      <c r="B75" s="1096">
        <v>21908680</v>
      </c>
      <c r="C75" s="1097"/>
      <c r="D75" s="1096">
        <v>9083562.1607799605</v>
      </c>
      <c r="E75" s="1097"/>
      <c r="F75" s="1096">
        <v>10827750.471019819</v>
      </c>
      <c r="G75" s="1097"/>
      <c r="H75" s="1091">
        <v>13644589.243909787</v>
      </c>
      <c r="I75" s="1099"/>
      <c r="J75" s="1093">
        <v>0.41461019836795099</v>
      </c>
      <c r="K75" s="1093">
        <v>0.49422194632537514</v>
      </c>
      <c r="L75" s="1093">
        <v>0.62279376228553196</v>
      </c>
    </row>
    <row r="76" spans="1:12" s="1057" customFormat="1" ht="15.75">
      <c r="A76" s="1095" t="s">
        <v>754</v>
      </c>
      <c r="B76" s="1098" t="s">
        <v>4</v>
      </c>
      <c r="C76" s="1102"/>
      <c r="D76" s="1098" t="s">
        <v>4</v>
      </c>
      <c r="E76" s="1102"/>
      <c r="F76" s="1096" t="s">
        <v>4</v>
      </c>
      <c r="G76" s="1102"/>
      <c r="H76" s="1103" t="s">
        <v>4</v>
      </c>
      <c r="I76" s="1104"/>
      <c r="J76" s="1107"/>
      <c r="K76" s="1107"/>
      <c r="L76" s="1107"/>
    </row>
    <row r="77" spans="1:12" s="1057" customFormat="1">
      <c r="A77" s="1101" t="s">
        <v>775</v>
      </c>
      <c r="B77" s="1098">
        <v>2247987</v>
      </c>
      <c r="C77" s="1110"/>
      <c r="D77" s="1098">
        <v>218729.04599000001</v>
      </c>
      <c r="E77" s="1110"/>
      <c r="F77" s="1098">
        <v>249186.01399000001</v>
      </c>
      <c r="G77" s="1110"/>
      <c r="H77" s="1103">
        <v>270779.69342999998</v>
      </c>
      <c r="I77" s="1111"/>
      <c r="J77" s="1105">
        <v>9.7299960360091059E-2</v>
      </c>
      <c r="K77" s="1105">
        <v>0.11084851201986488</v>
      </c>
      <c r="L77" s="1105">
        <v>0.12045429685758859</v>
      </c>
    </row>
    <row r="78" spans="1:12" s="1057" customFormat="1">
      <c r="A78" s="1106" t="s">
        <v>776</v>
      </c>
      <c r="B78" s="1098" t="s">
        <v>4</v>
      </c>
      <c r="C78" s="1102"/>
      <c r="D78" s="1098" t="s">
        <v>4</v>
      </c>
      <c r="E78" s="1102"/>
      <c r="F78" s="1098" t="s">
        <v>4</v>
      </c>
      <c r="G78" s="1102"/>
      <c r="H78" s="1103" t="s">
        <v>4</v>
      </c>
      <c r="I78" s="1104"/>
      <c r="J78" s="1107"/>
      <c r="K78" s="1107"/>
      <c r="L78" s="1107"/>
    </row>
    <row r="79" spans="1:12" s="1057" customFormat="1">
      <c r="A79" s="1112" t="s">
        <v>777</v>
      </c>
      <c r="B79" s="1098">
        <v>1997987</v>
      </c>
      <c r="C79" s="1102"/>
      <c r="D79" s="1098">
        <v>133.04196999999999</v>
      </c>
      <c r="E79" s="1102"/>
      <c r="F79" s="1098">
        <v>386.50196999999997</v>
      </c>
      <c r="G79" s="1102"/>
      <c r="H79" s="1103">
        <v>1054.3201899999999</v>
      </c>
      <c r="I79" s="1104"/>
      <c r="J79" s="1105">
        <v>6.6588005827865744E-5</v>
      </c>
      <c r="K79" s="1105">
        <v>1.9344568808505759E-4</v>
      </c>
      <c r="L79" s="1105">
        <v>5.2769121620911447E-4</v>
      </c>
    </row>
    <row r="80" spans="1:12" s="1057" customFormat="1">
      <c r="A80" s="1112" t="s">
        <v>778</v>
      </c>
      <c r="B80" s="1098">
        <v>250000</v>
      </c>
      <c r="C80" s="1102"/>
      <c r="D80" s="1098">
        <v>218596.00402000002</v>
      </c>
      <c r="E80" s="1102"/>
      <c r="F80" s="1098">
        <v>248799.51202000002</v>
      </c>
      <c r="G80" s="1102"/>
      <c r="H80" s="1103">
        <v>269725.37323999999</v>
      </c>
      <c r="I80" s="1104"/>
      <c r="J80" s="1105">
        <v>0.87438401608000005</v>
      </c>
      <c r="K80" s="1105">
        <v>0.99519804808000012</v>
      </c>
      <c r="L80" s="1105">
        <v>1.07890149296</v>
      </c>
    </row>
    <row r="81" spans="1:12" s="1057" customFormat="1">
      <c r="A81" s="1101" t="s">
        <v>779</v>
      </c>
      <c r="B81" s="1098">
        <v>3787000</v>
      </c>
      <c r="C81" s="1102"/>
      <c r="D81" s="1098">
        <v>1259134.7379999999</v>
      </c>
      <c r="E81" s="1102"/>
      <c r="F81" s="1098">
        <v>1539684.4237000002</v>
      </c>
      <c r="G81" s="1102"/>
      <c r="H81" s="1103">
        <v>1837799.6413199999</v>
      </c>
      <c r="I81" s="1104"/>
      <c r="J81" s="1105">
        <v>0.33248870821230525</v>
      </c>
      <c r="K81" s="1105">
        <v>0.40657101233166099</v>
      </c>
      <c r="L81" s="1105">
        <v>0.48529169298125163</v>
      </c>
    </row>
    <row r="82" spans="1:12" s="1057" customFormat="1">
      <c r="A82" s="1101" t="s">
        <v>780</v>
      </c>
      <c r="B82" s="1098">
        <v>13611334</v>
      </c>
      <c r="C82" s="1102"/>
      <c r="D82" s="1098">
        <v>6851331.9979299614</v>
      </c>
      <c r="E82" s="1102"/>
      <c r="F82" s="1098">
        <v>8096010.38425982</v>
      </c>
      <c r="G82" s="1102"/>
      <c r="H82" s="1103">
        <v>10404348.046879787</v>
      </c>
      <c r="I82" s="1104"/>
      <c r="J82" s="1105">
        <v>0.50335492450115182</v>
      </c>
      <c r="K82" s="1105">
        <v>0.59479918605037685</v>
      </c>
      <c r="L82" s="1105">
        <v>0.76438856374252417</v>
      </c>
    </row>
    <row r="83" spans="1:12" s="1057" customFormat="1">
      <c r="A83" s="1101" t="s">
        <v>781</v>
      </c>
      <c r="B83" s="1098">
        <v>2262359</v>
      </c>
      <c r="C83" s="1102"/>
      <c r="D83" s="1098">
        <v>754366.37886000006</v>
      </c>
      <c r="E83" s="1102"/>
      <c r="F83" s="1098">
        <v>942869.64907000004</v>
      </c>
      <c r="G83" s="1102"/>
      <c r="H83" s="1103">
        <v>1131661.86228</v>
      </c>
      <c r="I83" s="1104"/>
      <c r="J83" s="1105">
        <v>0.33344238419278288</v>
      </c>
      <c r="K83" s="1105">
        <v>0.41676393935268452</v>
      </c>
      <c r="L83" s="1105">
        <v>0.50021321208526148</v>
      </c>
    </row>
    <row r="84" spans="1:12" s="1057" customFormat="1" ht="15.75">
      <c r="A84" s="1113" t="s">
        <v>782</v>
      </c>
      <c r="B84" s="1114">
        <v>2124088</v>
      </c>
      <c r="C84" s="1115"/>
      <c r="D84" s="1114">
        <v>42410.87543</v>
      </c>
      <c r="E84" s="1116"/>
      <c r="F84" s="1114">
        <v>145859.34014000001</v>
      </c>
      <c r="G84" s="1116"/>
      <c r="H84" s="1117">
        <v>557074.58352999995</v>
      </c>
      <c r="I84" s="1118"/>
      <c r="J84" s="1119">
        <v>1.9966628232916905E-2</v>
      </c>
      <c r="K84" s="1119">
        <v>6.8669160665659812E-2</v>
      </c>
      <c r="L84" s="1119">
        <v>0.262265303287811</v>
      </c>
    </row>
    <row r="85" spans="1:12" s="1057" customFormat="1" ht="12.75"/>
    <row r="86" spans="1:12" s="1057" customFormat="1" ht="12.75"/>
    <row r="87" spans="1:12" s="1057" customFormat="1" ht="12.75"/>
    <row r="88" spans="1:12" s="1057" customFormat="1" ht="12.75"/>
    <row r="89" spans="1:12" s="1057" customFormat="1" ht="12.75"/>
    <row r="90" spans="1:12" s="1057" customFormat="1" ht="12.75"/>
    <row r="91" spans="1:12" s="1057" customFormat="1" ht="12.75"/>
    <row r="92" spans="1:12" s="1057" customFormat="1" ht="12.75"/>
    <row r="93" spans="1:12" s="1057" customFormat="1" ht="12.75"/>
    <row r="94" spans="1:12" s="1057" customFormat="1" ht="12.75"/>
    <row r="95" spans="1:12" s="1057" customFormat="1" ht="12.75"/>
    <row r="96" spans="1:12" s="1057" customFormat="1" ht="12.75"/>
    <row r="97" s="1057" customFormat="1" ht="12.75"/>
    <row r="98" s="1057" customFormat="1" ht="12.75"/>
    <row r="99" s="1057" customFormat="1" ht="12.75"/>
    <row r="100" s="1057" customFormat="1" ht="12.75"/>
    <row r="101" s="1057" customFormat="1" ht="12.75"/>
    <row r="102" s="1057" customFormat="1" ht="12.75"/>
    <row r="103" s="1057" customFormat="1" ht="12.75"/>
    <row r="104" s="1057" customFormat="1" ht="12.75"/>
    <row r="105" s="1057" customFormat="1" ht="12.75"/>
    <row r="106" s="1057" customFormat="1" ht="12.75"/>
    <row r="107" s="1057" customFormat="1" ht="12.75"/>
    <row r="108" s="1057" customFormat="1" ht="12.75"/>
    <row r="109" s="1057" customFormat="1" ht="12.75"/>
    <row r="110" s="1057" customFormat="1" ht="12.75"/>
    <row r="111" s="1057" customFormat="1" ht="12.75"/>
    <row r="112" s="1057" customFormat="1" ht="12.75"/>
    <row r="113" s="1057" customFormat="1" ht="12.75"/>
    <row r="114" s="1057" customFormat="1" ht="12.75"/>
    <row r="115" s="1057" customFormat="1" ht="12.75"/>
    <row r="116" s="1057" customFormat="1" ht="12.75"/>
    <row r="117" s="1057" customFormat="1" ht="12.75"/>
    <row r="118" s="1057" customFormat="1" ht="12.75"/>
    <row r="119" s="1057" customFormat="1" ht="12.75"/>
    <row r="120" s="1057" customFormat="1" ht="12.75"/>
    <row r="121" s="1057" customFormat="1" ht="12.75"/>
    <row r="122" s="1057" customFormat="1" ht="12.75"/>
    <row r="123" s="1057" customFormat="1" ht="12.75"/>
    <row r="124" s="1057" customFormat="1" ht="12.75"/>
    <row r="125" s="1057" customFormat="1" ht="12.75"/>
    <row r="126" s="1057" customFormat="1" ht="12.75"/>
    <row r="127" s="1057" customFormat="1" ht="12.75"/>
    <row r="128" s="1057" customFormat="1" ht="12.75"/>
    <row r="129" s="1057" customFormat="1" ht="12.75"/>
    <row r="130" s="1057" customFormat="1" ht="12.75"/>
    <row r="131" s="1057" customFormat="1" ht="12.75"/>
  </sheetData>
  <mergeCells count="6">
    <mergeCell ref="A2:L2"/>
    <mergeCell ref="D5:I5"/>
    <mergeCell ref="J5:L5"/>
    <mergeCell ref="A44:L44"/>
    <mergeCell ref="D47:I47"/>
    <mergeCell ref="J47:L47"/>
  </mergeCells>
  <printOptions horizontalCentered="1" gridLinesSet="0"/>
  <pageMargins left="0.15748031496062992" right="0.11811023622047245" top="0.78740157480314965" bottom="0" header="0.47244094488188981" footer="0"/>
  <pageSetup paperSize="9" scale="70" firstPageNumber="12" fitToHeight="100" orientation="landscape" useFirstPageNumber="1" r:id="rId1"/>
  <headerFooter alignWithMargins="0">
    <oddHeader>&amp;C&amp;"Arial,Normalny"&amp;12- &amp;P -</oddHeader>
  </headerFooter>
  <rowBreaks count="1" manualBreakCount="1">
    <brk id="42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199"/>
  <sheetViews>
    <sheetView showGridLines="0" zoomScale="75" zoomScaleNormal="75" workbookViewId="0"/>
  </sheetViews>
  <sheetFormatPr defaultColWidth="96.42578125" defaultRowHeight="15"/>
  <cols>
    <col min="1" max="1" width="102" style="99" bestFit="1" customWidth="1"/>
    <col min="2" max="3" width="21.140625" style="99" customWidth="1"/>
    <col min="4" max="4" width="18.5703125" style="99" customWidth="1"/>
    <col min="5" max="5" width="4" style="99" customWidth="1"/>
    <col min="6" max="16384" width="96.42578125" style="99"/>
  </cols>
  <sheetData>
    <row r="1" spans="1:5" ht="18" customHeight="1">
      <c r="A1" s="95" t="s">
        <v>234</v>
      </c>
      <c r="B1" s="96"/>
      <c r="C1" s="96"/>
      <c r="D1" s="96"/>
      <c r="E1" s="97"/>
    </row>
    <row r="2" spans="1:5" ht="18" customHeight="1">
      <c r="A2" s="1525" t="s">
        <v>235</v>
      </c>
      <c r="B2" s="1525"/>
      <c r="C2" s="1525"/>
      <c r="D2" s="1525"/>
      <c r="E2" s="100"/>
    </row>
    <row r="3" spans="1:5" ht="18" customHeight="1">
      <c r="A3" s="101"/>
      <c r="B3" s="102"/>
      <c r="C3" s="102"/>
      <c r="D3" s="102"/>
      <c r="E3" s="100"/>
    </row>
    <row r="4" spans="1:5" ht="18" customHeight="1">
      <c r="A4" s="103"/>
      <c r="C4" s="99" t="s">
        <v>4</v>
      </c>
      <c r="D4" s="104" t="s">
        <v>2</v>
      </c>
      <c r="E4" s="105"/>
    </row>
    <row r="5" spans="1:5" ht="15.95" customHeight="1">
      <c r="A5" s="106"/>
      <c r="B5" s="107" t="s">
        <v>236</v>
      </c>
      <c r="C5" s="496"/>
      <c r="D5" s="518"/>
      <c r="E5" s="108"/>
    </row>
    <row r="6" spans="1:5" ht="15.95" customHeight="1">
      <c r="A6" s="109" t="s">
        <v>3</v>
      </c>
      <c r="B6" s="110" t="s">
        <v>237</v>
      </c>
      <c r="C6" s="495" t="s">
        <v>238</v>
      </c>
      <c r="D6" s="519" t="s">
        <v>239</v>
      </c>
      <c r="E6" s="111"/>
    </row>
    <row r="7" spans="1:5" ht="15.95" customHeight="1">
      <c r="A7" s="112"/>
      <c r="B7" s="113" t="s">
        <v>453</v>
      </c>
      <c r="C7" s="501"/>
      <c r="D7" s="512" t="s">
        <v>242</v>
      </c>
      <c r="E7" s="114"/>
    </row>
    <row r="8" spans="1:5" s="118" customFormat="1" ht="9.9499999999999993" customHeight="1">
      <c r="A8" s="115">
        <v>1</v>
      </c>
      <c r="B8" s="116">
        <v>2</v>
      </c>
      <c r="C8" s="505">
        <v>3</v>
      </c>
      <c r="D8" s="513">
        <v>4</v>
      </c>
      <c r="E8" s="117"/>
    </row>
    <row r="9" spans="1:5" ht="31.5" customHeight="1">
      <c r="A9" s="119" t="s">
        <v>243</v>
      </c>
      <c r="B9" s="502">
        <v>355705405</v>
      </c>
      <c r="C9" s="497">
        <v>182007754.75591022</v>
      </c>
      <c r="D9" s="514">
        <v>0.51168116142601272</v>
      </c>
      <c r="E9" s="120"/>
    </row>
    <row r="10" spans="1:5" ht="19.5" customHeight="1">
      <c r="A10" s="121" t="s">
        <v>244</v>
      </c>
      <c r="B10" s="359">
        <v>523</v>
      </c>
      <c r="C10" s="498">
        <v>311.92438999999996</v>
      </c>
      <c r="D10" s="515">
        <v>0.59641374760994259</v>
      </c>
      <c r="E10" s="122"/>
    </row>
    <row r="11" spans="1:5" ht="19.5" customHeight="1">
      <c r="A11" s="121" t="s">
        <v>245</v>
      </c>
      <c r="B11" s="359">
        <v>3646</v>
      </c>
      <c r="C11" s="498">
        <v>2313.7934800000007</v>
      </c>
      <c r="D11" s="515">
        <v>0.63461148656061461</v>
      </c>
      <c r="E11" s="122"/>
    </row>
    <row r="12" spans="1:5" ht="19.5" customHeight="1">
      <c r="A12" s="121" t="s">
        <v>246</v>
      </c>
      <c r="B12" s="359">
        <v>165</v>
      </c>
      <c r="C12" s="498">
        <v>178.43132</v>
      </c>
      <c r="D12" s="515">
        <v>1.0814019393939394</v>
      </c>
      <c r="E12" s="122"/>
    </row>
    <row r="13" spans="1:5" ht="20.100000000000001" customHeight="1">
      <c r="A13" s="121" t="s">
        <v>247</v>
      </c>
      <c r="B13" s="359">
        <v>337</v>
      </c>
      <c r="C13" s="498">
        <v>881.66254000000015</v>
      </c>
      <c r="D13" s="515">
        <v>2.616209317507419</v>
      </c>
      <c r="E13" s="122"/>
    </row>
    <row r="14" spans="1:5" ht="20.100000000000001" customHeight="1">
      <c r="A14" s="121" t="s">
        <v>248</v>
      </c>
      <c r="B14" s="359">
        <v>49700</v>
      </c>
      <c r="C14" s="498">
        <v>27261.81612</v>
      </c>
      <c r="D14" s="515">
        <v>0.54852748732394363</v>
      </c>
      <c r="E14" s="122"/>
    </row>
    <row r="15" spans="1:5" ht="20.100000000000001" customHeight="1">
      <c r="A15" s="121" t="s">
        <v>249</v>
      </c>
      <c r="B15" s="359">
        <v>30</v>
      </c>
      <c r="C15" s="498">
        <v>21.274209999999997</v>
      </c>
      <c r="D15" s="515">
        <v>0.70914033333333326</v>
      </c>
      <c r="E15" s="122"/>
    </row>
    <row r="16" spans="1:5" ht="20.100000000000001" customHeight="1">
      <c r="A16" s="121" t="s">
        <v>250</v>
      </c>
      <c r="B16" s="359">
        <v>694</v>
      </c>
      <c r="C16" s="498">
        <v>291.51198999999997</v>
      </c>
      <c r="D16" s="515">
        <v>0.42004609510086449</v>
      </c>
      <c r="E16" s="122"/>
    </row>
    <row r="17" spans="1:6" ht="20.100000000000001" customHeight="1">
      <c r="A17" s="121" t="s">
        <v>251</v>
      </c>
      <c r="B17" s="359">
        <v>45</v>
      </c>
      <c r="C17" s="498">
        <v>35.000119999999995</v>
      </c>
      <c r="D17" s="515">
        <v>0.77778044444444439</v>
      </c>
      <c r="E17" s="122"/>
    </row>
    <row r="18" spans="1:6" ht="20.100000000000001" customHeight="1">
      <c r="A18" s="121" t="s">
        <v>252</v>
      </c>
      <c r="B18" s="359">
        <v>24830</v>
      </c>
      <c r="C18" s="498">
        <v>24186.636259999999</v>
      </c>
      <c r="D18" s="515">
        <v>0.97408925734997986</v>
      </c>
      <c r="E18" s="122"/>
      <c r="F18" s="123"/>
    </row>
    <row r="19" spans="1:6" ht="20.100000000000001" customHeight="1">
      <c r="A19" s="511" t="s">
        <v>920</v>
      </c>
      <c r="B19" s="450">
        <v>0</v>
      </c>
      <c r="C19" s="498">
        <v>32.289110000000001</v>
      </c>
      <c r="D19" s="515">
        <v>0</v>
      </c>
      <c r="E19" s="122"/>
    </row>
    <row r="20" spans="1:6" ht="20.100000000000001" customHeight="1">
      <c r="A20" s="121" t="s">
        <v>253</v>
      </c>
      <c r="B20" s="359">
        <v>10</v>
      </c>
      <c r="C20" s="498">
        <v>64.259569999999997</v>
      </c>
      <c r="D20" s="515">
        <v>6.4259569999999995</v>
      </c>
      <c r="E20" s="122"/>
    </row>
    <row r="21" spans="1:6" ht="20.100000000000001" customHeight="1">
      <c r="A21" s="121" t="s">
        <v>254</v>
      </c>
      <c r="B21" s="359">
        <v>1374</v>
      </c>
      <c r="C21" s="498">
        <v>1119.1098999999999</v>
      </c>
      <c r="D21" s="515">
        <v>0.8144904657933042</v>
      </c>
      <c r="E21" s="122"/>
    </row>
    <row r="22" spans="1:6" ht="20.100000000000001" customHeight="1">
      <c r="A22" s="121" t="s">
        <v>255</v>
      </c>
      <c r="B22" s="359">
        <v>1590</v>
      </c>
      <c r="C22" s="498">
        <v>1229.2684699999998</v>
      </c>
      <c r="D22" s="515">
        <v>0.77312482389937087</v>
      </c>
      <c r="E22" s="122"/>
    </row>
    <row r="23" spans="1:6" ht="20.100000000000001" customHeight="1">
      <c r="A23" s="121" t="s">
        <v>256</v>
      </c>
      <c r="B23" s="359">
        <v>2</v>
      </c>
      <c r="C23" s="498">
        <v>0.78051999999999999</v>
      </c>
      <c r="D23" s="515">
        <v>0.39026</v>
      </c>
      <c r="E23" s="122"/>
    </row>
    <row r="24" spans="1:6" ht="20.100000000000001" customHeight="1">
      <c r="A24" s="121" t="s">
        <v>257</v>
      </c>
      <c r="B24" s="359">
        <v>2280721</v>
      </c>
      <c r="C24" s="498">
        <v>1231182.8562400008</v>
      </c>
      <c r="D24" s="515">
        <v>0.5398217740091843</v>
      </c>
      <c r="E24" s="122"/>
    </row>
    <row r="25" spans="1:6" ht="20.100000000000001" customHeight="1">
      <c r="A25" s="121" t="s">
        <v>258</v>
      </c>
      <c r="B25" s="359">
        <v>514832</v>
      </c>
      <c r="C25" s="498">
        <v>1203.2576299999998</v>
      </c>
      <c r="D25" s="515">
        <v>2.3371850040401526E-3</v>
      </c>
      <c r="E25" s="122"/>
    </row>
    <row r="26" spans="1:6" ht="20.100000000000001" customHeight="1">
      <c r="A26" s="121" t="s">
        <v>259</v>
      </c>
      <c r="B26" s="359">
        <v>15</v>
      </c>
      <c r="C26" s="498">
        <v>91.508499999999984</v>
      </c>
      <c r="D26" s="515">
        <v>6.1005666666666656</v>
      </c>
      <c r="E26" s="122"/>
    </row>
    <row r="27" spans="1:6" ht="20.100000000000001" customHeight="1">
      <c r="A27" s="220" t="s">
        <v>260</v>
      </c>
      <c r="B27" s="359">
        <v>55572</v>
      </c>
      <c r="C27" s="498">
        <v>39848.811629999989</v>
      </c>
      <c r="D27" s="515">
        <v>0.71706635769812122</v>
      </c>
      <c r="E27" s="122"/>
    </row>
    <row r="28" spans="1:6" ht="20.100000000000001" customHeight="1">
      <c r="A28" s="121" t="s">
        <v>261</v>
      </c>
      <c r="B28" s="359">
        <v>534793</v>
      </c>
      <c r="C28" s="498">
        <v>298433.35985000001</v>
      </c>
      <c r="D28" s="515">
        <v>0.55803527692022892</v>
      </c>
      <c r="E28" s="122"/>
    </row>
    <row r="29" spans="1:6" ht="20.100000000000001" customHeight="1">
      <c r="A29" s="121" t="s">
        <v>262</v>
      </c>
      <c r="B29" s="359">
        <v>500310</v>
      </c>
      <c r="C29" s="498">
        <v>82654.920219999985</v>
      </c>
      <c r="D29" s="515">
        <v>0.16520741184465629</v>
      </c>
      <c r="E29" s="122"/>
    </row>
    <row r="30" spans="1:6" ht="20.100000000000001" customHeight="1">
      <c r="A30" s="121" t="s">
        <v>263</v>
      </c>
      <c r="B30" s="359">
        <v>12678</v>
      </c>
      <c r="C30" s="498">
        <v>6579.9298199999994</v>
      </c>
      <c r="D30" s="515">
        <v>0.51900377188831037</v>
      </c>
      <c r="E30" s="122"/>
    </row>
    <row r="31" spans="1:6" ht="20.100000000000001" customHeight="1">
      <c r="A31" s="121" t="s">
        <v>264</v>
      </c>
      <c r="B31" s="359">
        <v>0</v>
      </c>
      <c r="C31" s="498">
        <v>184.63901999999996</v>
      </c>
      <c r="D31" s="515">
        <v>0</v>
      </c>
      <c r="E31" s="122"/>
    </row>
    <row r="32" spans="1:6" ht="20.100000000000001" customHeight="1">
      <c r="A32" s="121" t="s">
        <v>265</v>
      </c>
      <c r="B32" s="359">
        <v>0</v>
      </c>
      <c r="C32" s="498">
        <v>32.183070000000001</v>
      </c>
      <c r="D32" s="515">
        <v>0</v>
      </c>
      <c r="E32" s="122"/>
    </row>
    <row r="33" spans="1:5" ht="20.100000000000001" customHeight="1">
      <c r="A33" s="121" t="s">
        <v>266</v>
      </c>
      <c r="B33" s="359">
        <v>5849</v>
      </c>
      <c r="C33" s="498">
        <v>4443.1662400000005</v>
      </c>
      <c r="D33" s="515">
        <v>0.75964545050435983</v>
      </c>
      <c r="E33" s="122"/>
    </row>
    <row r="34" spans="1:5" ht="20.100000000000001" customHeight="1">
      <c r="A34" s="121" t="s">
        <v>267</v>
      </c>
      <c r="B34" s="359">
        <v>1153</v>
      </c>
      <c r="C34" s="498">
        <v>446.54383999999999</v>
      </c>
      <c r="D34" s="515">
        <v>0.38728867302688635</v>
      </c>
      <c r="E34" s="122"/>
    </row>
    <row r="35" spans="1:5" ht="20.100000000000001" customHeight="1">
      <c r="A35" s="121" t="s">
        <v>268</v>
      </c>
      <c r="B35" s="359">
        <v>7</v>
      </c>
      <c r="C35" s="498">
        <v>4.5687899999999999</v>
      </c>
      <c r="D35" s="515">
        <v>0.65268428571428572</v>
      </c>
      <c r="E35" s="122"/>
    </row>
    <row r="36" spans="1:5" ht="20.100000000000001" customHeight="1">
      <c r="A36" s="121" t="s">
        <v>269</v>
      </c>
      <c r="B36" s="359">
        <v>1083</v>
      </c>
      <c r="C36" s="498">
        <v>4029.0993600000002</v>
      </c>
      <c r="D36" s="515">
        <v>3.720313351800554</v>
      </c>
      <c r="E36" s="122"/>
    </row>
    <row r="37" spans="1:5" ht="20.100000000000001" customHeight="1">
      <c r="A37" s="121" t="s">
        <v>270</v>
      </c>
      <c r="B37" s="359">
        <v>26035</v>
      </c>
      <c r="C37" s="498">
        <v>48379.561249999999</v>
      </c>
      <c r="D37" s="515">
        <v>1.8582508642212405</v>
      </c>
      <c r="E37" s="122"/>
    </row>
    <row r="38" spans="1:5" ht="20.100000000000001" customHeight="1">
      <c r="A38" s="121" t="s">
        <v>271</v>
      </c>
      <c r="B38" s="359">
        <v>111567</v>
      </c>
      <c r="C38" s="498">
        <v>66890.077590000015</v>
      </c>
      <c r="D38" s="515">
        <v>0.59955074161714494</v>
      </c>
      <c r="E38" s="122"/>
    </row>
    <row r="39" spans="1:5" ht="20.100000000000001" customHeight="1">
      <c r="A39" s="121" t="s">
        <v>272</v>
      </c>
      <c r="B39" s="359">
        <v>5975</v>
      </c>
      <c r="C39" s="498">
        <v>4049.0510099999997</v>
      </c>
      <c r="D39" s="515">
        <v>0.67766544100418402</v>
      </c>
      <c r="E39" s="122"/>
    </row>
    <row r="40" spans="1:5" ht="20.100000000000001" customHeight="1">
      <c r="A40" s="121" t="s">
        <v>273</v>
      </c>
      <c r="B40" s="359">
        <v>51366</v>
      </c>
      <c r="C40" s="498">
        <v>17530.599569999995</v>
      </c>
      <c r="D40" s="515">
        <v>0.34128800315383706</v>
      </c>
      <c r="E40" s="122"/>
    </row>
    <row r="41" spans="1:5" s="124" customFormat="1" ht="20.100000000000001" customHeight="1">
      <c r="A41" s="121" t="s">
        <v>274</v>
      </c>
      <c r="B41" s="359">
        <v>35102</v>
      </c>
      <c r="C41" s="498">
        <v>22197.722269999998</v>
      </c>
      <c r="D41" s="515">
        <v>0.6323777069682639</v>
      </c>
      <c r="E41" s="122"/>
    </row>
    <row r="42" spans="1:5" ht="20.100000000000001" customHeight="1">
      <c r="A42" s="121" t="s">
        <v>275</v>
      </c>
      <c r="B42" s="359">
        <v>116032</v>
      </c>
      <c r="C42" s="498">
        <v>948248.55018000037</v>
      </c>
      <c r="D42" s="515">
        <v>8.1723020389203018</v>
      </c>
      <c r="E42" s="122"/>
    </row>
    <row r="43" spans="1:5" ht="20.100000000000001" customHeight="1">
      <c r="A43" s="121" t="s">
        <v>276</v>
      </c>
      <c r="B43" s="359">
        <v>360</v>
      </c>
      <c r="C43" s="498">
        <v>46240.67891000001</v>
      </c>
      <c r="D43" s="516" t="s">
        <v>918</v>
      </c>
      <c r="E43" s="125"/>
    </row>
    <row r="44" spans="1:5" ht="20.100000000000001" customHeight="1">
      <c r="A44" s="121" t="s">
        <v>277</v>
      </c>
      <c r="B44" s="359">
        <v>303</v>
      </c>
      <c r="C44" s="498">
        <v>245.40578999999997</v>
      </c>
      <c r="D44" s="515">
        <v>0.80992009900990092</v>
      </c>
      <c r="E44" s="122"/>
    </row>
    <row r="45" spans="1:5" ht="20.100000000000001" customHeight="1">
      <c r="A45" s="121" t="s">
        <v>278</v>
      </c>
      <c r="B45" s="359">
        <v>53428</v>
      </c>
      <c r="C45" s="498">
        <v>35124.664439999993</v>
      </c>
      <c r="D45" s="515">
        <v>0.65742053679718482</v>
      </c>
      <c r="E45" s="122"/>
    </row>
    <row r="46" spans="1:5" ht="20.100000000000001" customHeight="1">
      <c r="A46" s="121" t="s">
        <v>279</v>
      </c>
      <c r="B46" s="359">
        <v>5000</v>
      </c>
      <c r="C46" s="498">
        <v>3051.9665000000005</v>
      </c>
      <c r="D46" s="515">
        <v>0.61039330000000014</v>
      </c>
      <c r="E46" s="122"/>
    </row>
    <row r="47" spans="1:5" ht="20.100000000000001" customHeight="1">
      <c r="A47" s="121" t="s">
        <v>280</v>
      </c>
      <c r="B47" s="359">
        <v>140356</v>
      </c>
      <c r="C47" s="498">
        <v>100965.55935</v>
      </c>
      <c r="D47" s="515">
        <v>0.71935335397133005</v>
      </c>
      <c r="E47" s="122"/>
    </row>
    <row r="48" spans="1:5" ht="20.100000000000001" customHeight="1">
      <c r="A48" s="121" t="s">
        <v>281</v>
      </c>
      <c r="B48" s="359">
        <v>0</v>
      </c>
      <c r="C48" s="498">
        <v>35.678719999999998</v>
      </c>
      <c r="D48" s="515">
        <v>0</v>
      </c>
      <c r="E48" s="122"/>
    </row>
    <row r="49" spans="1:5" ht="20.100000000000001" customHeight="1">
      <c r="A49" s="121" t="s">
        <v>282</v>
      </c>
      <c r="B49" s="359">
        <v>2438316</v>
      </c>
      <c r="C49" s="499">
        <v>2498990.63326</v>
      </c>
      <c r="D49" s="515">
        <v>1.0248838268952836</v>
      </c>
      <c r="E49" s="122"/>
    </row>
    <row r="50" spans="1:5" ht="20.100000000000001" customHeight="1">
      <c r="A50" s="121" t="s">
        <v>283</v>
      </c>
      <c r="B50" s="359">
        <v>118222</v>
      </c>
      <c r="C50" s="498">
        <v>36602.862790000021</v>
      </c>
      <c r="D50" s="515">
        <v>0.30961126347042023</v>
      </c>
      <c r="E50" s="122"/>
    </row>
    <row r="51" spans="1:5" ht="20.100000000000001" customHeight="1">
      <c r="A51" s="121" t="s">
        <v>284</v>
      </c>
      <c r="B51" s="359">
        <v>6</v>
      </c>
      <c r="C51" s="498">
        <v>43.453749999999999</v>
      </c>
      <c r="D51" s="515">
        <v>7.2422916666666666</v>
      </c>
      <c r="E51" s="122"/>
    </row>
    <row r="52" spans="1:5" ht="20.100000000000001" customHeight="1">
      <c r="A52" s="121" t="s">
        <v>285</v>
      </c>
      <c r="B52" s="359">
        <v>550</v>
      </c>
      <c r="C52" s="498">
        <v>589.41582999999991</v>
      </c>
      <c r="D52" s="515">
        <v>1.0716651454545454</v>
      </c>
      <c r="E52" s="122"/>
    </row>
    <row r="53" spans="1:5" ht="20.100000000000001" customHeight="1">
      <c r="A53" s="121" t="s">
        <v>286</v>
      </c>
      <c r="B53" s="359">
        <v>206412</v>
      </c>
      <c r="C53" s="498">
        <v>98064.718689999994</v>
      </c>
      <c r="D53" s="515">
        <v>0.47509213945894618</v>
      </c>
      <c r="E53" s="122"/>
    </row>
    <row r="54" spans="1:5" ht="20.100000000000001" customHeight="1">
      <c r="A54" s="121" t="s">
        <v>287</v>
      </c>
      <c r="B54" s="359">
        <v>194133</v>
      </c>
      <c r="C54" s="498">
        <v>110503.02083000001</v>
      </c>
      <c r="D54" s="515">
        <v>0.56921296652295084</v>
      </c>
      <c r="E54" s="122"/>
    </row>
    <row r="55" spans="1:5" ht="20.100000000000001" customHeight="1">
      <c r="A55" s="121" t="s">
        <v>288</v>
      </c>
      <c r="B55" s="359">
        <v>1000281</v>
      </c>
      <c r="C55" s="498">
        <v>717.73395000000005</v>
      </c>
      <c r="D55" s="515">
        <v>7.175323234171198E-4</v>
      </c>
      <c r="E55" s="122"/>
    </row>
    <row r="56" spans="1:5" ht="20.100000000000001" customHeight="1">
      <c r="A56" s="121" t="s">
        <v>289</v>
      </c>
      <c r="B56" s="359">
        <v>7177</v>
      </c>
      <c r="C56" s="498">
        <v>24294.372269999996</v>
      </c>
      <c r="D56" s="515">
        <v>3.3850316664344429</v>
      </c>
      <c r="E56" s="122"/>
    </row>
    <row r="57" spans="1:5" ht="20.100000000000001" customHeight="1">
      <c r="A57" s="121" t="s">
        <v>290</v>
      </c>
      <c r="B57" s="359">
        <v>23150</v>
      </c>
      <c r="C57" s="498">
        <v>10779.913680000001</v>
      </c>
      <c r="D57" s="515">
        <v>0.46565501857451408</v>
      </c>
      <c r="E57" s="122"/>
    </row>
    <row r="58" spans="1:5" ht="20.100000000000001" customHeight="1">
      <c r="A58" s="121" t="s">
        <v>291</v>
      </c>
      <c r="B58" s="359">
        <v>110000</v>
      </c>
      <c r="C58" s="498">
        <v>111694.88461000001</v>
      </c>
      <c r="D58" s="515">
        <v>1.015408041909091</v>
      </c>
      <c r="E58" s="122"/>
    </row>
    <row r="59" spans="1:5" ht="20.100000000000001" customHeight="1">
      <c r="A59" s="121" t="s">
        <v>292</v>
      </c>
      <c r="B59" s="359">
        <v>0</v>
      </c>
      <c r="C59" s="498">
        <v>13.62115</v>
      </c>
      <c r="D59" s="515">
        <v>0</v>
      </c>
      <c r="E59" s="122"/>
    </row>
    <row r="60" spans="1:5" ht="20.100000000000001" customHeight="1">
      <c r="A60" s="121" t="s">
        <v>293</v>
      </c>
      <c r="B60" s="359">
        <v>26033</v>
      </c>
      <c r="C60" s="500">
        <v>155311.42160999999</v>
      </c>
      <c r="D60" s="515">
        <v>5.9659440560058385</v>
      </c>
      <c r="E60" s="122"/>
    </row>
    <row r="61" spans="1:5" ht="20.100000000000001" customHeight="1">
      <c r="A61" s="121" t="s">
        <v>294</v>
      </c>
      <c r="B61" s="359">
        <v>1</v>
      </c>
      <c r="C61" s="498">
        <v>12.448969999999999</v>
      </c>
      <c r="D61" s="516" t="s">
        <v>918</v>
      </c>
      <c r="E61" s="122"/>
    </row>
    <row r="62" spans="1:5" ht="20.100000000000001" customHeight="1">
      <c r="A62" s="121" t="s">
        <v>295</v>
      </c>
      <c r="B62" s="359">
        <v>86</v>
      </c>
      <c r="C62" s="498">
        <v>375.94313999999997</v>
      </c>
      <c r="D62" s="515">
        <v>4.3714318604651163</v>
      </c>
      <c r="E62" s="122"/>
    </row>
    <row r="63" spans="1:5" ht="20.100000000000001" customHeight="1">
      <c r="A63" s="121" t="s">
        <v>296</v>
      </c>
      <c r="B63" s="359">
        <v>9217</v>
      </c>
      <c r="C63" s="498">
        <v>5388.2820300000012</v>
      </c>
      <c r="D63" s="515">
        <v>0.58460258543994803</v>
      </c>
      <c r="E63" s="122"/>
    </row>
    <row r="64" spans="1:5" ht="20.100000000000001" customHeight="1">
      <c r="A64" s="121" t="s">
        <v>297</v>
      </c>
      <c r="B64" s="359">
        <v>2523</v>
      </c>
      <c r="C64" s="498">
        <v>1269.6495500000001</v>
      </c>
      <c r="D64" s="515">
        <v>0.50323010305192239</v>
      </c>
      <c r="E64" s="122"/>
    </row>
    <row r="65" spans="1:5" ht="20.100000000000001" customHeight="1">
      <c r="A65" s="121" t="s">
        <v>298</v>
      </c>
      <c r="B65" s="359">
        <v>61</v>
      </c>
      <c r="C65" s="498">
        <v>198.87473000000003</v>
      </c>
      <c r="D65" s="515">
        <v>3.2602414754098366</v>
      </c>
      <c r="E65" s="122"/>
    </row>
    <row r="66" spans="1:5" ht="20.100000000000001" customHeight="1">
      <c r="A66" s="121" t="s">
        <v>299</v>
      </c>
      <c r="B66" s="359">
        <v>840</v>
      </c>
      <c r="C66" s="498">
        <v>359.09984000000003</v>
      </c>
      <c r="D66" s="515">
        <v>0.42749980952380956</v>
      </c>
      <c r="E66" s="122"/>
    </row>
    <row r="67" spans="1:5" ht="20.100000000000001" customHeight="1">
      <c r="A67" s="121" t="s">
        <v>300</v>
      </c>
      <c r="B67" s="359">
        <v>68000</v>
      </c>
      <c r="C67" s="498">
        <v>40821.378299999989</v>
      </c>
      <c r="D67" s="515">
        <v>0.60031438676470572</v>
      </c>
      <c r="E67" s="122"/>
    </row>
    <row r="68" spans="1:5" ht="20.100000000000001" customHeight="1">
      <c r="A68" s="121" t="s">
        <v>301</v>
      </c>
      <c r="B68" s="359">
        <v>2070</v>
      </c>
      <c r="C68" s="498">
        <v>4262.4278300000014</v>
      </c>
      <c r="D68" s="515">
        <v>2.059143879227054</v>
      </c>
      <c r="E68" s="122"/>
    </row>
    <row r="69" spans="1:5" ht="19.5" customHeight="1">
      <c r="A69" s="121" t="s">
        <v>302</v>
      </c>
      <c r="B69" s="359">
        <v>0</v>
      </c>
      <c r="C69" s="498">
        <v>4.7007899999999996</v>
      </c>
      <c r="D69" s="515">
        <v>0</v>
      </c>
      <c r="E69" s="122"/>
    </row>
    <row r="70" spans="1:5" ht="20.100000000000001" customHeight="1">
      <c r="A70" s="121" t="s">
        <v>303</v>
      </c>
      <c r="B70" s="359">
        <v>66826</v>
      </c>
      <c r="C70" s="498">
        <v>33669.237229999992</v>
      </c>
      <c r="D70" s="515">
        <v>0.50383439424774779</v>
      </c>
      <c r="E70" s="122"/>
    </row>
    <row r="71" spans="1:5" ht="20.100000000000001" customHeight="1">
      <c r="A71" s="121" t="s">
        <v>304</v>
      </c>
      <c r="B71" s="359">
        <v>10710</v>
      </c>
      <c r="C71" s="498">
        <v>5554.1614300000001</v>
      </c>
      <c r="D71" s="515">
        <v>0.51859583846872082</v>
      </c>
      <c r="E71" s="122"/>
    </row>
    <row r="72" spans="1:5" ht="20.100000000000001" customHeight="1">
      <c r="A72" s="121" t="s">
        <v>305</v>
      </c>
      <c r="B72" s="359">
        <v>27</v>
      </c>
      <c r="C72" s="500">
        <v>28.863630000000001</v>
      </c>
      <c r="D72" s="515">
        <v>1.0690233333333334</v>
      </c>
      <c r="E72" s="122"/>
    </row>
    <row r="73" spans="1:5" ht="20.100000000000001" customHeight="1">
      <c r="A73" s="121" t="s">
        <v>306</v>
      </c>
      <c r="B73" s="359">
        <v>0</v>
      </c>
      <c r="C73" s="498">
        <v>13.19636</v>
      </c>
      <c r="D73" s="515">
        <v>0</v>
      </c>
      <c r="E73" s="122"/>
    </row>
    <row r="74" spans="1:5" ht="20.100000000000001" customHeight="1">
      <c r="A74" s="121" t="s">
        <v>307</v>
      </c>
      <c r="B74" s="359">
        <v>300</v>
      </c>
      <c r="C74" s="498">
        <v>198.50825</v>
      </c>
      <c r="D74" s="515">
        <v>0.66169416666666669</v>
      </c>
      <c r="E74" s="122"/>
    </row>
    <row r="75" spans="1:5" ht="20.100000000000001" customHeight="1">
      <c r="A75" s="121" t="s">
        <v>308</v>
      </c>
      <c r="B75" s="359">
        <v>790</v>
      </c>
      <c r="C75" s="498">
        <v>474.97365000000002</v>
      </c>
      <c r="D75" s="515">
        <v>0.60123246835443045</v>
      </c>
      <c r="E75" s="122"/>
    </row>
    <row r="76" spans="1:5" ht="20.100000000000001" customHeight="1">
      <c r="A76" s="121" t="s">
        <v>309</v>
      </c>
      <c r="B76" s="359">
        <v>255147</v>
      </c>
      <c r="C76" s="498">
        <v>27176.992620000001</v>
      </c>
      <c r="D76" s="515">
        <v>0.10651503885995132</v>
      </c>
      <c r="E76" s="127"/>
    </row>
    <row r="77" spans="1:5" ht="20.100000000000001" customHeight="1">
      <c r="A77" s="121" t="s">
        <v>310</v>
      </c>
      <c r="B77" s="359">
        <v>3567</v>
      </c>
      <c r="C77" s="498">
        <v>2864.9211200000004</v>
      </c>
      <c r="D77" s="515">
        <v>0.80317384917297463</v>
      </c>
      <c r="E77" s="122"/>
    </row>
    <row r="78" spans="1:5" ht="20.100000000000001" customHeight="1">
      <c r="A78" s="121" t="s">
        <v>311</v>
      </c>
      <c r="B78" s="359">
        <v>2</v>
      </c>
      <c r="C78" s="498">
        <v>2611.9039500000003</v>
      </c>
      <c r="D78" s="516" t="s">
        <v>918</v>
      </c>
      <c r="E78" s="122"/>
    </row>
    <row r="79" spans="1:5" ht="20.100000000000001" customHeight="1">
      <c r="A79" s="121" t="s">
        <v>312</v>
      </c>
      <c r="B79" s="359">
        <v>223489</v>
      </c>
      <c r="C79" s="498">
        <v>198681.92785999997</v>
      </c>
      <c r="D79" s="515">
        <v>0.88900092559365318</v>
      </c>
      <c r="E79" s="122"/>
    </row>
    <row r="80" spans="1:5" ht="20.100000000000001" customHeight="1">
      <c r="A80" s="121" t="s">
        <v>364</v>
      </c>
      <c r="B80" s="359">
        <v>12693</v>
      </c>
      <c r="C80" s="498">
        <v>6783.3323099999998</v>
      </c>
      <c r="D80" s="515">
        <v>0.53441521389742375</v>
      </c>
      <c r="E80" s="122"/>
    </row>
    <row r="81" spans="1:5" ht="20.100000000000001" customHeight="1">
      <c r="A81" s="121" t="s">
        <v>313</v>
      </c>
      <c r="B81" s="359">
        <v>524</v>
      </c>
      <c r="C81" s="498">
        <v>287.37297000000007</v>
      </c>
      <c r="D81" s="515">
        <v>0.54842169847328259</v>
      </c>
      <c r="E81" s="122"/>
    </row>
    <row r="82" spans="1:5" ht="20.100000000000001" customHeight="1">
      <c r="A82" s="121" t="s">
        <v>314</v>
      </c>
      <c r="B82" s="359">
        <v>741860</v>
      </c>
      <c r="C82" s="498">
        <v>135299.47894</v>
      </c>
      <c r="D82" s="515">
        <v>0.18237872231957511</v>
      </c>
      <c r="E82" s="122"/>
    </row>
    <row r="83" spans="1:5" ht="20.100000000000001" customHeight="1">
      <c r="A83" s="121" t="s">
        <v>315</v>
      </c>
      <c r="B83" s="359">
        <v>339697721</v>
      </c>
      <c r="C83" s="498">
        <v>171995712.23140019</v>
      </c>
      <c r="D83" s="515">
        <v>0.50631988853231136</v>
      </c>
      <c r="E83" s="122"/>
    </row>
    <row r="84" spans="1:5" ht="20.100000000000001" customHeight="1">
      <c r="A84" s="121" t="s">
        <v>316</v>
      </c>
      <c r="B84" s="359">
        <v>1280002</v>
      </c>
      <c r="C84" s="498">
        <v>440848.12977</v>
      </c>
      <c r="D84" s="515">
        <v>0.34441206323896367</v>
      </c>
      <c r="E84" s="122"/>
    </row>
    <row r="85" spans="1:5" ht="20.100000000000001" customHeight="1">
      <c r="A85" s="121" t="s">
        <v>317</v>
      </c>
      <c r="B85" s="359">
        <v>2902</v>
      </c>
      <c r="C85" s="498">
        <v>1944.0002999999999</v>
      </c>
      <c r="D85" s="515">
        <v>0.66988294279807026</v>
      </c>
      <c r="E85" s="122"/>
    </row>
    <row r="86" spans="1:5" ht="20.100000000000001" hidden="1" customHeight="1">
      <c r="A86" s="121" t="s">
        <v>318</v>
      </c>
      <c r="B86" s="359">
        <v>0</v>
      </c>
      <c r="C86" s="498">
        <v>0</v>
      </c>
      <c r="D86" s="515">
        <v>0</v>
      </c>
      <c r="E86" s="122"/>
    </row>
    <row r="87" spans="1:5" ht="19.5" customHeight="1">
      <c r="A87" s="121" t="s">
        <v>319</v>
      </c>
      <c r="B87" s="359">
        <v>2262359</v>
      </c>
      <c r="C87" s="498">
        <v>1173829.7870699998</v>
      </c>
      <c r="D87" s="515">
        <v>0.51885213048415391</v>
      </c>
      <c r="E87" s="122"/>
    </row>
    <row r="88" spans="1:5" ht="20.100000000000001" hidden="1" customHeight="1">
      <c r="A88" s="121" t="s">
        <v>320</v>
      </c>
      <c r="B88" s="359">
        <v>0</v>
      </c>
      <c r="C88" s="498">
        <v>0</v>
      </c>
      <c r="D88" s="515">
        <v>0</v>
      </c>
      <c r="E88" s="122"/>
    </row>
    <row r="89" spans="1:5" ht="20.100000000000001" customHeight="1">
      <c r="A89" s="121" t="s">
        <v>321</v>
      </c>
      <c r="B89" s="359">
        <v>0</v>
      </c>
      <c r="C89" s="498">
        <v>5216.6800599999997</v>
      </c>
      <c r="D89" s="515">
        <v>0</v>
      </c>
      <c r="E89" s="122"/>
    </row>
    <row r="90" spans="1:5" ht="20.100000000000001" customHeight="1">
      <c r="A90" s="121" t="s">
        <v>322</v>
      </c>
      <c r="B90" s="359">
        <v>2392771</v>
      </c>
      <c r="C90" s="498">
        <v>1848313.2476600017</v>
      </c>
      <c r="D90" s="515">
        <v>0.77245722539265216</v>
      </c>
      <c r="E90" s="122"/>
    </row>
    <row r="91" spans="1:5" ht="20.100000000000001" customHeight="1">
      <c r="A91" s="121" t="s">
        <v>323</v>
      </c>
      <c r="B91" s="359">
        <v>0</v>
      </c>
      <c r="C91" s="498">
        <v>196.60636</v>
      </c>
      <c r="D91" s="515">
        <v>0</v>
      </c>
      <c r="E91" s="122"/>
    </row>
    <row r="92" spans="1:5" ht="20.100000000000001" hidden="1" customHeight="1">
      <c r="A92" s="121" t="s">
        <v>324</v>
      </c>
      <c r="B92" s="359">
        <v>0</v>
      </c>
      <c r="C92" s="498">
        <v>0</v>
      </c>
      <c r="D92" s="515">
        <v>0</v>
      </c>
      <c r="E92" s="122"/>
    </row>
    <row r="93" spans="1:5" ht="20.100000000000001" customHeight="1">
      <c r="A93" s="121" t="s">
        <v>325</v>
      </c>
      <c r="B93" s="359">
        <v>11154</v>
      </c>
      <c r="C93" s="498">
        <v>7728.2275799999998</v>
      </c>
      <c r="D93" s="515">
        <v>0.69286601936525016</v>
      </c>
      <c r="E93" s="122"/>
    </row>
    <row r="94" spans="1:5" ht="9.75" customHeight="1">
      <c r="A94" s="112"/>
      <c r="B94" s="360"/>
      <c r="C94" s="503" t="s">
        <v>4</v>
      </c>
      <c r="D94" s="517" t="s">
        <v>4</v>
      </c>
      <c r="E94" s="124"/>
    </row>
    <row r="95" spans="1:5" ht="4.5" customHeight="1">
      <c r="A95" s="124"/>
      <c r="B95" s="128"/>
      <c r="C95" s="129"/>
      <c r="D95" s="128"/>
      <c r="E95" s="124"/>
    </row>
    <row r="96" spans="1:5" ht="16.5">
      <c r="A96" s="504" t="s">
        <v>559</v>
      </c>
      <c r="C96" s="126" t="s">
        <v>4</v>
      </c>
    </row>
    <row r="97" spans="1:12" ht="16.5">
      <c r="A97" s="1526" t="s">
        <v>921</v>
      </c>
      <c r="B97" s="1527"/>
      <c r="C97" s="1527"/>
      <c r="D97" s="1527"/>
      <c r="E97" s="1527"/>
      <c r="F97" s="1527"/>
      <c r="G97" s="1527"/>
      <c r="H97" s="1527"/>
      <c r="I97" s="1527"/>
      <c r="J97" s="1527"/>
      <c r="K97" s="1527"/>
      <c r="L97" s="1527"/>
    </row>
    <row r="98" spans="1:12">
      <c r="A98" s="1526" t="s">
        <v>922</v>
      </c>
      <c r="B98" s="1527"/>
      <c r="C98" s="1527"/>
      <c r="D98" s="1527"/>
      <c r="E98" s="1527"/>
      <c r="F98" s="1527"/>
      <c r="G98" s="1527"/>
      <c r="H98" s="1527"/>
      <c r="I98" s="1527"/>
      <c r="J98" s="1527"/>
      <c r="K98" s="1527"/>
      <c r="L98" s="1527"/>
    </row>
    <row r="100" spans="1:12">
      <c r="C100" s="451"/>
      <c r="D100" s="451"/>
    </row>
    <row r="101" spans="1:12">
      <c r="C101" s="434"/>
      <c r="D101" s="435"/>
    </row>
    <row r="102" spans="1:12">
      <c r="C102" s="451"/>
      <c r="D102" s="451"/>
    </row>
    <row r="199" spans="3:3">
      <c r="C199" s="99" t="s">
        <v>125</v>
      </c>
    </row>
  </sheetData>
  <mergeCells count="3">
    <mergeCell ref="A2:D2"/>
    <mergeCell ref="A97:L97"/>
    <mergeCell ref="A98:L98"/>
  </mergeCells>
  <phoneticPr fontId="33" type="noConversion"/>
  <printOptions horizontalCentered="1"/>
  <pageMargins left="0.78740157480314965" right="0.78740157480314965" top="0.70866141732283472" bottom="0.19685039370078741" header="0.47244094488188981" footer="0.19685039370078741"/>
  <pageSetup paperSize="9" scale="75" firstPageNumber="15" fitToHeight="0" orientation="landscape" useFirstPageNumber="1" r:id="rId1"/>
  <headerFooter alignWithMargins="0">
    <oddHeader>&amp;C&amp;12 - &amp;P -</oddHeader>
  </headerFooter>
  <rowBreaks count="2" manualBreakCount="2">
    <brk id="36" max="3" man="1"/>
    <brk id="65" max="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D31"/>
  <sheetViews>
    <sheetView showGridLines="0" zoomScale="75" zoomScaleNormal="75" workbookViewId="0"/>
  </sheetViews>
  <sheetFormatPr defaultColWidth="16.28515625" defaultRowHeight="15"/>
  <cols>
    <col min="1" max="1" width="52" style="131" customWidth="1"/>
    <col min="2" max="4" width="26.5703125" style="131" customWidth="1"/>
    <col min="5" max="16384" width="16.28515625" style="131"/>
  </cols>
  <sheetData>
    <row r="1" spans="1:4" ht="15" customHeight="1">
      <c r="A1" s="130" t="s">
        <v>326</v>
      </c>
    </row>
    <row r="2" spans="1:4" ht="15.75">
      <c r="A2" s="132" t="s">
        <v>327</v>
      </c>
      <c r="B2" s="133"/>
      <c r="C2" s="133"/>
      <c r="D2" s="133"/>
    </row>
    <row r="3" spans="1:4" ht="15.75">
      <c r="A3" s="132"/>
      <c r="B3" s="133"/>
      <c r="C3" s="133"/>
      <c r="D3" s="133"/>
    </row>
    <row r="4" spans="1:4" ht="15.75" customHeight="1">
      <c r="A4" s="132"/>
      <c r="B4" s="133"/>
      <c r="C4" s="133"/>
      <c r="D4" s="134" t="s">
        <v>2</v>
      </c>
    </row>
    <row r="5" spans="1:4" ht="15.95" customHeight="1">
      <c r="A5" s="135"/>
      <c r="B5" s="136" t="s">
        <v>236</v>
      </c>
      <c r="C5" s="137"/>
      <c r="D5" s="138"/>
    </row>
    <row r="6" spans="1:4" ht="15.95" customHeight="1">
      <c r="A6" s="139" t="s">
        <v>3</v>
      </c>
      <c r="B6" s="140" t="s">
        <v>237</v>
      </c>
      <c r="C6" s="141" t="s">
        <v>238</v>
      </c>
      <c r="D6" s="142" t="s">
        <v>239</v>
      </c>
    </row>
    <row r="7" spans="1:4" ht="15.95" customHeight="1">
      <c r="A7" s="143"/>
      <c r="B7" s="144" t="s">
        <v>454</v>
      </c>
      <c r="C7" s="145"/>
      <c r="D7" s="146" t="s">
        <v>242</v>
      </c>
    </row>
    <row r="8" spans="1:4" s="151" customFormat="1" ht="9.9499999999999993" customHeight="1">
      <c r="A8" s="147">
        <v>1</v>
      </c>
      <c r="B8" s="148">
        <v>2</v>
      </c>
      <c r="C8" s="149">
        <v>3</v>
      </c>
      <c r="D8" s="150">
        <v>4</v>
      </c>
    </row>
    <row r="9" spans="1:4" ht="19.5" customHeight="1">
      <c r="A9" s="152" t="s">
        <v>328</v>
      </c>
      <c r="B9" s="361">
        <v>2392771</v>
      </c>
      <c r="C9" s="452">
        <v>1848313.2476599996</v>
      </c>
      <c r="D9" s="453">
        <v>0.77245722539265127</v>
      </c>
    </row>
    <row r="10" spans="1:4" ht="22.5" customHeight="1">
      <c r="A10" s="153" t="s">
        <v>329</v>
      </c>
      <c r="B10" s="362">
        <v>173981</v>
      </c>
      <c r="C10" s="454">
        <v>149897.49934999991</v>
      </c>
      <c r="D10" s="455">
        <v>0.86157396123714602</v>
      </c>
    </row>
    <row r="11" spans="1:4" ht="24" customHeight="1">
      <c r="A11" s="153" t="s">
        <v>330</v>
      </c>
      <c r="B11" s="362">
        <v>99327</v>
      </c>
      <c r="C11" s="454">
        <v>84435.854469999947</v>
      </c>
      <c r="D11" s="455">
        <v>0.85007958027525188</v>
      </c>
    </row>
    <row r="12" spans="1:4" ht="24" customHeight="1">
      <c r="A12" s="153" t="s">
        <v>331</v>
      </c>
      <c r="B12" s="362">
        <v>78930</v>
      </c>
      <c r="C12" s="454">
        <v>61799.904439999991</v>
      </c>
      <c r="D12" s="455">
        <v>0.78297104320283784</v>
      </c>
    </row>
    <row r="13" spans="1:4" ht="24" customHeight="1">
      <c r="A13" s="153" t="s">
        <v>332</v>
      </c>
      <c r="B13" s="362">
        <v>46173</v>
      </c>
      <c r="C13" s="454">
        <v>36584.644210000006</v>
      </c>
      <c r="D13" s="455">
        <v>0.79233847075130504</v>
      </c>
    </row>
    <row r="14" spans="1:4" ht="24" customHeight="1">
      <c r="A14" s="153" t="s">
        <v>333</v>
      </c>
      <c r="B14" s="362">
        <v>150260</v>
      </c>
      <c r="C14" s="454">
        <v>102521.78568000002</v>
      </c>
      <c r="D14" s="455">
        <v>0.68229592493012126</v>
      </c>
    </row>
    <row r="15" spans="1:4" ht="24" customHeight="1">
      <c r="A15" s="153" t="s">
        <v>334</v>
      </c>
      <c r="B15" s="362">
        <v>180926</v>
      </c>
      <c r="C15" s="454">
        <v>166691.22673999993</v>
      </c>
      <c r="D15" s="455">
        <v>0.92132267744823815</v>
      </c>
    </row>
    <row r="16" spans="1:4" ht="24" customHeight="1">
      <c r="A16" s="153" t="s">
        <v>335</v>
      </c>
      <c r="B16" s="362">
        <v>536768</v>
      </c>
      <c r="C16" s="454">
        <v>404114.86778999976</v>
      </c>
      <c r="D16" s="455">
        <v>0.75286691417893714</v>
      </c>
    </row>
    <row r="17" spans="1:4" ht="24" customHeight="1">
      <c r="A17" s="153" t="s">
        <v>336</v>
      </c>
      <c r="B17" s="362">
        <v>41975</v>
      </c>
      <c r="C17" s="454">
        <v>32546.54981</v>
      </c>
      <c r="D17" s="455">
        <v>0.77537938796902917</v>
      </c>
    </row>
    <row r="18" spans="1:4" ht="24" customHeight="1">
      <c r="A18" s="153" t="s">
        <v>337</v>
      </c>
      <c r="B18" s="362">
        <v>73500</v>
      </c>
      <c r="C18" s="454">
        <v>55298.579969999992</v>
      </c>
      <c r="D18" s="455">
        <v>0.75236163224489783</v>
      </c>
    </row>
    <row r="19" spans="1:4" ht="24" customHeight="1">
      <c r="A19" s="153" t="s">
        <v>338</v>
      </c>
      <c r="B19" s="362">
        <v>60893</v>
      </c>
      <c r="C19" s="454">
        <v>44259.453590000012</v>
      </c>
      <c r="D19" s="455">
        <v>0.72683976138472417</v>
      </c>
    </row>
    <row r="20" spans="1:4" ht="24" customHeight="1">
      <c r="A20" s="153" t="s">
        <v>339</v>
      </c>
      <c r="B20" s="362">
        <v>159883</v>
      </c>
      <c r="C20" s="454">
        <v>122429.46023000003</v>
      </c>
      <c r="D20" s="455">
        <v>0.76574407679365553</v>
      </c>
    </row>
    <row r="21" spans="1:4" ht="24" customHeight="1">
      <c r="A21" s="153" t="s">
        <v>340</v>
      </c>
      <c r="B21" s="362">
        <v>286811</v>
      </c>
      <c r="C21" s="454">
        <v>219762.50263</v>
      </c>
      <c r="D21" s="455">
        <v>0.76622759458319245</v>
      </c>
    </row>
    <row r="22" spans="1:4" ht="24" customHeight="1">
      <c r="A22" s="153" t="s">
        <v>341</v>
      </c>
      <c r="B22" s="362">
        <v>60757</v>
      </c>
      <c r="C22" s="454">
        <v>43849.906790000023</v>
      </c>
      <c r="D22" s="455">
        <v>0.72172600342347426</v>
      </c>
    </row>
    <row r="23" spans="1:4" ht="24" customHeight="1">
      <c r="A23" s="153" t="s">
        <v>342</v>
      </c>
      <c r="B23" s="362">
        <v>73155</v>
      </c>
      <c r="C23" s="454">
        <v>52527.411220000002</v>
      </c>
      <c r="D23" s="455">
        <v>0.71802899624085847</v>
      </c>
    </row>
    <row r="24" spans="1:4" ht="24" customHeight="1">
      <c r="A24" s="153" t="s">
        <v>343</v>
      </c>
      <c r="B24" s="362">
        <v>260969</v>
      </c>
      <c r="C24" s="454">
        <v>183637.03453000006</v>
      </c>
      <c r="D24" s="455">
        <v>0.70367374872111266</v>
      </c>
    </row>
    <row r="25" spans="1:4" ht="24" customHeight="1">
      <c r="A25" s="154" t="s">
        <v>344</v>
      </c>
      <c r="B25" s="363">
        <v>108463</v>
      </c>
      <c r="C25" s="456">
        <v>87956.566210000019</v>
      </c>
      <c r="D25" s="457">
        <v>0.810936136839291</v>
      </c>
    </row>
    <row r="31" spans="1:4">
      <c r="D31" s="131" t="s">
        <v>4</v>
      </c>
    </row>
  </sheetData>
  <phoneticPr fontId="33" type="noConversion"/>
  <printOptions horizontalCentered="1"/>
  <pageMargins left="0.78740157480314965" right="0.78740157480314965" top="0.78740157480314965" bottom="0.78740157480314965" header="0.47244094488188981" footer="0.51181102362204722"/>
  <pageSetup paperSize="9" scale="75" firstPageNumber="18" orientation="landscape" useFirstPageNumber="1" r:id="rId1"/>
  <headerFooter alignWithMargins="0">
    <oddHeader>&amp;C&amp;12 - &amp;P -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7"/>
  <sheetViews>
    <sheetView showGridLines="0" showZeros="0" topLeftCell="B1" zoomScale="75" zoomScaleNormal="75" workbookViewId="0">
      <selection activeCell="B1" sqref="B1"/>
    </sheetView>
  </sheetViews>
  <sheetFormatPr defaultColWidth="7.85546875" defaultRowHeight="15"/>
  <cols>
    <col min="1" max="1" width="6.7109375" style="919" hidden="1" customWidth="1"/>
    <col min="2" max="2" width="2.28515625" style="919" customWidth="1"/>
    <col min="3" max="3" width="4.5703125" style="919" customWidth="1"/>
    <col min="4" max="4" width="66.28515625" style="919" customWidth="1"/>
    <col min="5" max="5" width="16" style="921" customWidth="1"/>
    <col min="6" max="7" width="16" style="919" customWidth="1"/>
    <col min="8" max="8" width="16.42578125" style="919" customWidth="1"/>
    <col min="9" max="9" width="16" style="919" customWidth="1"/>
    <col min="10" max="12" width="9.28515625" style="919" customWidth="1"/>
    <col min="13" max="13" width="7.85546875" style="919" customWidth="1"/>
    <col min="14" max="16384" width="7.85546875" style="919"/>
  </cols>
  <sheetData>
    <row r="1" spans="1:13" ht="19.5" customHeight="1">
      <c r="B1" s="920" t="s">
        <v>661</v>
      </c>
      <c r="C1" s="920"/>
      <c r="D1" s="920"/>
      <c r="I1" s="922"/>
    </row>
    <row r="2" spans="1:13" ht="15.75" customHeight="1">
      <c r="B2" s="1533" t="s">
        <v>662</v>
      </c>
      <c r="C2" s="1533"/>
      <c r="D2" s="1533"/>
      <c r="E2" s="1533"/>
      <c r="F2" s="1533"/>
      <c r="G2" s="1533"/>
      <c r="H2" s="1533"/>
      <c r="I2" s="1533"/>
      <c r="J2" s="1533"/>
      <c r="K2" s="1533"/>
      <c r="L2" s="1533"/>
    </row>
    <row r="3" spans="1:13" ht="6.75" customHeight="1">
      <c r="B3" s="923"/>
      <c r="C3" s="923"/>
      <c r="D3" s="923"/>
      <c r="E3" s="923"/>
      <c r="F3" s="923"/>
      <c r="G3" s="923"/>
      <c r="H3" s="923"/>
      <c r="I3" s="923"/>
      <c r="J3" s="923"/>
      <c r="K3" s="923"/>
      <c r="L3" s="923"/>
    </row>
    <row r="4" spans="1:13" ht="15.75">
      <c r="B4" s="924"/>
      <c r="C4" s="925"/>
      <c r="D4" s="926"/>
      <c r="E4" s="927" t="s">
        <v>236</v>
      </c>
      <c r="F4" s="928" t="s">
        <v>570</v>
      </c>
      <c r="G4" s="929" t="s">
        <v>238</v>
      </c>
      <c r="H4" s="930"/>
      <c r="I4" s="930"/>
      <c r="J4" s="930" t="s">
        <v>457</v>
      </c>
      <c r="K4" s="930"/>
      <c r="L4" s="931"/>
    </row>
    <row r="5" spans="1:13" ht="15.75">
      <c r="B5" s="932" t="s">
        <v>3</v>
      </c>
      <c r="C5" s="933"/>
      <c r="D5" s="934"/>
      <c r="E5" s="935" t="s">
        <v>237</v>
      </c>
      <c r="F5" s="936" t="s">
        <v>573</v>
      </c>
      <c r="G5" s="937"/>
      <c r="H5" s="937"/>
      <c r="I5" s="937"/>
      <c r="J5" s="938"/>
      <c r="K5" s="939"/>
      <c r="L5" s="940"/>
    </row>
    <row r="6" spans="1:13" ht="15.75">
      <c r="B6" s="941"/>
      <c r="C6" s="921"/>
      <c r="D6" s="942"/>
      <c r="E6" s="943" t="s">
        <v>458</v>
      </c>
      <c r="F6" s="936"/>
      <c r="G6" s="944" t="s">
        <v>459</v>
      </c>
      <c r="H6" s="945" t="s">
        <v>663</v>
      </c>
      <c r="I6" s="945" t="s">
        <v>461</v>
      </c>
      <c r="J6" s="946" t="s">
        <v>664</v>
      </c>
      <c r="K6" s="947" t="s">
        <v>486</v>
      </c>
      <c r="L6" s="947" t="s">
        <v>665</v>
      </c>
    </row>
    <row r="7" spans="1:13" s="948" customFormat="1" ht="15" customHeight="1">
      <c r="B7" s="949"/>
      <c r="C7" s="950"/>
      <c r="D7" s="951"/>
      <c r="E7" s="1528" t="s">
        <v>666</v>
      </c>
      <c r="F7" s="1529"/>
      <c r="G7" s="1529"/>
      <c r="H7" s="1529"/>
      <c r="I7" s="1530"/>
      <c r="J7" s="1528"/>
      <c r="K7" s="1529"/>
      <c r="L7" s="1530"/>
      <c r="M7" s="919"/>
    </row>
    <row r="8" spans="1:13" s="948" customFormat="1" ht="9.9499999999999993" customHeight="1">
      <c r="B8" s="1531">
        <v>1</v>
      </c>
      <c r="C8" s="1532"/>
      <c r="D8" s="1532"/>
      <c r="E8" s="952">
        <v>2</v>
      </c>
      <c r="F8" s="953">
        <v>3</v>
      </c>
      <c r="G8" s="953">
        <v>4</v>
      </c>
      <c r="H8" s="954">
        <v>5</v>
      </c>
      <c r="I8" s="954">
        <v>6</v>
      </c>
      <c r="J8" s="953">
        <v>7</v>
      </c>
      <c r="K8" s="955">
        <v>8</v>
      </c>
      <c r="L8" s="953">
        <v>9</v>
      </c>
    </row>
    <row r="9" spans="1:13" ht="21.75" customHeight="1">
      <c r="A9" s="956" t="s">
        <v>668</v>
      </c>
      <c r="B9" s="957" t="s">
        <v>669</v>
      </c>
      <c r="C9" s="958"/>
      <c r="D9" s="959"/>
      <c r="E9" s="960">
        <v>397197405</v>
      </c>
      <c r="F9" s="961">
        <v>397197405</v>
      </c>
      <c r="G9" s="960">
        <v>26629004.66186</v>
      </c>
      <c r="H9" s="960">
        <v>57559540.073090203</v>
      </c>
      <c r="I9" s="962">
        <v>85341535.464200392</v>
      </c>
      <c r="J9" s="963">
        <v>6.7042242287207288E-2</v>
      </c>
      <c r="K9" s="963">
        <v>0.14491418964101793</v>
      </c>
      <c r="L9" s="963">
        <v>0.21485924729090411</v>
      </c>
    </row>
    <row r="10" spans="1:13" ht="15.75">
      <c r="A10" s="956"/>
      <c r="B10" s="964" t="s">
        <v>670</v>
      </c>
      <c r="C10" s="965"/>
      <c r="D10" s="959"/>
      <c r="E10" s="966"/>
      <c r="F10" s="967"/>
      <c r="G10" s="968"/>
      <c r="H10" s="968"/>
      <c r="I10" s="969"/>
      <c r="J10" s="970"/>
      <c r="K10" s="970"/>
      <c r="L10" s="970"/>
    </row>
    <row r="11" spans="1:13" ht="21.75" customHeight="1">
      <c r="A11" s="956" t="s">
        <v>671</v>
      </c>
      <c r="B11" s="971" t="s">
        <v>672</v>
      </c>
      <c r="C11" s="972" t="s">
        <v>673</v>
      </c>
      <c r="D11" s="973"/>
      <c r="E11" s="974">
        <v>213898023</v>
      </c>
      <c r="F11" s="967">
        <v>213700313.36773002</v>
      </c>
      <c r="G11" s="968">
        <v>16149081.80779</v>
      </c>
      <c r="H11" s="968">
        <v>34538620.651830003</v>
      </c>
      <c r="I11" s="969">
        <v>50149767.181160003</v>
      </c>
      <c r="J11" s="963">
        <v>7.556882605034404E-2</v>
      </c>
      <c r="K11" s="963">
        <v>0.16162175949829719</v>
      </c>
      <c r="L11" s="963">
        <v>0.23467334413714017</v>
      </c>
    </row>
    <row r="12" spans="1:13" ht="12" customHeight="1">
      <c r="A12" s="956"/>
      <c r="B12" s="975"/>
      <c r="C12" s="976" t="s">
        <v>597</v>
      </c>
      <c r="D12" s="977"/>
      <c r="E12" s="978"/>
      <c r="F12" s="979"/>
      <c r="G12" s="980"/>
      <c r="H12" s="980"/>
      <c r="I12" s="981"/>
      <c r="J12" s="970"/>
      <c r="K12" s="970"/>
      <c r="L12" s="970"/>
    </row>
    <row r="13" spans="1:13" ht="15.95" customHeight="1">
      <c r="A13" s="956" t="s">
        <v>674</v>
      </c>
      <c r="B13" s="975"/>
      <c r="C13" s="982" t="s">
        <v>676</v>
      </c>
      <c r="D13" s="977" t="s">
        <v>677</v>
      </c>
      <c r="E13" s="980">
        <v>56444715</v>
      </c>
      <c r="F13" s="979">
        <v>56153564.100000001</v>
      </c>
      <c r="G13" s="980">
        <v>7665399.1509999996</v>
      </c>
      <c r="H13" s="980">
        <v>15329509.186000001</v>
      </c>
      <c r="I13" s="981">
        <v>19693954.061999999</v>
      </c>
      <c r="J13" s="970">
        <v>0.13650779383031184</v>
      </c>
      <c r="K13" s="970">
        <v>0.27299263068503965</v>
      </c>
      <c r="L13" s="970">
        <v>0.35071601202246749</v>
      </c>
    </row>
    <row r="14" spans="1:13" ht="15.95" customHeight="1">
      <c r="A14" s="956" t="s">
        <v>675</v>
      </c>
      <c r="B14" s="975"/>
      <c r="C14" s="982" t="s">
        <v>679</v>
      </c>
      <c r="D14" s="977" t="s">
        <v>680</v>
      </c>
      <c r="E14" s="980">
        <v>65555173</v>
      </c>
      <c r="F14" s="979">
        <v>65555173</v>
      </c>
      <c r="G14" s="980">
        <v>1865731.2555499999</v>
      </c>
      <c r="H14" s="980">
        <v>5733630.7147200005</v>
      </c>
      <c r="I14" s="981">
        <v>9560263.33495</v>
      </c>
      <c r="J14" s="970">
        <v>2.8460473371796302E-2</v>
      </c>
      <c r="K14" s="970">
        <v>8.7462673841467872E-2</v>
      </c>
      <c r="L14" s="970">
        <v>0.14583537648432413</v>
      </c>
    </row>
    <row r="15" spans="1:13" ht="12" customHeight="1">
      <c r="A15" s="956"/>
      <c r="B15" s="975"/>
      <c r="C15" s="982"/>
      <c r="D15" s="977" t="s">
        <v>597</v>
      </c>
      <c r="E15" s="978"/>
      <c r="F15" s="979"/>
      <c r="G15" s="980"/>
      <c r="H15" s="980"/>
      <c r="I15" s="981"/>
      <c r="J15" s="970"/>
      <c r="K15" s="970"/>
      <c r="L15" s="970"/>
    </row>
    <row r="16" spans="1:13" ht="15.95" customHeight="1">
      <c r="A16" s="956" t="s">
        <v>678</v>
      </c>
      <c r="B16" s="983"/>
      <c r="C16" s="982"/>
      <c r="D16" s="977" t="s">
        <v>683</v>
      </c>
      <c r="E16" s="980">
        <v>46637723</v>
      </c>
      <c r="F16" s="979">
        <v>46637723</v>
      </c>
      <c r="G16" s="980">
        <v>529731.65416000003</v>
      </c>
      <c r="H16" s="980">
        <v>3044017.3544399999</v>
      </c>
      <c r="I16" s="981">
        <v>5233437.9484700002</v>
      </c>
      <c r="J16" s="970">
        <v>1.1358437335373343E-2</v>
      </c>
      <c r="K16" s="970">
        <v>6.5269424805323356E-2</v>
      </c>
      <c r="L16" s="970">
        <v>0.11221469685537606</v>
      </c>
    </row>
    <row r="17" spans="1:13" ht="15.95" customHeight="1">
      <c r="A17" s="956" t="s">
        <v>681</v>
      </c>
      <c r="B17" s="975"/>
      <c r="C17" s="982"/>
      <c r="D17" s="984" t="s">
        <v>685</v>
      </c>
      <c r="E17" s="980">
        <v>17565683</v>
      </c>
      <c r="F17" s="979">
        <v>17565683</v>
      </c>
      <c r="G17" s="980">
        <v>1233219.6013900002</v>
      </c>
      <c r="H17" s="980">
        <v>2485053.3602800001</v>
      </c>
      <c r="I17" s="981">
        <v>4014485.3864799999</v>
      </c>
      <c r="J17" s="970">
        <v>7.0206185628534923E-2</v>
      </c>
      <c r="K17" s="970">
        <v>0.14147206005482396</v>
      </c>
      <c r="L17" s="970">
        <v>0.22854137732532231</v>
      </c>
    </row>
    <row r="18" spans="1:13" ht="45">
      <c r="A18" s="985" t="s">
        <v>682</v>
      </c>
      <c r="B18" s="975"/>
      <c r="C18" s="986" t="s">
        <v>687</v>
      </c>
      <c r="D18" s="987" t="s">
        <v>688</v>
      </c>
      <c r="E18" s="980">
        <v>40785495</v>
      </c>
      <c r="F18" s="979">
        <v>41877591.348820001</v>
      </c>
      <c r="G18" s="980">
        <v>3581621.0937399999</v>
      </c>
      <c r="H18" s="980">
        <v>7130345.6941200001</v>
      </c>
      <c r="I18" s="981">
        <v>10586434.649499999</v>
      </c>
      <c r="J18" s="970">
        <v>8.5525957400625921E-2</v>
      </c>
      <c r="K18" s="970">
        <v>0.17026637551161153</v>
      </c>
      <c r="L18" s="970">
        <v>0.2527947360038007</v>
      </c>
    </row>
    <row r="19" spans="1:13" ht="30">
      <c r="A19" s="985" t="s">
        <v>684</v>
      </c>
      <c r="B19" s="975"/>
      <c r="C19" s="986" t="s">
        <v>690</v>
      </c>
      <c r="D19" s="987" t="s">
        <v>691</v>
      </c>
      <c r="E19" s="980">
        <v>3037757</v>
      </c>
      <c r="F19" s="979">
        <v>5152908.5523300003</v>
      </c>
      <c r="G19" s="980">
        <v>267780.04488</v>
      </c>
      <c r="H19" s="980">
        <v>564502.14569999999</v>
      </c>
      <c r="I19" s="981">
        <v>871745.99280000001</v>
      </c>
      <c r="J19" s="970">
        <v>5.1966776076186605E-2</v>
      </c>
      <c r="K19" s="970">
        <v>0.10955019674175044</v>
      </c>
      <c r="L19" s="970">
        <v>0.16917552173632519</v>
      </c>
    </row>
    <row r="20" spans="1:13" ht="15" customHeight="1">
      <c r="A20" s="985" t="s">
        <v>686</v>
      </c>
      <c r="B20" s="975"/>
      <c r="C20" s="986" t="s">
        <v>693</v>
      </c>
      <c r="D20" s="987" t="s">
        <v>694</v>
      </c>
      <c r="E20" s="980">
        <v>15580654</v>
      </c>
      <c r="F20" s="979">
        <v>15565516</v>
      </c>
      <c r="G20" s="980">
        <v>1543535.523</v>
      </c>
      <c r="H20" s="980">
        <v>3138766.8089999999</v>
      </c>
      <c r="I20" s="981">
        <v>4628579.3899999997</v>
      </c>
      <c r="J20" s="970">
        <v>9.916378763158254E-2</v>
      </c>
      <c r="K20" s="970">
        <v>0.20164874771899627</v>
      </c>
      <c r="L20" s="970">
        <v>0.29736112763624412</v>
      </c>
    </row>
    <row r="21" spans="1:13" ht="21.75" customHeight="1">
      <c r="A21" s="956" t="s">
        <v>689</v>
      </c>
      <c r="B21" s="957" t="s">
        <v>696</v>
      </c>
      <c r="C21" s="958" t="s">
        <v>697</v>
      </c>
      <c r="D21" s="988"/>
      <c r="E21" s="974">
        <v>26068705</v>
      </c>
      <c r="F21" s="967">
        <v>25842961.762049999</v>
      </c>
      <c r="G21" s="968">
        <v>2008420.2758299999</v>
      </c>
      <c r="H21" s="968">
        <v>4097352.46673</v>
      </c>
      <c r="I21" s="969">
        <v>6289373.09246</v>
      </c>
      <c r="J21" s="963">
        <v>7.7716335082743296E-2</v>
      </c>
      <c r="K21" s="963">
        <v>0.15854809926418342</v>
      </c>
      <c r="L21" s="963">
        <v>0.24336889673751907</v>
      </c>
    </row>
    <row r="22" spans="1:13" ht="21.75" customHeight="1">
      <c r="A22" s="956" t="s">
        <v>692</v>
      </c>
      <c r="B22" s="989" t="s">
        <v>699</v>
      </c>
      <c r="C22" s="958" t="s">
        <v>700</v>
      </c>
      <c r="D22" s="988"/>
      <c r="E22" s="974">
        <v>75508830</v>
      </c>
      <c r="F22" s="967">
        <v>75359792.708350092</v>
      </c>
      <c r="G22" s="968">
        <v>4014724.4325799998</v>
      </c>
      <c r="H22" s="968">
        <v>10486079.034540001</v>
      </c>
      <c r="I22" s="969">
        <v>16683757.044809999</v>
      </c>
      <c r="J22" s="963">
        <v>5.3274090709317413E-2</v>
      </c>
      <c r="K22" s="963">
        <v>0.13914686675323235</v>
      </c>
      <c r="L22" s="963">
        <v>0.22138804321527</v>
      </c>
    </row>
    <row r="23" spans="1:13" ht="12" customHeight="1">
      <c r="A23" s="956"/>
      <c r="B23" s="989"/>
      <c r="C23" s="976" t="s">
        <v>597</v>
      </c>
      <c r="D23" s="988"/>
      <c r="E23" s="978"/>
      <c r="F23" s="979"/>
      <c r="G23" s="980"/>
      <c r="H23" s="980"/>
      <c r="I23" s="981"/>
      <c r="J23" s="970"/>
      <c r="K23" s="970"/>
      <c r="L23" s="970"/>
    </row>
    <row r="24" spans="1:13" ht="15.75" customHeight="1">
      <c r="A24" s="956" t="s">
        <v>695</v>
      </c>
      <c r="B24" s="989"/>
      <c r="C24" s="982" t="s">
        <v>703</v>
      </c>
      <c r="D24" s="977" t="s">
        <v>704</v>
      </c>
      <c r="E24" s="980">
        <v>47845395</v>
      </c>
      <c r="F24" s="979">
        <v>47605833.659709997</v>
      </c>
      <c r="G24" s="980">
        <v>2813480.9365100004</v>
      </c>
      <c r="H24" s="980">
        <v>7926958.3551200107</v>
      </c>
      <c r="I24" s="981">
        <v>12568348.729370002</v>
      </c>
      <c r="J24" s="970">
        <v>5.909949937272329E-2</v>
      </c>
      <c r="K24" s="970">
        <v>0.16651233148824768</v>
      </c>
      <c r="L24" s="970">
        <v>0.26400858388930826</v>
      </c>
    </row>
    <row r="25" spans="1:13" ht="15.75" customHeight="1">
      <c r="A25" s="956" t="s">
        <v>698</v>
      </c>
      <c r="B25" s="989"/>
      <c r="C25" s="982" t="s">
        <v>706</v>
      </c>
      <c r="D25" s="977" t="s">
        <v>707</v>
      </c>
      <c r="E25" s="979">
        <v>19304045</v>
      </c>
      <c r="F25" s="979">
        <v>20078089.429660007</v>
      </c>
      <c r="G25" s="980">
        <v>571928.95269999898</v>
      </c>
      <c r="H25" s="980">
        <v>1353032.0806100098</v>
      </c>
      <c r="I25" s="981">
        <v>2460558.1095299902</v>
      </c>
      <c r="J25" s="970">
        <v>2.8485227875074952E-2</v>
      </c>
      <c r="K25" s="970">
        <v>6.7388487602374494E-2</v>
      </c>
      <c r="L25" s="970">
        <v>0.12254941478122783</v>
      </c>
    </row>
    <row r="26" spans="1:13" ht="21.75" customHeight="1">
      <c r="A26" s="956" t="s">
        <v>701</v>
      </c>
      <c r="B26" s="989" t="s">
        <v>709</v>
      </c>
      <c r="C26" s="958" t="s">
        <v>710</v>
      </c>
      <c r="D26" s="988"/>
      <c r="E26" s="974">
        <v>21176991</v>
      </c>
      <c r="F26" s="967">
        <v>21848353.530729998</v>
      </c>
      <c r="G26" s="968">
        <v>188151.62815999999</v>
      </c>
      <c r="H26" s="968">
        <v>619784.3939299999</v>
      </c>
      <c r="I26" s="969">
        <v>1045413.31273</v>
      </c>
      <c r="J26" s="963">
        <v>8.6117074174656798E-3</v>
      </c>
      <c r="K26" s="963">
        <v>2.8367556075027115E-2</v>
      </c>
      <c r="L26" s="963">
        <v>4.7848608420749526E-2</v>
      </c>
    </row>
    <row r="27" spans="1:13" ht="12" customHeight="1">
      <c r="A27" s="956"/>
      <c r="B27" s="989"/>
      <c r="C27" s="976" t="s">
        <v>597</v>
      </c>
      <c r="D27" s="988"/>
      <c r="E27" s="978"/>
      <c r="F27" s="979"/>
      <c r="G27" s="980"/>
      <c r="H27" s="980"/>
      <c r="I27" s="981"/>
      <c r="J27" s="970"/>
      <c r="K27" s="970"/>
      <c r="L27" s="970"/>
    </row>
    <row r="28" spans="1:13" ht="30" customHeight="1">
      <c r="A28" s="985" t="s">
        <v>702</v>
      </c>
      <c r="B28" s="989"/>
      <c r="C28" s="986" t="s">
        <v>713</v>
      </c>
      <c r="D28" s="990" t="s">
        <v>714</v>
      </c>
      <c r="E28" s="980">
        <v>13651677</v>
      </c>
      <c r="F28" s="979">
        <v>14543703.581700001</v>
      </c>
      <c r="G28" s="980">
        <v>173719.06075</v>
      </c>
      <c r="H28" s="980">
        <v>473653.04916000005</v>
      </c>
      <c r="I28" s="981">
        <v>704362.9580499999</v>
      </c>
      <c r="J28" s="970">
        <v>1.1944623305482285E-2</v>
      </c>
      <c r="K28" s="970">
        <v>3.2567567573089602E-2</v>
      </c>
      <c r="L28" s="970">
        <v>4.8430783403498621E-2</v>
      </c>
    </row>
    <row r="29" spans="1:13" ht="47.25" customHeight="1">
      <c r="A29" s="985" t="s">
        <v>705</v>
      </c>
      <c r="B29" s="989"/>
      <c r="C29" s="986" t="s">
        <v>716</v>
      </c>
      <c r="D29" s="990" t="s">
        <v>717</v>
      </c>
      <c r="E29" s="980">
        <v>45878</v>
      </c>
      <c r="F29" s="979">
        <v>117357.25326000001</v>
      </c>
      <c r="G29" s="980">
        <v>3.2343200000000003</v>
      </c>
      <c r="H29" s="980">
        <v>172.48445000000001</v>
      </c>
      <c r="I29" s="981">
        <v>1030.43551</v>
      </c>
      <c r="J29" s="970">
        <v>2.7559608887867387E-5</v>
      </c>
      <c r="K29" s="970">
        <v>1.4697383008604337E-3</v>
      </c>
      <c r="L29" s="970">
        <v>8.7803308391779921E-3</v>
      </c>
      <c r="M29" s="991"/>
    </row>
    <row r="30" spans="1:13" ht="30">
      <c r="A30" s="985" t="s">
        <v>708</v>
      </c>
      <c r="B30" s="989"/>
      <c r="C30" s="986" t="s">
        <v>718</v>
      </c>
      <c r="D30" s="990" t="s">
        <v>719</v>
      </c>
      <c r="E30" s="992">
        <v>6440</v>
      </c>
      <c r="F30" s="992">
        <v>1240008.4768399999</v>
      </c>
      <c r="G30" s="993">
        <v>0</v>
      </c>
      <c r="H30" s="992">
        <v>25</v>
      </c>
      <c r="I30" s="981">
        <v>2052.2497600000002</v>
      </c>
      <c r="J30" s="970">
        <v>0</v>
      </c>
      <c r="K30" s="970">
        <v>2.0161152497690374E-5</v>
      </c>
      <c r="L30" s="970">
        <v>1.655028814988339E-3</v>
      </c>
    </row>
    <row r="31" spans="1:13" ht="21.75" customHeight="1">
      <c r="A31" s="985" t="s">
        <v>711</v>
      </c>
      <c r="B31" s="994" t="s">
        <v>720</v>
      </c>
      <c r="C31" s="995" t="s">
        <v>721</v>
      </c>
      <c r="D31" s="996"/>
      <c r="E31" s="967">
        <v>30699900</v>
      </c>
      <c r="F31" s="967">
        <v>30699900</v>
      </c>
      <c r="G31" s="967">
        <v>3619801.8714699997</v>
      </c>
      <c r="H31" s="967">
        <v>4016566.6869899998</v>
      </c>
      <c r="I31" s="967">
        <v>5129564.1728800004</v>
      </c>
      <c r="J31" s="963">
        <v>0.11790923981739353</v>
      </c>
      <c r="K31" s="963">
        <v>0.13083321727399763</v>
      </c>
      <c r="L31" s="963">
        <v>0.1670873251339581</v>
      </c>
    </row>
    <row r="32" spans="1:13" ht="21.75" customHeight="1">
      <c r="A32" s="985" t="s">
        <v>712</v>
      </c>
      <c r="B32" s="994" t="s">
        <v>722</v>
      </c>
      <c r="C32" s="995" t="s">
        <v>723</v>
      </c>
      <c r="D32" s="996"/>
      <c r="E32" s="974">
        <v>19643623</v>
      </c>
      <c r="F32" s="967">
        <v>19643623</v>
      </c>
      <c r="G32" s="968">
        <v>245517.10911000002</v>
      </c>
      <c r="H32" s="968">
        <v>2783743.4977199999</v>
      </c>
      <c r="I32" s="969">
        <v>4409325.0547799999</v>
      </c>
      <c r="J32" s="963">
        <v>1.2498565519710901E-2</v>
      </c>
      <c r="K32" s="963">
        <v>0.14171232555827404</v>
      </c>
      <c r="L32" s="963">
        <v>0.22446597833709189</v>
      </c>
    </row>
    <row r="33" spans="1:13" ht="21.75" customHeight="1">
      <c r="A33" s="985" t="s">
        <v>715</v>
      </c>
      <c r="B33" s="997" t="s">
        <v>724</v>
      </c>
      <c r="C33" s="998" t="s">
        <v>725</v>
      </c>
      <c r="D33" s="999"/>
      <c r="E33" s="1000">
        <v>10201333</v>
      </c>
      <c r="F33" s="1000">
        <v>10102460.631139999</v>
      </c>
      <c r="G33" s="1001">
        <v>403307.53692000004</v>
      </c>
      <c r="H33" s="1001">
        <v>1017393.34135</v>
      </c>
      <c r="I33" s="1002">
        <v>1634335.6053800001</v>
      </c>
      <c r="J33" s="1003">
        <v>3.99217132979304E-2</v>
      </c>
      <c r="K33" s="1003">
        <v>0.10070747894963027</v>
      </c>
      <c r="L33" s="1003">
        <v>0.16177599349828653</v>
      </c>
    </row>
    <row r="34" spans="1:13" ht="18.75" customHeight="1">
      <c r="A34" s="1004"/>
      <c r="B34" s="1534"/>
      <c r="C34" s="1534"/>
      <c r="D34" s="1534"/>
      <c r="E34" s="1534"/>
      <c r="F34" s="1534"/>
      <c r="G34" s="1534"/>
      <c r="H34" s="1534"/>
      <c r="I34" s="1534"/>
      <c r="J34" s="1534"/>
      <c r="K34" s="1534"/>
      <c r="L34" s="1534"/>
      <c r="M34" s="1534"/>
    </row>
    <row r="35" spans="1:13" ht="19.5" customHeight="1">
      <c r="B35" s="920" t="s">
        <v>661</v>
      </c>
      <c r="C35" s="920"/>
      <c r="D35" s="920"/>
      <c r="I35" s="922"/>
    </row>
    <row r="36" spans="1:13" ht="15.75" customHeight="1">
      <c r="B36" s="1533" t="s">
        <v>662</v>
      </c>
      <c r="C36" s="1533"/>
      <c r="D36" s="1533"/>
      <c r="E36" s="1533"/>
      <c r="F36" s="1533"/>
      <c r="G36" s="1533"/>
      <c r="H36" s="1533"/>
      <c r="I36" s="1533"/>
      <c r="J36" s="1533"/>
      <c r="K36" s="1533"/>
      <c r="L36" s="1533"/>
    </row>
    <row r="37" spans="1:13" ht="6.75" customHeight="1">
      <c r="B37" s="923"/>
      <c r="C37" s="923"/>
      <c r="D37" s="923"/>
      <c r="E37" s="923"/>
      <c r="F37" s="923"/>
      <c r="G37" s="923"/>
      <c r="H37" s="923"/>
      <c r="I37" s="923"/>
      <c r="J37" s="923"/>
      <c r="K37" s="923"/>
      <c r="L37" s="923"/>
    </row>
    <row r="38" spans="1:13" ht="15.75">
      <c r="B38" s="924"/>
      <c r="C38" s="925"/>
      <c r="D38" s="926"/>
      <c r="E38" s="927" t="s">
        <v>236</v>
      </c>
      <c r="F38" s="928" t="s">
        <v>570</v>
      </c>
      <c r="G38" s="929" t="s">
        <v>238</v>
      </c>
      <c r="H38" s="930"/>
      <c r="I38" s="930"/>
      <c r="J38" s="930" t="s">
        <v>457</v>
      </c>
      <c r="K38" s="930"/>
      <c r="L38" s="931"/>
    </row>
    <row r="39" spans="1:13" ht="15.75">
      <c r="B39" s="932" t="s">
        <v>3</v>
      </c>
      <c r="C39" s="933"/>
      <c r="D39" s="934"/>
      <c r="E39" s="935" t="s">
        <v>237</v>
      </c>
      <c r="F39" s="936" t="s">
        <v>573</v>
      </c>
      <c r="G39" s="937"/>
      <c r="H39" s="937"/>
      <c r="I39" s="937"/>
      <c r="J39" s="938"/>
      <c r="K39" s="939"/>
      <c r="L39" s="940"/>
    </row>
    <row r="40" spans="1:13" ht="15.75">
      <c r="B40" s="941"/>
      <c r="C40" s="921"/>
      <c r="D40" s="942"/>
      <c r="E40" s="943" t="s">
        <v>458</v>
      </c>
      <c r="F40" s="936"/>
      <c r="G40" s="944" t="s">
        <v>554</v>
      </c>
      <c r="H40" s="945" t="s">
        <v>555</v>
      </c>
      <c r="I40" s="945" t="s">
        <v>556</v>
      </c>
      <c r="J40" s="946" t="s">
        <v>664</v>
      </c>
      <c r="K40" s="947" t="s">
        <v>486</v>
      </c>
      <c r="L40" s="947" t="s">
        <v>665</v>
      </c>
    </row>
    <row r="41" spans="1:13" s="948" customFormat="1" ht="15" customHeight="1">
      <c r="B41" s="949"/>
      <c r="C41" s="950"/>
      <c r="D41" s="951"/>
      <c r="E41" s="1528" t="s">
        <v>666</v>
      </c>
      <c r="F41" s="1529"/>
      <c r="G41" s="1529"/>
      <c r="H41" s="1529"/>
      <c r="I41" s="1530"/>
      <c r="J41" s="1528"/>
      <c r="K41" s="1529"/>
      <c r="L41" s="1530"/>
    </row>
    <row r="42" spans="1:13" s="948" customFormat="1" ht="9.9499999999999993" customHeight="1">
      <c r="B42" s="1531">
        <v>1</v>
      </c>
      <c r="C42" s="1532"/>
      <c r="D42" s="1532"/>
      <c r="E42" s="952">
        <v>2</v>
      </c>
      <c r="F42" s="953">
        <v>3</v>
      </c>
      <c r="G42" s="953">
        <v>4</v>
      </c>
      <c r="H42" s="954">
        <v>5</v>
      </c>
      <c r="I42" s="954">
        <v>6</v>
      </c>
      <c r="J42" s="953">
        <v>7</v>
      </c>
      <c r="K42" s="955">
        <v>8</v>
      </c>
      <c r="L42" s="953">
        <v>9</v>
      </c>
    </row>
    <row r="43" spans="1:13" ht="21.75" customHeight="1">
      <c r="A43" s="956" t="s">
        <v>668</v>
      </c>
      <c r="B43" s="957" t="s">
        <v>669</v>
      </c>
      <c r="C43" s="958"/>
      <c r="D43" s="959"/>
      <c r="E43" s="960">
        <v>397197405</v>
      </c>
      <c r="F43" s="961">
        <v>397197405</v>
      </c>
      <c r="G43" s="960">
        <v>115837084.79667999</v>
      </c>
      <c r="H43" s="960">
        <v>144423242.82347</v>
      </c>
      <c r="I43" s="962">
        <v>172472282.86998099</v>
      </c>
      <c r="J43" s="963">
        <v>0.29163605637524243</v>
      </c>
      <c r="K43" s="963">
        <v>0.36360570589193553</v>
      </c>
      <c r="L43" s="963">
        <v>0.43422308579780622</v>
      </c>
    </row>
    <row r="44" spans="1:13" ht="15.75">
      <c r="A44" s="956"/>
      <c r="B44" s="964" t="s">
        <v>670</v>
      </c>
      <c r="C44" s="965"/>
      <c r="D44" s="959"/>
      <c r="E44" s="966"/>
      <c r="F44" s="967">
        <v>0</v>
      </c>
      <c r="G44" s="968"/>
      <c r="H44" s="968"/>
      <c r="I44" s="969"/>
      <c r="J44" s="970"/>
      <c r="K44" s="970"/>
      <c r="L44" s="970"/>
    </row>
    <row r="45" spans="1:13" ht="21.75" customHeight="1">
      <c r="A45" s="956" t="s">
        <v>671</v>
      </c>
      <c r="B45" s="971" t="s">
        <v>672</v>
      </c>
      <c r="C45" s="972" t="s">
        <v>673</v>
      </c>
      <c r="D45" s="973"/>
      <c r="E45" s="974">
        <v>213898023</v>
      </c>
      <c r="F45" s="967">
        <v>213700313.36773002</v>
      </c>
      <c r="G45" s="968">
        <v>66849365.014679998</v>
      </c>
      <c r="H45" s="968">
        <v>82862609.411839902</v>
      </c>
      <c r="I45" s="969">
        <v>98735035.226580009</v>
      </c>
      <c r="J45" s="963">
        <v>0.31281828258083705</v>
      </c>
      <c r="K45" s="963">
        <v>0.38775146421639561</v>
      </c>
      <c r="L45" s="963">
        <v>0.46202569229123819</v>
      </c>
    </row>
    <row r="46" spans="1:13" ht="12" customHeight="1">
      <c r="A46" s="956"/>
      <c r="B46" s="975"/>
      <c r="C46" s="976" t="s">
        <v>597</v>
      </c>
      <c r="D46" s="977"/>
      <c r="E46" s="978"/>
      <c r="F46" s="979">
        <v>0</v>
      </c>
      <c r="G46" s="980"/>
      <c r="H46" s="980"/>
      <c r="I46" s="981"/>
      <c r="J46" s="970"/>
      <c r="K46" s="970"/>
      <c r="L46" s="970"/>
    </row>
    <row r="47" spans="1:13" ht="15.95" customHeight="1">
      <c r="A47" s="956" t="s">
        <v>674</v>
      </c>
      <c r="B47" s="975"/>
      <c r="C47" s="982" t="s">
        <v>676</v>
      </c>
      <c r="D47" s="977" t="s">
        <v>677</v>
      </c>
      <c r="E47" s="980">
        <v>56444715</v>
      </c>
      <c r="F47" s="979">
        <v>56153564.100000001</v>
      </c>
      <c r="G47" s="980">
        <v>24057766.557</v>
      </c>
      <c r="H47" s="980">
        <v>28424845.824000001</v>
      </c>
      <c r="I47" s="981">
        <v>32794538.522</v>
      </c>
      <c r="J47" s="970">
        <v>0.4284281317238775</v>
      </c>
      <c r="K47" s="970">
        <v>0.50619842710927765</v>
      </c>
      <c r="L47" s="970">
        <v>0.58401526328050113</v>
      </c>
    </row>
    <row r="48" spans="1:13" ht="15.95" customHeight="1">
      <c r="A48" s="956" t="s">
        <v>675</v>
      </c>
      <c r="B48" s="975"/>
      <c r="C48" s="982" t="s">
        <v>679</v>
      </c>
      <c r="D48" s="977" t="s">
        <v>680</v>
      </c>
      <c r="E48" s="980">
        <v>65555173</v>
      </c>
      <c r="F48" s="979">
        <v>65555173</v>
      </c>
      <c r="G48" s="980">
        <v>13783557.740049999</v>
      </c>
      <c r="H48" s="980">
        <v>17920918.112819999</v>
      </c>
      <c r="I48" s="981">
        <v>22249607.07502</v>
      </c>
      <c r="J48" s="970">
        <v>0.21025888742677865</v>
      </c>
      <c r="K48" s="970">
        <v>0.27337153259926567</v>
      </c>
      <c r="L48" s="970">
        <v>0.33940276650661877</v>
      </c>
    </row>
    <row r="49" spans="1:13" ht="12" customHeight="1">
      <c r="A49" s="956"/>
      <c r="B49" s="975"/>
      <c r="C49" s="982"/>
      <c r="D49" s="977" t="s">
        <v>597</v>
      </c>
      <c r="E49" s="978"/>
      <c r="F49" s="979">
        <v>0</v>
      </c>
      <c r="G49" s="980"/>
      <c r="H49" s="980"/>
      <c r="I49" s="981"/>
      <c r="J49" s="970"/>
      <c r="K49" s="970"/>
      <c r="L49" s="970"/>
    </row>
    <row r="50" spans="1:13" ht="15.95" customHeight="1">
      <c r="A50" s="956" t="s">
        <v>678</v>
      </c>
      <c r="B50" s="983"/>
      <c r="C50" s="982"/>
      <c r="D50" s="977" t="s">
        <v>683</v>
      </c>
      <c r="E50" s="980">
        <v>46637723</v>
      </c>
      <c r="F50" s="979">
        <v>46637723</v>
      </c>
      <c r="G50" s="980">
        <v>7828590.1581000006</v>
      </c>
      <c r="H50" s="980">
        <v>10604217.339430001</v>
      </c>
      <c r="I50" s="981">
        <v>13360603.35967</v>
      </c>
      <c r="J50" s="970">
        <v>0.1678596135171522</v>
      </c>
      <c r="K50" s="970">
        <v>0.22737425108489967</v>
      </c>
      <c r="L50" s="970">
        <v>0.28647632217529145</v>
      </c>
    </row>
    <row r="51" spans="1:13" ht="15.95" customHeight="1">
      <c r="A51" s="956" t="s">
        <v>681</v>
      </c>
      <c r="B51" s="975"/>
      <c r="C51" s="982"/>
      <c r="D51" s="984" t="s">
        <v>685</v>
      </c>
      <c r="E51" s="980">
        <v>17565683</v>
      </c>
      <c r="F51" s="979">
        <v>17565683</v>
      </c>
      <c r="G51" s="980">
        <v>5523147.5819499996</v>
      </c>
      <c r="H51" s="980">
        <v>6780400.7733900007</v>
      </c>
      <c r="I51" s="981">
        <v>8269923.7153500002</v>
      </c>
      <c r="J51" s="970">
        <v>0.31442828508006204</v>
      </c>
      <c r="K51" s="970">
        <v>0.38600268337929133</v>
      </c>
      <c r="L51" s="970">
        <v>0.4708000090488938</v>
      </c>
    </row>
    <row r="52" spans="1:13" ht="45">
      <c r="A52" s="985" t="s">
        <v>682</v>
      </c>
      <c r="B52" s="975"/>
      <c r="C52" s="986" t="s">
        <v>687</v>
      </c>
      <c r="D52" s="987" t="s">
        <v>688</v>
      </c>
      <c r="E52" s="980">
        <v>40785495</v>
      </c>
      <c r="F52" s="979">
        <v>41877591.348820001</v>
      </c>
      <c r="G52" s="980">
        <v>14628648.31652</v>
      </c>
      <c r="H52" s="980">
        <v>18067820.938419998</v>
      </c>
      <c r="I52" s="981">
        <v>21607470.259099998</v>
      </c>
      <c r="J52" s="970">
        <v>0.34931923841250712</v>
      </c>
      <c r="K52" s="970">
        <v>0.43144365175933408</v>
      </c>
      <c r="L52" s="970">
        <v>0.51596736018364242</v>
      </c>
    </row>
    <row r="53" spans="1:13" ht="30">
      <c r="A53" s="985" t="s">
        <v>684</v>
      </c>
      <c r="B53" s="975"/>
      <c r="C53" s="986" t="s">
        <v>690</v>
      </c>
      <c r="D53" s="987" t="s">
        <v>691</v>
      </c>
      <c r="E53" s="980">
        <v>3037757</v>
      </c>
      <c r="F53" s="979">
        <v>5152908.5523300003</v>
      </c>
      <c r="G53" s="980">
        <v>1592119.6121500002</v>
      </c>
      <c r="H53" s="980">
        <v>2225966.6271700002</v>
      </c>
      <c r="I53" s="981">
        <v>2722754.53608</v>
      </c>
      <c r="J53" s="970">
        <v>0.30897494026554934</v>
      </c>
      <c r="K53" s="970">
        <v>0.43198255986194062</v>
      </c>
      <c r="L53" s="970">
        <v>0.52839178270471088</v>
      </c>
    </row>
    <row r="54" spans="1:13" ht="15" customHeight="1">
      <c r="A54" s="985" t="s">
        <v>686</v>
      </c>
      <c r="B54" s="975"/>
      <c r="C54" s="986" t="s">
        <v>693</v>
      </c>
      <c r="D54" s="987" t="s">
        <v>694</v>
      </c>
      <c r="E54" s="980">
        <v>15580654</v>
      </c>
      <c r="F54" s="979">
        <v>15565516</v>
      </c>
      <c r="G54" s="980">
        <v>5840515.7980000004</v>
      </c>
      <c r="H54" s="980">
        <v>7349046.8380000005</v>
      </c>
      <c r="I54" s="981">
        <v>8806318.7080000006</v>
      </c>
      <c r="J54" s="970">
        <v>0.37522147020375041</v>
      </c>
      <c r="K54" s="970">
        <v>0.47213640961211956</v>
      </c>
      <c r="L54" s="970">
        <v>0.5657582252975103</v>
      </c>
    </row>
    <row r="55" spans="1:13" ht="21.75" customHeight="1">
      <c r="A55" s="956" t="s">
        <v>689</v>
      </c>
      <c r="B55" s="957" t="s">
        <v>696</v>
      </c>
      <c r="C55" s="958" t="s">
        <v>697</v>
      </c>
      <c r="D55" s="988"/>
      <c r="E55" s="974">
        <v>26068705</v>
      </c>
      <c r="F55" s="967">
        <v>25842961.762049999</v>
      </c>
      <c r="G55" s="968">
        <v>8348224.7477600006</v>
      </c>
      <c r="H55" s="968">
        <v>10380642.501629999</v>
      </c>
      <c r="I55" s="969">
        <v>12575434.783639999</v>
      </c>
      <c r="J55" s="963">
        <v>0.32303668691795395</v>
      </c>
      <c r="K55" s="963">
        <v>0.40168161053714113</v>
      </c>
      <c r="L55" s="963">
        <v>0.48660965795750377</v>
      </c>
    </row>
    <row r="56" spans="1:13" ht="21.75" customHeight="1">
      <c r="A56" s="956" t="s">
        <v>692</v>
      </c>
      <c r="B56" s="989" t="s">
        <v>699</v>
      </c>
      <c r="C56" s="958" t="s">
        <v>700</v>
      </c>
      <c r="D56" s="988"/>
      <c r="E56" s="974">
        <v>75508830</v>
      </c>
      <c r="F56" s="967">
        <v>75359792.708350092</v>
      </c>
      <c r="G56" s="968">
        <v>22123617.09832</v>
      </c>
      <c r="H56" s="968">
        <v>27291669.9402299</v>
      </c>
      <c r="I56" s="969">
        <v>32501507.746109903</v>
      </c>
      <c r="J56" s="963">
        <v>0.29357322125261948</v>
      </c>
      <c r="K56" s="963">
        <v>0.36215160577539512</v>
      </c>
      <c r="L56" s="963">
        <v>0.4312844632136128</v>
      </c>
    </row>
    <row r="57" spans="1:13" ht="12" customHeight="1">
      <c r="A57" s="956"/>
      <c r="B57" s="989"/>
      <c r="C57" s="976" t="s">
        <v>597</v>
      </c>
      <c r="D57" s="988"/>
      <c r="E57" s="978"/>
      <c r="F57" s="979">
        <v>0</v>
      </c>
      <c r="G57" s="980"/>
      <c r="H57" s="980"/>
      <c r="I57" s="981"/>
      <c r="J57" s="970"/>
      <c r="K57" s="970"/>
      <c r="L57" s="970"/>
    </row>
    <row r="58" spans="1:13" ht="15.75" customHeight="1">
      <c r="A58" s="956" t="s">
        <v>695</v>
      </c>
      <c r="B58" s="989"/>
      <c r="C58" s="982" t="s">
        <v>703</v>
      </c>
      <c r="D58" s="977" t="s">
        <v>704</v>
      </c>
      <c r="E58" s="980">
        <v>47845395</v>
      </c>
      <c r="F58" s="979">
        <v>47605833.659709997</v>
      </c>
      <c r="G58" s="980">
        <v>16446757.054540001</v>
      </c>
      <c r="H58" s="980">
        <v>19960107.584970102</v>
      </c>
      <c r="I58" s="981">
        <v>23510786.670329899</v>
      </c>
      <c r="J58" s="970">
        <v>0.34547776585749196</v>
      </c>
      <c r="K58" s="970">
        <v>0.41927860622390145</v>
      </c>
      <c r="L58" s="970">
        <v>0.49386356383099456</v>
      </c>
    </row>
    <row r="59" spans="1:13" ht="15.75" customHeight="1">
      <c r="A59" s="956" t="s">
        <v>698</v>
      </c>
      <c r="B59" s="989"/>
      <c r="C59" s="982" t="s">
        <v>706</v>
      </c>
      <c r="D59" s="977" t="s">
        <v>707</v>
      </c>
      <c r="E59" s="979">
        <v>19304045</v>
      </c>
      <c r="F59" s="979">
        <v>20078089.429660007</v>
      </c>
      <c r="G59" s="980">
        <v>3610025.4040100002</v>
      </c>
      <c r="H59" s="980">
        <v>4702168.7519499902</v>
      </c>
      <c r="I59" s="981">
        <v>5985046.6856400101</v>
      </c>
      <c r="J59" s="970">
        <v>0.17979924915949189</v>
      </c>
      <c r="K59" s="970">
        <v>0.23419403367154015</v>
      </c>
      <c r="L59" s="970">
        <v>0.29808845640455733</v>
      </c>
    </row>
    <row r="60" spans="1:13" ht="21.75" customHeight="1">
      <c r="A60" s="956" t="s">
        <v>701</v>
      </c>
      <c r="B60" s="989" t="s">
        <v>709</v>
      </c>
      <c r="C60" s="958" t="s">
        <v>710</v>
      </c>
      <c r="D60" s="988"/>
      <c r="E60" s="974">
        <v>21176991</v>
      </c>
      <c r="F60" s="967">
        <v>21848353.530729998</v>
      </c>
      <c r="G60" s="968">
        <v>1928116.74915</v>
      </c>
      <c r="H60" s="968">
        <v>3103560.2585300002</v>
      </c>
      <c r="I60" s="969">
        <v>3740871.7086100001</v>
      </c>
      <c r="J60" s="963">
        <v>8.8249979406369375E-2</v>
      </c>
      <c r="K60" s="963">
        <v>0.14205007503951278</v>
      </c>
      <c r="L60" s="963">
        <v>0.17121984516354583</v>
      </c>
    </row>
    <row r="61" spans="1:13" ht="12" customHeight="1">
      <c r="A61" s="956"/>
      <c r="B61" s="989"/>
      <c r="C61" s="976" t="s">
        <v>597</v>
      </c>
      <c r="D61" s="988"/>
      <c r="E61" s="978"/>
      <c r="F61" s="979">
        <v>0</v>
      </c>
      <c r="G61" s="980"/>
      <c r="H61" s="980"/>
      <c r="I61" s="981"/>
      <c r="J61" s="970"/>
      <c r="K61" s="970"/>
      <c r="L61" s="970"/>
    </row>
    <row r="62" spans="1:13" ht="30" customHeight="1">
      <c r="A62" s="985" t="s">
        <v>702</v>
      </c>
      <c r="B62" s="989"/>
      <c r="C62" s="986" t="s">
        <v>713</v>
      </c>
      <c r="D62" s="990" t="s">
        <v>714</v>
      </c>
      <c r="E62" s="980">
        <v>13651677</v>
      </c>
      <c r="F62" s="979">
        <v>14543703.581700001</v>
      </c>
      <c r="G62" s="980">
        <v>1420107.0562799999</v>
      </c>
      <c r="H62" s="980">
        <v>2081259.2500699998</v>
      </c>
      <c r="I62" s="981">
        <v>2365470.91493</v>
      </c>
      <c r="J62" s="970">
        <v>9.7644114396479256E-2</v>
      </c>
      <c r="K62" s="970">
        <v>0.1431038001000515</v>
      </c>
      <c r="L62" s="970">
        <v>0.16264570448935828</v>
      </c>
    </row>
    <row r="63" spans="1:13" ht="47.25" customHeight="1">
      <c r="A63" s="985" t="s">
        <v>705</v>
      </c>
      <c r="B63" s="989"/>
      <c r="C63" s="986" t="s">
        <v>716</v>
      </c>
      <c r="D63" s="990" t="s">
        <v>717</v>
      </c>
      <c r="E63" s="980">
        <v>45878</v>
      </c>
      <c r="F63" s="979">
        <v>117357.25326000001</v>
      </c>
      <c r="G63" s="980">
        <v>1411.1725100000001</v>
      </c>
      <c r="H63" s="980">
        <v>3113.1891800000003</v>
      </c>
      <c r="I63" s="981">
        <v>7063.1905999999999</v>
      </c>
      <c r="J63" s="970">
        <v>1.2024587068969715E-2</v>
      </c>
      <c r="K63" s="970">
        <v>2.6527454362815239E-2</v>
      </c>
      <c r="L63" s="970">
        <v>6.0185377586776001E-2</v>
      </c>
      <c r="M63" s="991"/>
    </row>
    <row r="64" spans="1:13" ht="30">
      <c r="A64" s="985" t="s">
        <v>708</v>
      </c>
      <c r="B64" s="989"/>
      <c r="C64" s="986" t="s">
        <v>718</v>
      </c>
      <c r="D64" s="990" t="s">
        <v>719</v>
      </c>
      <c r="E64" s="992">
        <v>6440</v>
      </c>
      <c r="F64" s="992">
        <v>1240008.4768399999</v>
      </c>
      <c r="G64" s="980">
        <v>5230.34746</v>
      </c>
      <c r="H64" s="992">
        <v>35926.770859999997</v>
      </c>
      <c r="I64" s="981">
        <v>55092.656759999998</v>
      </c>
      <c r="J64" s="970">
        <v>4.2179933102787E-3</v>
      </c>
      <c r="K64" s="970">
        <v>2.8973004242321548E-2</v>
      </c>
      <c r="L64" s="970">
        <v>4.4429258177650893E-2</v>
      </c>
    </row>
    <row r="65" spans="1:12" ht="21.75" customHeight="1">
      <c r="A65" s="985" t="s">
        <v>711</v>
      </c>
      <c r="B65" s="994" t="s">
        <v>720</v>
      </c>
      <c r="C65" s="995" t="s">
        <v>721</v>
      </c>
      <c r="D65" s="996"/>
      <c r="E65" s="967">
        <v>30699900</v>
      </c>
      <c r="F65" s="967">
        <v>30699900</v>
      </c>
      <c r="G65" s="967">
        <v>8539059.0590899996</v>
      </c>
      <c r="H65" s="967">
        <v>11061720.97814</v>
      </c>
      <c r="I65" s="967">
        <v>13661811.79676</v>
      </c>
      <c r="J65" s="963">
        <v>0.27814615223795514</v>
      </c>
      <c r="K65" s="963">
        <v>0.36031781791276196</v>
      </c>
      <c r="L65" s="963">
        <v>0.44501160579545862</v>
      </c>
    </row>
    <row r="66" spans="1:12" ht="21.75" customHeight="1">
      <c r="A66" s="985" t="s">
        <v>712</v>
      </c>
      <c r="B66" s="994" t="s">
        <v>722</v>
      </c>
      <c r="C66" s="995" t="s">
        <v>723</v>
      </c>
      <c r="D66" s="996"/>
      <c r="E66" s="974">
        <v>19643623</v>
      </c>
      <c r="F66" s="967">
        <v>19643623</v>
      </c>
      <c r="G66" s="968">
        <v>5901721.9174600001</v>
      </c>
      <c r="H66" s="968">
        <v>7124573.5707900003</v>
      </c>
      <c r="I66" s="969">
        <v>8113605.2728900006</v>
      </c>
      <c r="J66" s="963">
        <v>0.30043958374990193</v>
      </c>
      <c r="K66" s="963">
        <v>0.36269142259500703</v>
      </c>
      <c r="L66" s="963">
        <v>0.41304016437751839</v>
      </c>
    </row>
    <row r="67" spans="1:12" ht="21.75" customHeight="1">
      <c r="A67" s="985" t="s">
        <v>715</v>
      </c>
      <c r="B67" s="997" t="s">
        <v>724</v>
      </c>
      <c r="C67" s="998" t="s">
        <v>725</v>
      </c>
      <c r="D67" s="999"/>
      <c r="E67" s="1000">
        <v>10201333</v>
      </c>
      <c r="F67" s="1000">
        <v>10102460.631139999</v>
      </c>
      <c r="G67" s="1001">
        <v>2146980.2102200002</v>
      </c>
      <c r="H67" s="1001">
        <v>2598466.16231</v>
      </c>
      <c r="I67" s="1002">
        <v>3144016.3353899899</v>
      </c>
      <c r="J67" s="1003">
        <v>0.21252052233711372</v>
      </c>
      <c r="K67" s="1003">
        <v>0.2572112138997546</v>
      </c>
      <c r="L67" s="1003">
        <v>0.31121292625470071</v>
      </c>
    </row>
  </sheetData>
  <mergeCells count="9">
    <mergeCell ref="E41:I41"/>
    <mergeCell ref="J41:L41"/>
    <mergeCell ref="B42:D42"/>
    <mergeCell ref="B2:L2"/>
    <mergeCell ref="E7:I7"/>
    <mergeCell ref="J7:L7"/>
    <mergeCell ref="B8:D8"/>
    <mergeCell ref="B34:M34"/>
    <mergeCell ref="B36:L36"/>
  </mergeCells>
  <printOptions horizontalCentered="1" gridLinesSet="0"/>
  <pageMargins left="0.39370078740157483" right="0.39370078740157483" top="0.6692913385826772" bottom="0.39370078740157483" header="0.51181102362204722" footer="0.39370078740157483"/>
  <pageSetup paperSize="9" scale="73" firstPageNumber="20" fitToWidth="0" fitToHeight="4" orientation="landscape" useFirstPageNumber="1" r:id="rId1"/>
  <headerFooter alignWithMargins="0">
    <oddHeader>&amp;C&amp;"Helv,Standardowy"&amp;12- &amp;P -</oddHeader>
  </headerFooter>
  <rowBreaks count="1" manualBreakCount="1">
    <brk id="34" max="1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54</vt:i4>
      </vt:variant>
    </vt:vector>
  </HeadingPairs>
  <TitlesOfParts>
    <vt:vector size="85" baseType="lpstr">
      <vt:lpstr>TYTUŁ</vt:lpstr>
      <vt:lpstr>SPIS TREŚCI   </vt:lpstr>
      <vt:lpstr>UWAGA</vt:lpstr>
      <vt:lpstr>TABLICA 1  </vt:lpstr>
      <vt:lpstr>TABLICA 2  </vt:lpstr>
      <vt:lpstr>Tablica 3</vt:lpstr>
      <vt:lpstr>TABLICA 4 </vt:lpstr>
      <vt:lpstr>TABLICA 5   </vt:lpstr>
      <vt:lpstr>TABLICA 6</vt:lpstr>
      <vt:lpstr>TABLICA  7</vt:lpstr>
      <vt:lpstr>TABLICA 8 </vt:lpstr>
      <vt:lpstr>TABLICA 9 </vt:lpstr>
      <vt:lpstr>TABLICA 10 </vt:lpstr>
      <vt:lpstr>TABLICA 11</vt:lpstr>
      <vt:lpstr>TABLICA 12</vt:lpstr>
      <vt:lpstr>TABLICA 13</vt:lpstr>
      <vt:lpstr>TABLICA 14</vt:lpstr>
      <vt:lpstr>TABLICA 15 </vt:lpstr>
      <vt:lpstr>TABLICA 16 </vt:lpstr>
      <vt:lpstr>TYTUŁ-środ.europejskie</vt:lpstr>
      <vt:lpstr>TABLICA 17</vt:lpstr>
      <vt:lpstr>TABLICA 18 </vt:lpstr>
      <vt:lpstr>TABLICA 19</vt:lpstr>
      <vt:lpstr>TABLICA 20</vt:lpstr>
      <vt:lpstr>WYKRES1</vt:lpstr>
      <vt:lpstr>WYKRES2</vt:lpstr>
      <vt:lpstr>WYKRES3</vt:lpstr>
      <vt:lpstr>WYKRES4</vt:lpstr>
      <vt:lpstr>WYKRES5</vt:lpstr>
      <vt:lpstr>WYKRES6</vt:lpstr>
      <vt:lpstr>WYKRES7</vt:lpstr>
      <vt:lpstr>'TABLICA 2  '!_Ver2</vt:lpstr>
      <vt:lpstr>'SPIS TREŚCI   '!Obszar_wydruku</vt:lpstr>
      <vt:lpstr>'TABLICA  7'!Obszar_wydruku</vt:lpstr>
      <vt:lpstr>'TABLICA 1  '!Obszar_wydruku</vt:lpstr>
      <vt:lpstr>'TABLICA 10 '!Obszar_wydruku</vt:lpstr>
      <vt:lpstr>'TABLICA 11'!Obszar_wydruku</vt:lpstr>
      <vt:lpstr>'TABLICA 12'!Obszar_wydruku</vt:lpstr>
      <vt:lpstr>'TABLICA 13'!Obszar_wydruku</vt:lpstr>
      <vt:lpstr>'TABLICA 14'!Obszar_wydruku</vt:lpstr>
      <vt:lpstr>'TABLICA 15 '!Obszar_wydruku</vt:lpstr>
      <vt:lpstr>'TABLICA 16 '!Obszar_wydruku</vt:lpstr>
      <vt:lpstr>'TABLICA 17'!Obszar_wydruku</vt:lpstr>
      <vt:lpstr>'TABLICA 18 '!Obszar_wydruku</vt:lpstr>
      <vt:lpstr>'TABLICA 19'!Obszar_wydruku</vt:lpstr>
      <vt:lpstr>'TABLICA 2  '!Obszar_wydruku</vt:lpstr>
      <vt:lpstr>'TABLICA 20'!Obszar_wydruku</vt:lpstr>
      <vt:lpstr>'Tablica 3'!Obszar_wydruku</vt:lpstr>
      <vt:lpstr>'TABLICA 4 '!Obszar_wydruku</vt:lpstr>
      <vt:lpstr>'TABLICA 5   '!Obszar_wydruku</vt:lpstr>
      <vt:lpstr>'TABLICA 6'!Obszar_wydruku</vt:lpstr>
      <vt:lpstr>'TABLICA 8 '!Obszar_wydruku</vt:lpstr>
      <vt:lpstr>'TABLICA 9 '!Obszar_wydruku</vt:lpstr>
      <vt:lpstr>'TYTUŁ-środ.europejskie'!Obszar_wydruku</vt:lpstr>
      <vt:lpstr>WYKRES1!Obszar_wydruku</vt:lpstr>
      <vt:lpstr>WYKRES2!Obszar_wydruku</vt:lpstr>
      <vt:lpstr>WYKRES3!Obszar_wydruku</vt:lpstr>
      <vt:lpstr>WYKRES4!Obszar_wydruku</vt:lpstr>
      <vt:lpstr>WYKRES5!Obszar_wydruku</vt:lpstr>
      <vt:lpstr>WYKRES6!Obszar_wydruku</vt:lpstr>
      <vt:lpstr>WYKRES7!Obszar_wydruku</vt:lpstr>
      <vt:lpstr>'SPIS TREŚCI   '!Print_Area_MI</vt:lpstr>
      <vt:lpstr>'TABLICA 11'!Print_Area_MI</vt:lpstr>
      <vt:lpstr>'TABLICA 12'!Print_Area_MI</vt:lpstr>
      <vt:lpstr>'TABLICA 13'!Print_Area_MI</vt:lpstr>
      <vt:lpstr>'TABLICA 14'!Print_Area_MI</vt:lpstr>
      <vt:lpstr>'TABLICA 15 '!Print_Area_MI</vt:lpstr>
      <vt:lpstr>'TABLICA 4 '!Print_Area_MI</vt:lpstr>
      <vt:lpstr>'TABLICA 5   '!Print_Area_MI</vt:lpstr>
      <vt:lpstr>'TABLICA  7'!Print_Titles_MI</vt:lpstr>
      <vt:lpstr>'TABLICA 10 '!Print_Titles_MI</vt:lpstr>
      <vt:lpstr>'TABLICA 9 '!Print_Titles_MI</vt:lpstr>
      <vt:lpstr>'TABLICA  7'!Tytuły_wydruku</vt:lpstr>
      <vt:lpstr>'TABLICA 10 '!Tytuły_wydruku</vt:lpstr>
      <vt:lpstr>'TABLICA 11'!Tytuły_wydruku</vt:lpstr>
      <vt:lpstr>'TABLICA 12'!Tytuły_wydruku</vt:lpstr>
      <vt:lpstr>'TABLICA 13'!Tytuły_wydruku</vt:lpstr>
      <vt:lpstr>'TABLICA 14'!Tytuły_wydruku</vt:lpstr>
      <vt:lpstr>'TABLICA 18 '!Tytuły_wydruku</vt:lpstr>
      <vt:lpstr>'TABLICA 19'!Tytuły_wydruku</vt:lpstr>
      <vt:lpstr>'TABLICA 20'!Tytuły_wydruku</vt:lpstr>
      <vt:lpstr>'TABLICA 4 '!Tytuły_wydruku</vt:lpstr>
      <vt:lpstr>'TABLICA 5   '!Tytuły_wydruku</vt:lpstr>
      <vt:lpstr>'TABLICA 8 '!Tytuły_wydruku</vt:lpstr>
      <vt:lpstr>'TABLICA 9 '!Tytuły_wydruku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marek.florys@mf.gov.pl</dc:creator>
  <cp:lastModifiedBy>Florys Marek</cp:lastModifiedBy>
  <cp:lastPrinted>2018-08-01T13:01:29Z</cp:lastPrinted>
  <dcterms:created xsi:type="dcterms:W3CDTF">2016-01-07T13:34:05Z</dcterms:created>
  <dcterms:modified xsi:type="dcterms:W3CDTF">2018-08-01T13:02:14Z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