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33380DB9-E726-447C-AFF5-26EC2B6DAAF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niosek" sheetId="1" r:id="rId1"/>
    <sheet name="X" sheetId="2" r:id="rId2"/>
  </sheets>
  <definedNames>
    <definedName name="_xlnm.Print_Area" localSheetId="0">Wniosek!$A$1:$AX$232</definedName>
  </definedNames>
  <calcPr calcId="191029"/>
</workbook>
</file>

<file path=xl/calcChain.xml><?xml version="1.0" encoding="utf-8"?>
<calcChain xmlns="http://schemas.openxmlformats.org/spreadsheetml/2006/main">
  <c r="AY221" i="1" l="1"/>
  <c r="AY229" i="1"/>
  <c r="AY227" i="1"/>
  <c r="AY225" i="1"/>
  <c r="AY223" i="1"/>
  <c r="AY219" i="1"/>
  <c r="AH77" i="1" l="1"/>
  <c r="A182" i="1"/>
  <c r="A180" i="1"/>
  <c r="A169" i="1"/>
  <c r="AQ142" i="1"/>
  <c r="A121" i="1"/>
  <c r="AT119" i="1"/>
  <c r="AT118" i="1"/>
  <c r="AT117" i="1"/>
  <c r="AT116" i="1"/>
  <c r="AK76" i="1"/>
  <c r="Y76" i="1"/>
  <c r="AV75" i="1"/>
  <c r="AV74" i="1"/>
  <c r="AV73" i="1"/>
  <c r="AV72" i="1"/>
  <c r="AT69" i="1"/>
  <c r="AP68" i="1"/>
  <c r="AT65" i="1"/>
  <c r="AE64" i="1"/>
  <c r="R64" i="1"/>
  <c r="AP63" i="1"/>
  <c r="AP62" i="1"/>
  <c r="AT59" i="1"/>
  <c r="AE58" i="1"/>
  <c r="R58" i="1"/>
  <c r="AO58" i="1" s="1"/>
  <c r="AO57" i="1"/>
  <c r="AO56" i="1"/>
  <c r="AT53" i="1"/>
  <c r="U33" i="1"/>
  <c r="R33" i="1"/>
  <c r="U28" i="1"/>
  <c r="R28" i="1"/>
  <c r="AK20" i="1"/>
  <c r="AK19" i="1"/>
  <c r="AP64" i="1" l="1"/>
  <c r="R35" i="1"/>
  <c r="AV76" i="1"/>
  <c r="U35" i="1"/>
  <c r="AE35" i="1" s="1"/>
</calcChain>
</file>

<file path=xl/sharedStrings.xml><?xml version="1.0" encoding="utf-8"?>
<sst xmlns="http://schemas.openxmlformats.org/spreadsheetml/2006/main" count="754" uniqueCount="497">
  <si>
    <t>1. JEDNOSTKA SAMORZĄDU TERYTORIALNEGO WNIOSKODAWCY</t>
  </si>
  <si>
    <t xml:space="preserve">JST </t>
  </si>
  <si>
    <t>POWIAT</t>
  </si>
  <si>
    <t>2. Identyfikator TERYT JST</t>
  </si>
  <si>
    <t>GMINA</t>
  </si>
  <si>
    <t xml:space="preserve">2. NAZWA ZADANIA  </t>
  </si>
  <si>
    <t>3. DANE IDENTYFIKUJĄCE DROGĘ OBJĘTĄ WNIOSKIEM</t>
  </si>
  <si>
    <t>a) położenie drogi</t>
  </si>
  <si>
    <t>b) status drogi, która na dzień złożenia wniosku jest:</t>
  </si>
  <si>
    <t>o numerze/ nr i data uchwały</t>
  </si>
  <si>
    <t>MIEJSCOWOŚĆ</t>
  </si>
  <si>
    <t xml:space="preserve">częściowo drogą PUBLICZNĄ, </t>
  </si>
  <si>
    <t>na odcinku o długości [mb]</t>
  </si>
  <si>
    <t>częściowo drogą WEWNĘTRZNĄ</t>
  </si>
  <si>
    <t>4. OKRES REALIZACJI</t>
  </si>
  <si>
    <t>5. DŁUGOŚĆ ODCINKÓW DRÓG OBJĘTYCH ZADANIEM, WG RODZAJU ROBÓT BUDOWLANYCH [km] - remontu nie łączymy z innymi robotami budowlanymi</t>
  </si>
  <si>
    <t xml:space="preserve">BUDOWA </t>
  </si>
  <si>
    <t>ROZBUDOWA</t>
  </si>
  <si>
    <t>PRZEBUDOWA</t>
  </si>
  <si>
    <t xml:space="preserve">RAZEM </t>
  </si>
  <si>
    <t>REMONT</t>
  </si>
  <si>
    <t xml:space="preserve">6. HARMONOGRAM RZECZOWO-FINANSOWY REALIZACJI ZADANIA </t>
  </si>
  <si>
    <t>Lp.</t>
  </si>
  <si>
    <t>ELEMENTY I RODZAJE DZIAŁAŃ</t>
  </si>
  <si>
    <t xml:space="preserve">TERMIN REALIZACJI - RZECZOWY (format: miesiąc rok)						</t>
  </si>
  <si>
    <t xml:space="preserve">TERMIN ZAPŁATY WYKONAWCY ZA WYKONANIE ZAKRESU RZECZOWEGO (format: miesiąc rok)	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</si>
  <si>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</si>
  <si>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>nadzór inwestorski / autorski</t>
  </si>
  <si>
    <t>promocja</t>
  </si>
  <si>
    <t>dodatkowy obowiązek informacyjny na podstawie art. 38 ust. 6 ustawy o RFRD</t>
  </si>
  <si>
    <t>…</t>
  </si>
  <si>
    <t>Suma wydatków w roku 2027</t>
  </si>
  <si>
    <t xml:space="preserve">KOSZTY REALIZACJI ZADANIA BRUTTO (z VAT w zł) </t>
  </si>
  <si>
    <t>wydatki kwalifikowalne</t>
  </si>
  <si>
    <t>wydatki niekwalifikowalne</t>
  </si>
  <si>
    <t>całkowita wartość inwestycji</t>
  </si>
  <si>
    <t>7. Dokumentacja techniczna projektu została sporządzona</t>
  </si>
  <si>
    <t>8.  OPIS RZECZOWY ZADANIA - zgodnie z aktualnym kosztorysem</t>
  </si>
  <si>
    <t>Zakres przewidywanych prac w ramach zadania</t>
  </si>
  <si>
    <t>Parametry zgodnie z aktualnym kosztorysem (należy wpisać odpowiednie wartości liczbowe)</t>
  </si>
  <si>
    <t xml:space="preserve">Jezdnia 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</si>
  <si>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</si>
  <si>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Droga dla pieszych</t>
  </si>
  <si>
    <t>Droga dla rowerów</t>
  </si>
  <si>
    <t>Droga dla pieszych i rowerów</t>
  </si>
  <si>
    <t xml:space="preserve">Pobocze </t>
  </si>
  <si>
    <t>Przejście dla pieszych</t>
  </si>
  <si>
    <t>TAK/NIE</t>
  </si>
  <si>
    <t>Odwodnienie drogi</t>
  </si>
  <si>
    <t xml:space="preserve">Oświetlenie drogi </t>
  </si>
  <si>
    <t xml:space="preserve">Oznakowanie pionowe (liczba tablic) </t>
  </si>
  <si>
    <t>ilość (szt.)</t>
  </si>
  <si>
    <t xml:space="preserve">Oznakowanie poziome </t>
  </si>
  <si>
    <t>9. CHARAKTERYSTYKA ZADANIA WEDŁUG KRYTERIÓW OCENY MERYTORYCZNEJ</t>
  </si>
  <si>
    <t xml:space="preserve">I.1 - ZASTOSOWANIE ROZWIĄZAŃ ZAPEWNIAJĄCYCH BEZPIECZEŃSTWO NIECHRONIONYCH UCZESTNIKÓW RUCHU, W TYM OSÓB Z NIEPEŁNOSPRAWNOŚCIAMI </t>
  </si>
  <si>
    <t>a</t>
  </si>
  <si>
    <t>CHODNIK</t>
  </si>
  <si>
    <t>Chodnik</t>
  </si>
  <si>
    <t>strona lewa</t>
  </si>
  <si>
    <t>strona prawa</t>
  </si>
  <si>
    <t>łączna długość [mb]</t>
  </si>
  <si>
    <t>szerokość [mb]</t>
  </si>
  <si>
    <t>długość [mb]</t>
  </si>
  <si>
    <t>usytuowany przy jezdni</t>
  </si>
  <si>
    <t>oddalony od jezdni</t>
  </si>
  <si>
    <t>łączna długość chodnika [mb]</t>
  </si>
  <si>
    <t>b</t>
  </si>
  <si>
    <t>DROGA DLA ROWERÓW</t>
  </si>
  <si>
    <t>jednokierunkowa</t>
  </si>
  <si>
    <t xml:space="preserve">dwukierunkowa </t>
  </si>
  <si>
    <t>łączna długość drogi dla rowerów [mb]</t>
  </si>
  <si>
    <t>c</t>
  </si>
  <si>
    <t xml:space="preserve">DROGA DLA PIESZYCH I ROWERÓW            </t>
  </si>
  <si>
    <t>d</t>
  </si>
  <si>
    <t>POBOCZE</t>
  </si>
  <si>
    <t>Rodzaj pobocza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</si>
  <si>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</si>
  <si>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</si>
  <si>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t>opaska zewnętrzna</t>
  </si>
  <si>
    <t>opaska wewnętrzna</t>
  </si>
  <si>
    <t>łączna długość poboczy [mb]</t>
  </si>
  <si>
    <t>e</t>
  </si>
  <si>
    <t>PRZEJŚCIE DLA PIESZYCH</t>
  </si>
  <si>
    <t>ilość</t>
  </si>
  <si>
    <t>Typ oświetlenia</t>
  </si>
  <si>
    <t>Typ przejścia</t>
  </si>
  <si>
    <t>Budowa balustrad/ogrodzeń /wygrodzeń naprowadzających pieszego na przejście</t>
  </si>
  <si>
    <t>Regulacja ukształtowania wysokościowego nawierzchni dojścia do przejścia dla pieszych</t>
  </si>
  <si>
    <t>Zastosowanie systemu informacji fakturowej - dostosowanie dla osób z niepełnosprawnościami</t>
  </si>
  <si>
    <t>Przejście nr 1</t>
  </si>
  <si>
    <t>Przejście nr 2</t>
  </si>
  <si>
    <t>Przejście nr 3</t>
  </si>
  <si>
    <t>Przejście nr 4</t>
  </si>
  <si>
    <t>Przejście nr 5</t>
  </si>
  <si>
    <t>f</t>
  </si>
  <si>
    <t>oświetlenie przejazdów dla rowerów</t>
  </si>
  <si>
    <t>oświetlenie dojść do przystanków</t>
  </si>
  <si>
    <t>g</t>
  </si>
  <si>
    <t>prowadzenie robót w obszarze zatok autobusowych z wyznaczonymi przejściami dla pieszych</t>
  </si>
  <si>
    <t>prowadzenie robót w obszarze zatok autobusowych bez wyznaczonych przejść dla pieszych</t>
  </si>
  <si>
    <r>
      <t>I.2 - ZASTOSOWANIE ŚRODKÓW ZARZĄDZANIA PRĘDKOŚCIĄ ZGODNIE Z</t>
    </r>
    <r>
      <rPr>
        <b/>
        <i/>
        <sz val="11"/>
        <rFont val="Czcionka tekstu podstawowego"/>
        <charset val="238"/>
      </rPr>
      <t xml:space="preserve"> "WYTYCZNYMI ZARZĄDZANIA PRĘDKOŚCIĄ NA DROGACH SAMORZĄDOWYCH" </t>
    </r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</si>
  <si>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</si>
  <si>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t>zwężenie pasów ruchu na dojeździe do przejścia dla pieszych</t>
  </si>
  <si>
    <t>wyniesione skrzyżowanie</t>
  </si>
  <si>
    <t>wyspa dzieląca na jezdni wraz z odgięciem toru jazdy na wjeździe do miejscowości</t>
  </si>
  <si>
    <t xml:space="preserve">progi zwalniające </t>
  </si>
  <si>
    <t>h</t>
  </si>
  <si>
    <t>dostosowanie przekroju do lokalizacji drogi (ocenia Komisja na podstawie dokumentacji technicznej przedłożonej wraz z wnioskiem o dofinansowanie)</t>
  </si>
  <si>
    <t>I.3 - ZASTOSOWANIE URZĄDZEŃ BEZPIECZEŃSTWA RUCHU DROGOWEGO</t>
  </si>
  <si>
    <t xml:space="preserve">sygnalizacja świetlna na skrzyżowaniu, przejściu dla pieszych lub przejeździe dla rowerzystów </t>
  </si>
  <si>
    <t xml:space="preserve">oznakowanie aktywne lub sygnalizacja ostrzegawcza na przejściu dla pieszych lub na przejeździe dla rowerzystów </t>
  </si>
  <si>
    <t xml:space="preserve">radar z tablicą zmiennej treści (aktywną), informujący o prędkości ruchu pojazdów </t>
  </si>
  <si>
    <t>oznakowanie aktywne na dojeździe do przejazdu drogowo-kolejowego</t>
  </si>
  <si>
    <t>lustro drogowe</t>
  </si>
  <si>
    <t xml:space="preserve">I.4 - ZASTOSOWANIE ROZWIĄZAŃ PROJEKTOWYCH PROWADZĄCYCH DO ZMNIEJSZENIA PRAWDOPODOBIEŃSTWA WYSTĄPIENIA WYPADKÓW/KOLIZJI </t>
  </si>
  <si>
    <t>Ocenia Komisja na podstawie dokumentacji technicznej przedłożonej wraz z wnioskiem o dofinansowanie.</t>
  </si>
  <si>
    <t>I.5 - SPEŁNIENIE WARUNKÓW WIDOCZNOŚCI</t>
  </si>
  <si>
    <t>I.6 - ZASTOSOWANIE STREFY WOLNEJ OD PRZESZKÓD</t>
  </si>
  <si>
    <t xml:space="preserve">
II.1 - FUNKCJA DROGI W SIECI DROGOWEJ i jej powiązanie z innymi drogami publicznymi
 </t>
  </si>
  <si>
    <t xml:space="preserve"> włączenie do drogi gminnej</t>
  </si>
  <si>
    <t xml:space="preserve">włączenie do drogi powiatowej </t>
  </si>
  <si>
    <t>włączenie do drogi wojewódzkiej lub krajowej</t>
  </si>
  <si>
    <t xml:space="preserve">II.2 - RODZAJ ZADANIA </t>
  </si>
  <si>
    <t xml:space="preserve">budowa </t>
  </si>
  <si>
    <t xml:space="preserve">rozbudowa </t>
  </si>
  <si>
    <t>przebudowa</t>
  </si>
  <si>
    <t xml:space="preserve">remont </t>
  </si>
  <si>
    <r>
      <t xml:space="preserve">II.4 - WIELKOŚĆ NATĘŻENIA RUCHU DROGOWEGO </t>
    </r>
    <r>
      <rPr>
        <sz val="11"/>
        <rFont val="Czcionka tekstu podstawowego"/>
        <charset val="238"/>
      </rPr>
      <t>zmierzona zgodnie z wytycznymi wykonywania pomiarów, analiz i prognoz ruchu drogowego (WR-D-12), rekomendowanymi przez Ministra Infrastruktury</t>
    </r>
  </si>
  <si>
    <t>Wnioskodawca przeprowadził dla drogi objętej wnioskiem badanie natężenia ruchu drogowego zgodnie z wytycznymi wykonywania pomiarów, analiz i prognoz ruchu drogowego (WR-D-12)</t>
  </si>
  <si>
    <t>dla drogi powiatowej</t>
  </si>
  <si>
    <t>dla drogi gminnej</t>
  </si>
  <si>
    <t>zlokalizowanej w obszarze miejskim</t>
  </si>
  <si>
    <t>zlokalizowanej w obszarze wiejskim</t>
  </si>
  <si>
    <t>do 1000 pojazdów/dobę</t>
  </si>
  <si>
    <t>do 100 pojazdów/dobę</t>
  </si>
  <si>
    <t>do 50 pojazdów/dobę</t>
  </si>
  <si>
    <t>od 1001 do 2000 pojazdów/dobę</t>
  </si>
  <si>
    <t>od 51 do 100 pojazdów/dobę</t>
  </si>
  <si>
    <t>od 2001 do 4000 pojazdów/dobę</t>
  </si>
  <si>
    <t>od 201 do 1000 pojazdów/dobę</t>
  </si>
  <si>
    <t>od 101 do 400 pojazdów/dobę</t>
  </si>
  <si>
    <t>powyżej 4000 pojazdów/dobę</t>
  </si>
  <si>
    <t>powyżej 1000 pojazdów/dobę</t>
  </si>
  <si>
    <t>powyżej 400 pojazdów/dobę</t>
  </si>
  <si>
    <r>
      <t>II.5 - KONTYNUACJA ZADANIA</t>
    </r>
    <r>
      <rPr>
        <sz val="11"/>
        <rFont val="Czcionka tekstu podstawowego"/>
        <charset val="238"/>
      </rPr>
      <t xml:space="preserve"> ciągłość zadania objętego wnioskiem z wcześniejszymi zadaniami realizowanymi przez wnioskodawcę na danym ciągu drogowym. Uwzględnia się realizację robót budowlanych niezakończonych na dzień składania wniosku lub zakończonych, dla których oddanie do użytkowania nastąpiło nie wcześniej niż 3 lata od dnia złożenia wniosku.   </t>
    </r>
  </si>
  <si>
    <t>Wnioskowany odcinek drogi stanowi kontynuację realizowanej lub zrealizowanej inwestycji drogowej</t>
  </si>
  <si>
    <t>zrealizowana lub realizowana inwestycja stanowi ciągły odcinek z zadaniem objętym wnioskiem</t>
  </si>
  <si>
    <t>zrealizowana lub realizowana inwestycja nie stanowi ciągłego odcinka z zadaniem objętym wnioskiem</t>
  </si>
  <si>
    <r>
      <t xml:space="preserve">III.1 - KLASA DROGI </t>
    </r>
    <r>
      <rPr>
        <sz val="10"/>
        <rFont val="Czcionka tekstu podstawowego"/>
        <charset val="238"/>
      </rPr>
      <t>(ilość wykazanych odcinków musi być zgodna z ilością odcinków wyszczególnionych w Kryterium III.2)</t>
    </r>
  </si>
  <si>
    <t>liczba wydzielonych odcinków z fragmentu drogi objętego wnioskiem, jednorodnych pod względem parametrów technicznych</t>
  </si>
  <si>
    <t>DOCELOWA kategoria drogi</t>
  </si>
  <si>
    <t>DOCELOWA klasa drogi</t>
  </si>
  <si>
    <t>dostosowanie odcinka drogi do ruchu pojazdów o dopuszczalnym nacisku pojedynczej osi napędowej do 11,5 t</t>
  </si>
  <si>
    <t>długość [km]</t>
  </si>
  <si>
    <t>Odcinek nr 1</t>
  </si>
  <si>
    <t>Odcinek nr 2</t>
  </si>
  <si>
    <t>Odcinek nr 3</t>
  </si>
  <si>
    <t>Odcinek nr 4</t>
  </si>
  <si>
    <t>Odcinek nr 5</t>
  </si>
  <si>
    <t>łączna długość jezdni [mb]</t>
  </si>
  <si>
    <r>
      <t xml:space="preserve">III.2 - JEZDNIE szerokość pasa ruchu przy różnych przekrojach </t>
    </r>
    <r>
      <rPr>
        <sz val="10"/>
        <rFont val="Czcionka tekstu podstawowego"/>
        <charset val="238"/>
      </rPr>
      <t>(w przypadku jezdni charakteryzującej się odcinkową zmiennością szerokości należy przedstawić ją w podziale na niniejsze odcinki jednorodne pod względem parametrów)</t>
    </r>
  </si>
  <si>
    <r>
      <t xml:space="preserve">przekrój drogi 
</t>
    </r>
    <r>
      <rPr>
        <i/>
        <sz val="10"/>
        <rFont val="Czcionka tekstu podstawowego"/>
        <charset val="238"/>
      </rPr>
      <t>(np.:1x1 z mijankami, 1x2 ( i więcej), 2x2 ( i więcej))</t>
    </r>
  </si>
  <si>
    <t>szerokość pasa ruchu [mb]</t>
  </si>
  <si>
    <t>III.3 - OBIEKTY INŻYNIERSKIE W CIĄGU DROGI, objęte wnioskiem</t>
  </si>
  <si>
    <t>most</t>
  </si>
  <si>
    <t>przepust</t>
  </si>
  <si>
    <t>wiadukt</t>
  </si>
  <si>
    <t>tunel</t>
  </si>
  <si>
    <t>estakada</t>
  </si>
  <si>
    <t>kładka</t>
  </si>
  <si>
    <t xml:space="preserve">III.4 - ODWODNIENIE - RODZAJ ZASTOSOWANEGO ODWODNIENIA </t>
  </si>
  <si>
    <t xml:space="preserve">kanalizacja ze studzienkami i wpustami w jezdni </t>
  </si>
  <si>
    <t xml:space="preserve">kanalizacja ze studzienkami i wpustami poza jezdnią </t>
  </si>
  <si>
    <t xml:space="preserve">rowy </t>
  </si>
  <si>
    <t xml:space="preserve">inne rodzaje, tj. </t>
  </si>
  <si>
    <t>rondo/ skrzyżowanie okrężne niebędące rondem</t>
  </si>
  <si>
    <t>skrzyżowanie z sygnalizacją świetlną</t>
  </si>
  <si>
    <t>skrzyżowanie skanalizowane</t>
  </si>
  <si>
    <t>skrzyżowanie zwykłe</t>
  </si>
  <si>
    <t xml:space="preserve">IV.2 - ZBIOROWY TRANSPORT PUBLICZNY   </t>
  </si>
  <si>
    <r>
      <t>Na wnioskowanym odcinku drogi jest prowadzony zbiorowy transport publiczny</t>
    </r>
    <r>
      <rPr>
        <b/>
        <u/>
        <sz val="11"/>
        <rFont val="Czcionka tekstu podstawowego"/>
        <charset val="238"/>
      </rPr>
      <t/>
    </r>
  </si>
  <si>
    <r>
      <t xml:space="preserve">IV.3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</si>
  <si>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IV.4  - ŚREDNIE MIASTA TRACĄCE FUNKCJE SPOŁECZNO-GOSPODARCZE</t>
  </si>
  <si>
    <t>IV.5  - WZMACNIANIE SZANS ROZWOJOWYCH OBSZARÓW ZAGROŻONYCH TRWAŁĄ MARGINALIZACJĄ</t>
  </si>
  <si>
    <t>Ocena przeprowadzana przez Komisję na podstawie "Listy gmin zagrożonych trwałą marginalizacją" załącznika nr 1 Krajowej Strategii Rozwoju Regionalnego 2030</t>
  </si>
  <si>
    <r>
      <t xml:space="preserve">V.1 - POPRAWA DOSTĘPNOŚCI KOMUNIKACYJNEJ DO LOKALNYCH PUNKTÓW DZIAŁALNOŚCI GOSPODARCZEJ </t>
    </r>
    <r>
      <rPr>
        <sz val="11"/>
        <rFont val="Czcionka tekstu podstawowego"/>
        <charset val="238"/>
      </rPr>
      <t xml:space="preserve">(jeżeli punkt działalności gospodarczej jest zlokalizowany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</si>
  <si>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r>
      <t xml:space="preserve">V.2 - POPRAWA DOSTĘPNOŚCI KOMUNIKACYJNEJ DO TERENÓW LOKALNYCH STREF AKTYWNOŚCI GOSPODARCZEJ </t>
    </r>
    <r>
      <rPr>
        <sz val="11"/>
        <rFont val="Czcionka tekstu podstawowego"/>
        <charset val="238"/>
      </rPr>
      <t xml:space="preserve">(jeżeli wnioskowany odcinek drogi prowadzi </t>
    </r>
    <r>
      <rPr>
        <b/>
        <u/>
        <sz val="11"/>
        <rFont val="Czcionka tekstu podstawowego"/>
        <charset val="238"/>
      </rPr>
      <t>bezpośrednio</t>
    </r>
    <r>
      <rPr>
        <sz val="11"/>
        <rFont val="Czcionka tekstu podstawowego"/>
        <charset val="238"/>
      </rPr>
      <t xml:space="preserve"> do strefy aktywności gospodarczej)</t>
    </r>
  </si>
  <si>
    <r>
      <t xml:space="preserve">V.3 - POPRAWA DOSTĘPNOŚCI KOMUNIKACYJNEJ DO TERENÓW, NA KTÓRYCH REALIZOWANE SĄ INWESTYCJE MIESZKANIOWE </t>
    </r>
    <r>
      <rPr>
        <sz val="11"/>
        <rFont val="Czcionka tekstu podstawowego"/>
        <charset val="238"/>
      </rPr>
      <t xml:space="preserve">(jeżeli nieruchomość znajduje się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</si>
  <si>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Syntetyczny opis</t>
  </si>
  <si>
    <t>KRYTERIUM VII 
POPRAWA DOSTĘPNOŚCI TERENÓW OBJĘTYCH PRZEDSIĘWZIĘCIAMI LUB INWESTYCJAMI POWIĄZANYMI Z PRZEDSIĘWZIĘCIEM INFRASTRUKTURALNYM, o których mowa w art. 5c ust. 1 ustawy z dnia 8 grudnia 2006 r. o finansowym wsparciu niektórych przedsięwzięć mieszkaniowych – skala ocen od 0 do 5 punktów.</t>
  </si>
  <si>
    <t>Syntetyczny opis (uwzględnia się wpływ zadania na podniesienie dostępności do terenów, na których są realizowane przedsięwzięcia lub inwestycje powiązane z przedsięwzięciami infrastrukturalnymi określonymi w ww. ustawie)</t>
  </si>
  <si>
    <t xml:space="preserve">10. WNIOSKODAWCA </t>
  </si>
  <si>
    <t>Nazwa Gminy/Powiatu</t>
  </si>
  <si>
    <t>Adres</t>
  </si>
  <si>
    <t>Dane identyfikacyjne (NIP, REGON)</t>
  </si>
  <si>
    <t>Osoby upoważnione do udzielania wyjaśnień komisji</t>
  </si>
  <si>
    <t>Imię i nazwisko</t>
  </si>
  <si>
    <t>Zajmowane stanowisko</t>
  </si>
  <si>
    <t>nr telefonu</t>
  </si>
  <si>
    <t>e-mail</t>
  </si>
  <si>
    <t>11. ZAŁĄCZNIKI:</t>
  </si>
  <si>
    <t xml:space="preserve">c) kserokopia zgody na odstępstwo od przepisów techniczno-budowlanych, w przypadku gdy taka zgoda jest wymagana / uzasadnienie projektanta o trudnych warunkach             </t>
  </si>
  <si>
    <t xml:space="preserve">e) przekroje konstrukcyjne         </t>
  </si>
  <si>
    <t xml:space="preserve">g) zatwierdzony projekt stałej organizacji ruchu   </t>
  </si>
  <si>
    <t>h) dokumenty potwierdzające kontynuację zadania (projekt zagospodarowania terenu/szkice wraz z umową z wykonawcą przy niezakończonej inwestycji lub dokumentem potwierdzającym odbiór inwestycji już zakończonej) (kryterium II.5)</t>
  </si>
  <si>
    <t xml:space="preserve">i) czytelna mapa poglądowa, przedstawiająca punkty wskazane w kryterium II.3,IV.1, V.1, V.2, V.3, VI, VII </t>
  </si>
  <si>
    <t>j) wyciąg z dokumentacji dotyczącej pomiaru natężenia ruchu drogowego, wskazujący jego wartość w przekroju drogi objętej wnioskiem - wymagany w przypadku wskazania w kryterium II.4 odpowiedzi "TAK" wraz z oznaczeniem zakresu wartości pomiaru</t>
  </si>
  <si>
    <t xml:space="preserve">k) mapa przedstawiająca sieć dróg publicznych na terenie jst Wnioskodawcy - załącznik graficzny w wersji cyfrowej lub analogowej, wygenerowany w ramach dedykowanej usługi sieciowej WMS, udostępnionej nieodpłatnie z zasobu geodezyjnego prowadzonego przez Marszałka Województwa Opolskiego z oznaczeniem: drogi, z którą łączy się droga objęta wnioskiem (kryterium II.1), kontynuacji zadania z innymi inwestycjami (kryterium II.5) </t>
  </si>
  <si>
    <t xml:space="preserve">* </t>
  </si>
  <si>
    <t>12. OŚWIADCZENIE WNIOSKODAWCY Niezłożenie, któregokolwiek z poniższych oświadczeń jest jednoznaczne z niespełnieniem wymogów formalnych określonych w ogłoszeniu</t>
  </si>
  <si>
    <t>Oświadczenie o zabezpieczeniu wkładu własnego</t>
  </si>
  <si>
    <t>Wnioskodawca oświadcza, że zabezpieczy wkład własny na realizację zadania objętego wnioskiem.</t>
  </si>
  <si>
    <t>Oświadczenie o realizacji zadania w pasie drogowym</t>
  </si>
  <si>
    <t>Oświadczenie o przekazaniu danych o sieci dróg publicznych</t>
  </si>
  <si>
    <t>Wnioskodawca oświadcza, że zgodnie z zapisami § 2.2 rozporządzenia Ministra Infrastruktury z dnia 16 lutego 2005 r. w sprawie trybu sporządzania informacji oraz gromadzenia i udostępniania danych o sieci dróg publicznych, obiektach mostowych, tunelach oraz promach (Dz.U. 2005 nr 67 poz. 583) sporządzono oraz przekazano do Generalnego Dyrektora Dróg Krajowych i Autostrad informacje dla celów statystycznych o sieci dróg publicznych. 
Dane o sieci dróg przedstawiono według stanu na dzień 31 grudnia roku poprzedniego.</t>
  </si>
  <si>
    <t>Oświadczenie o przeprowadzeniu procedury udzielenia zamówienia publicznego zgodnie z przepisami prawa</t>
  </si>
  <si>
    <t>Wnioskodawca oświadcza, że przeprowadzi postępowanie o udzielenie zamówienia publicznego zgodnie z obowiązującymi przepisami prawa wynikającymi z ustawy Prawo Zamówień Publicznych.</t>
  </si>
  <si>
    <t>Oświadczenie o realizacji zadania zgodnie z przepisami prawa</t>
  </si>
  <si>
    <t>Oświadczenie o działaniach informacyjnych</t>
  </si>
  <si>
    <t>Wnioskodawca oświadcza, że realizując zgłoszone zadanie dopełni obowiązku dotyczącego działań informacyjnych wynikających z art. 38 ustawy z dnia 23 października 2018 r. o Rządowym Funduszu Rozwoju Dróg.</t>
  </si>
  <si>
    <t>Podpisy i pieczątki osób upoważnionych z ramienia wnioskodawcy (ustawowego zarządcy drogi) wraz z podpisem Skarbnika/Gł. Księgowego</t>
  </si>
  <si>
    <t>miejscowość, data</t>
  </si>
  <si>
    <t>DANE DO WNIOSKU</t>
  </si>
  <si>
    <t>Numery Teryt/TERC jednostek samorządu terytorialnego województwa opolskiego</t>
  </si>
  <si>
    <t>TAK</t>
  </si>
  <si>
    <t>X</t>
  </si>
  <si>
    <t>GMINNA</t>
  </si>
  <si>
    <t>NIE</t>
  </si>
  <si>
    <t>NIE DOTYCZY</t>
  </si>
  <si>
    <t>POWIATOWA</t>
  </si>
  <si>
    <t>powiat</t>
  </si>
  <si>
    <t>gmina</t>
  </si>
  <si>
    <t>JST</t>
  </si>
  <si>
    <t>Teryt
TERC</t>
  </si>
  <si>
    <t>typ JST</t>
  </si>
  <si>
    <t>SKRÓT - typ JST</t>
  </si>
  <si>
    <t>uwagi</t>
  </si>
  <si>
    <t>Brzeski</t>
  </si>
  <si>
    <t>Powiat Brzeski</t>
  </si>
  <si>
    <t>powiat ziemski</t>
  </si>
  <si>
    <t>PZ</t>
  </si>
  <si>
    <t/>
  </si>
  <si>
    <t>styczeń</t>
  </si>
  <si>
    <t>Z</t>
  </si>
  <si>
    <t>1/1 jednokierunkowa</t>
  </si>
  <si>
    <t>rozwiązanie standardowe</t>
  </si>
  <si>
    <t>zwykłe</t>
  </si>
  <si>
    <t>Głubczycki</t>
  </si>
  <si>
    <t>Powiat Głubczycki</t>
  </si>
  <si>
    <t>luty</t>
  </si>
  <si>
    <t>G</t>
  </si>
  <si>
    <t>1/1 dwukierunkowy (z mijankami)</t>
  </si>
  <si>
    <t>rozwiązanie standardowe ze strefą przejściową</t>
  </si>
  <si>
    <t>z wyspą azylu</t>
  </si>
  <si>
    <t>Kędzierzyńsko-Kozielski</t>
  </si>
  <si>
    <t>Powiat Kędzierzyńsko-Kozielski</t>
  </si>
  <si>
    <t>marzec</t>
  </si>
  <si>
    <t>GP</t>
  </si>
  <si>
    <t>1/2</t>
  </si>
  <si>
    <t>rozwiazanie dedykowane</t>
  </si>
  <si>
    <t>wyniesione</t>
  </si>
  <si>
    <t>Kluczborski</t>
  </si>
  <si>
    <t>Powiat Kluczborski</t>
  </si>
  <si>
    <t>kwiecień</t>
  </si>
  <si>
    <t>L</t>
  </si>
  <si>
    <t>1/2+1</t>
  </si>
  <si>
    <t>brak - istniejące spełnia wymogi techniczne</t>
  </si>
  <si>
    <t>z wysuniętymi platformami</t>
  </si>
  <si>
    <t>Krapkowicki</t>
  </si>
  <si>
    <t>Powiat Krapkowicki</t>
  </si>
  <si>
    <t>maj</t>
  </si>
  <si>
    <t>D</t>
  </si>
  <si>
    <t>2/1</t>
  </si>
  <si>
    <t>sugerowane</t>
  </si>
  <si>
    <t>Namysłowski</t>
  </si>
  <si>
    <t>Powiat Namysłowski</t>
  </si>
  <si>
    <t>czerwiec</t>
  </si>
  <si>
    <t>2/2</t>
  </si>
  <si>
    <t>Nyski</t>
  </si>
  <si>
    <t>Powiat Nyski</t>
  </si>
  <si>
    <t>lipiec</t>
  </si>
  <si>
    <t>Oleski</t>
  </si>
  <si>
    <t>Powiat Oleski</t>
  </si>
  <si>
    <t>sierpień</t>
  </si>
  <si>
    <t>Opolski</t>
  </si>
  <si>
    <t>Powiat Opolski</t>
  </si>
  <si>
    <t>wrzesień</t>
  </si>
  <si>
    <t>Prudnicki</t>
  </si>
  <si>
    <t>Powiat Prudnicki</t>
  </si>
  <si>
    <t>październik</t>
  </si>
  <si>
    <t>Strzelecki</t>
  </si>
  <si>
    <t>Powiat Strzelecki</t>
  </si>
  <si>
    <t>listopad</t>
  </si>
  <si>
    <t>głubczycki</t>
  </si>
  <si>
    <t>Baborów</t>
  </si>
  <si>
    <t>Gmina Baborów</t>
  </si>
  <si>
    <t>gmina wiejska</t>
  </si>
  <si>
    <t>GW</t>
  </si>
  <si>
    <t>grudzień</t>
  </si>
  <si>
    <t>prudnicki</t>
  </si>
  <si>
    <t>Biała</t>
  </si>
  <si>
    <t>Gmina Biała</t>
  </si>
  <si>
    <t>kędzierzyńsko-kozielski</t>
  </si>
  <si>
    <t>Bierawa</t>
  </si>
  <si>
    <t>Gmina Bierawa</t>
  </si>
  <si>
    <t>Branice</t>
  </si>
  <si>
    <t>Gmina Branice</t>
  </si>
  <si>
    <t>gmina miejsko-wiejska</t>
  </si>
  <si>
    <t>GM-W</t>
  </si>
  <si>
    <t>przed wejściem w życie Rozporządzenia Ministra Infrastruktury z dnia 24 czerwca 2022 r. w sprawie przepisów techniczno-budowlanych dotyczących dróg publicznych</t>
  </si>
  <si>
    <t>brzeski</t>
  </si>
  <si>
    <t>Brzeg</t>
  </si>
  <si>
    <t>Gmina Brzeg</t>
  </si>
  <si>
    <t>po wejściu w życie Rozporządzenia Ministra Infrastruktury z dnia 24 czerwca 2022 r. w sprawie przepisów techniczno-budowlanych dotyczących dróg publicznych</t>
  </si>
  <si>
    <t>kluczborski</t>
  </si>
  <si>
    <t>Byczyna</t>
  </si>
  <si>
    <t>Gmina Byczyna</t>
  </si>
  <si>
    <t>opolski</t>
  </si>
  <si>
    <t>Chrząstowice</t>
  </si>
  <si>
    <t>Gmina Chrząstowice</t>
  </si>
  <si>
    <t>Cisek</t>
  </si>
  <si>
    <t>Gmina Cisek</t>
  </si>
  <si>
    <t>Wykaz oraz lokalizację miejsc turystycznych/sakralnych zawarto na mapie poglądowej (zał. do wniosku)</t>
  </si>
  <si>
    <t>Dąbrowa</t>
  </si>
  <si>
    <t>Gmina Dąbrowa</t>
  </si>
  <si>
    <t>oleski</t>
  </si>
  <si>
    <t>Dobrodzień</t>
  </si>
  <si>
    <t>Gmina Dobrodzień</t>
  </si>
  <si>
    <t>Dobrzeń Wielki</t>
  </si>
  <si>
    <t>Gmina Dobrzeń Wielki</t>
  </si>
  <si>
    <t>namysłowski</t>
  </si>
  <si>
    <t>Domaszowice</t>
  </si>
  <si>
    <t>Gmina Domaszowice</t>
  </si>
  <si>
    <t xml:space="preserve">wnioskowany odcinek drogi znajduje się poza obszarem wiejskim </t>
  </si>
  <si>
    <t>Głogówek</t>
  </si>
  <si>
    <t>Gmina Głogówek</t>
  </si>
  <si>
    <t xml:space="preserve">wnioskowany odcinek drogi znajduje się częściowo na obszarze wiejskim </t>
  </si>
  <si>
    <t>Głubczyce</t>
  </si>
  <si>
    <t>Gmina Głubczyce</t>
  </si>
  <si>
    <t xml:space="preserve">wnioskowany odcinek drogi znajduje się w całości na obszarze wiejskim </t>
  </si>
  <si>
    <t>nyski</t>
  </si>
  <si>
    <t>Głuchołazy</t>
  </si>
  <si>
    <t>Gmina Głuchołazy</t>
  </si>
  <si>
    <t>krapkowicki</t>
  </si>
  <si>
    <t>Gogolin</t>
  </si>
  <si>
    <t>Gmina Gogolin</t>
  </si>
  <si>
    <t>mieszczą się w granicach pasa drogowego stanowiącego jego własność (nie zaplanowano ich na działakach stanowiących własność prywatną bądź na działkach niestanowiących pasa drogowego)</t>
  </si>
  <si>
    <t>Gorzów Śląsk</t>
  </si>
  <si>
    <t>Gmina Gorzów Śląski</t>
  </si>
  <si>
    <t>mieszczą się w granicach nieruchomości przejętych na podstawie art. 60 ust. 1 ustawy z dnia 13 października 1998 r. Przepisy wprowadzające ustawy reformujące administrację publiczną</t>
  </si>
  <si>
    <t>Grodków</t>
  </si>
  <si>
    <t>Gmina Grodków</t>
  </si>
  <si>
    <t>mieszczą się w granicach nieruchomości przejętych na podstawie art. 73 ust. 1 ustawy z dnia 13 października 1998 r. Przepisy wprowadzające ustawy reformujące administrację publiczną</t>
  </si>
  <si>
    <t>strzelecki</t>
  </si>
  <si>
    <t>Izbicko</t>
  </si>
  <si>
    <t>Gmina Izbicko</t>
  </si>
  <si>
    <t>częściowo mieszczą się w granicach pasa drogowego stanowiącego jego własność, częściowo zaś w granicach nieruchomości przejętych na podstawie art. 60 ust. 1 i/lub art. 73 ust. 1 ustawy z dnia 13 października 1998 r. Przepisy wprowadzające ustawy reformujące administrację publiczną</t>
  </si>
  <si>
    <t>Jemielnica</t>
  </si>
  <si>
    <t>Gmina Jemielnica</t>
  </si>
  <si>
    <t>Kamiennik</t>
  </si>
  <si>
    <t>Gmina Kamiennik</t>
  </si>
  <si>
    <t>Kędzierzyn-Koźle</t>
  </si>
  <si>
    <t>Gmina Kędzierzyn-Koźle</t>
  </si>
  <si>
    <t>Kietrz</t>
  </si>
  <si>
    <t>Gmina Kietrz</t>
  </si>
  <si>
    <t>Kluczbork</t>
  </si>
  <si>
    <t>Gmina Kluczbork</t>
  </si>
  <si>
    <t>Kolonowskie</t>
  </si>
  <si>
    <t>Gmina Kolonowskie</t>
  </si>
  <si>
    <t>Komprachcice</t>
  </si>
  <si>
    <t>Gmina Komprachcice</t>
  </si>
  <si>
    <t>Korfantów</t>
  </si>
  <si>
    <t>Gmina Korfantów</t>
  </si>
  <si>
    <t>Krapkowice</t>
  </si>
  <si>
    <t>Gmina Krapkowice</t>
  </si>
  <si>
    <t>Lasowice Wielkie</t>
  </si>
  <si>
    <t>Gmina Lasowice Wielkie</t>
  </si>
  <si>
    <t>Leśnica</t>
  </si>
  <si>
    <t>Gmina Leśnica</t>
  </si>
  <si>
    <t>Lewin Brzeski</t>
  </si>
  <si>
    <t>Gmina Lewin Brzeski</t>
  </si>
  <si>
    <t>Lubrza</t>
  </si>
  <si>
    <t>Gmina Lubrza</t>
  </si>
  <si>
    <t>Lubsza</t>
  </si>
  <si>
    <t>Gmina Lubsza</t>
  </si>
  <si>
    <t>Łambinowice</t>
  </si>
  <si>
    <t>Gmina Łambinowice</t>
  </si>
  <si>
    <t>Łubniany</t>
  </si>
  <si>
    <t>Gmina Łubniany</t>
  </si>
  <si>
    <t>Murów</t>
  </si>
  <si>
    <t>Gmina Murów</t>
  </si>
  <si>
    <t>Namysłów </t>
  </si>
  <si>
    <t>Gmina Namysłów</t>
  </si>
  <si>
    <t>Niemodlin</t>
  </si>
  <si>
    <t>Gmina Niemodlin</t>
  </si>
  <si>
    <t>Nysa</t>
  </si>
  <si>
    <t>Gmina Nysa</t>
  </si>
  <si>
    <t>Olesno</t>
  </si>
  <si>
    <t>Gmina Olesno</t>
  </si>
  <si>
    <t>Olszanka</t>
  </si>
  <si>
    <t>Gmina Olszanka</t>
  </si>
  <si>
    <t>Opole</t>
  </si>
  <si>
    <t>Gmina Opole</t>
  </si>
  <si>
    <t>Otmuchów</t>
  </si>
  <si>
    <t>Gmina Otmuchów</t>
  </si>
  <si>
    <t>Ozimek</t>
  </si>
  <si>
    <t>Gmina Ozimek</t>
  </si>
  <si>
    <t>Paczków</t>
  </si>
  <si>
    <t>Gmina Paczków</t>
  </si>
  <si>
    <t>Pakosławice</t>
  </si>
  <si>
    <t>Gmina Pakosławice</t>
  </si>
  <si>
    <t>Pawłowiczki</t>
  </si>
  <si>
    <t>Gmina Pawłowiczki</t>
  </si>
  <si>
    <t>Pokój</t>
  </si>
  <si>
    <t>Gmina Pokój</t>
  </si>
  <si>
    <t>Polska Cerekiew</t>
  </si>
  <si>
    <t>Gmina Polska Cerekiew</t>
  </si>
  <si>
    <t>Popielów</t>
  </si>
  <si>
    <t>Gmina Popielów</t>
  </si>
  <si>
    <t>Praszka</t>
  </si>
  <si>
    <t>Gmina Praszka</t>
  </si>
  <si>
    <t>Prószków</t>
  </si>
  <si>
    <t>Gmina Prószków</t>
  </si>
  <si>
    <t>Prudnik</t>
  </si>
  <si>
    <t>Gmina Prudnik</t>
  </si>
  <si>
    <t>Radłów</t>
  </si>
  <si>
    <t>Gmina Radłów</t>
  </si>
  <si>
    <t>Reńska Wieś</t>
  </si>
  <si>
    <t>Gmina Reńska Wieś</t>
  </si>
  <si>
    <t>Rudniki </t>
  </si>
  <si>
    <t>Gmina Rudniki</t>
  </si>
  <si>
    <t>Skarbimierz</t>
  </si>
  <si>
    <t>Gmina Skarbimierz</t>
  </si>
  <si>
    <t>Skoroszyce</t>
  </si>
  <si>
    <t>Gmina Skoroszyce</t>
  </si>
  <si>
    <t>Strzelce Opolskie</t>
  </si>
  <si>
    <t>Gmina Strzelce Opolskie</t>
  </si>
  <si>
    <t>Strzeleczki</t>
  </si>
  <si>
    <t>Gmina Strzeleczki</t>
  </si>
  <si>
    <t>Świerczów</t>
  </si>
  <si>
    <t>Gmina Świerczów</t>
  </si>
  <si>
    <t>zmiana od 2023 
(stary teryt 2604082 - gmina wiejska; 
 nowy teryt 2604083 - gmina miejsko-wiejska) 
ZMIANA NIE ZOSTAŁA UWZGLĘDNIONA na listach z 2023 oraz na liście z 2024</t>
  </si>
  <si>
    <t>Tarnów Opolski</t>
  </si>
  <si>
    <t>Gmina Tarnów Opolski</t>
  </si>
  <si>
    <t>Tułowice</t>
  </si>
  <si>
    <t>Gmina Tułowice</t>
  </si>
  <si>
    <t>Turawa</t>
  </si>
  <si>
    <t>Gmina Turawa</t>
  </si>
  <si>
    <t>Ujazd</t>
  </si>
  <si>
    <t>Gmina Ujazd</t>
  </si>
  <si>
    <t>krapkowicko</t>
  </si>
  <si>
    <t>Walce</t>
  </si>
  <si>
    <t>Gmina Walce</t>
  </si>
  <si>
    <t>Wilków</t>
  </si>
  <si>
    <t>Gmina Wilków</t>
  </si>
  <si>
    <t>Wołczyn</t>
  </si>
  <si>
    <t>Gmina Wołczyn</t>
  </si>
  <si>
    <t>Zawadzkie</t>
  </si>
  <si>
    <t>Gmina Zawadzkie</t>
  </si>
  <si>
    <t>Zdzieszowice</t>
  </si>
  <si>
    <t>Gmina Zdzieszowice</t>
  </si>
  <si>
    <t>Zębowice</t>
  </si>
  <si>
    <t>Gmina Zębowice</t>
  </si>
  <si>
    <t>Rok 2027</t>
  </si>
  <si>
    <t>Suma wydatków w roku 2028</t>
  </si>
  <si>
    <t>a) decyzja o pozwoleniu na budowę / decyzja o zezwoleniu na realizację inwestycji drogowej - dokumenty ostateczne, lub opatrzone rygorem natychmiastowej wykonalności</t>
  </si>
  <si>
    <t>d) projekt zagospodarowania terenu w skali 1:500 lub 1:1000</t>
  </si>
  <si>
    <t xml:space="preserve">f) profil drogi - wymagany w przypadku zadań polegających na budowie/przebudowie/rozbudowie </t>
  </si>
  <si>
    <t>Wykonanie linii wibracyjnych (pasów akustycznych) barwy innej niż biała lub żółta przed przejściem dla pieszych</t>
  </si>
  <si>
    <t>Wykonanie nawierzchni jezdni w miejscu przejścia dla pieszych w kolorze czerwonym</t>
  </si>
  <si>
    <t>przejście dla pieszych z wyspą dzielącą (tzw. azylem) lub przejazd dla rowerzystów z wyspą dzielącą (tzw. azylem)</t>
  </si>
  <si>
    <t>wyniesione przejście dla pieszych z wyspą dzielącą (tzw. azylem) lub wyniesiony przejazd dla rowerzystów z wyspą dzielącą (tzw. azylem)</t>
  </si>
  <si>
    <r>
      <t>II.3 - ZNACZENIE DROGI DLA ROZWOJU DANEJ JEDNOSTKI SAMORZĄDU TERYTORIALNEGO ORAZ OBSZARU NA JAKIM JEST USYTUOWANA:</t>
    </r>
    <r>
      <rPr>
        <sz val="11"/>
        <rFont val="Czcionka tekstu podstawowego"/>
        <charset val="238"/>
      </rPr>
      <t xml:space="preserve"> ważne miejsca turystyczne, zabytki</t>
    </r>
  </si>
  <si>
    <t>KRYTERIUM III 
PODNOSZENIE STANDARDÓW TECHNICZNYCH DRÓG POWIATOWYCH I DRÓG GMINNYCH, W SZCZEGÓLNOŚCI DOSTOSOWANIE ICH DO RUCHU POJAZDÓW O DOPUSZCZALNYM NACISKU POJEDYNCZEJ OSI NAPĘDOWEJ DO 11,5 t, ORAZ ZACHOWANIE JEDNORODNOŚCI SIECI DRÓG POD WZGLĘDEM SPEŁNIANIA TYCH STANDARDÓW – skala ocen od 0 do 12 punktów.</t>
  </si>
  <si>
    <t>KRYTERIUM V 
POPRAWA DOSTĘPNOŚCI TERENÓW INWESTYCYJNYCH – skala ocen od 0 do 12 punktów.</t>
  </si>
  <si>
    <t>WNIOSEK O DOFINANSOWANIE W RAMACH RZĄDOWEGO FUNDUSZU ROZWOJU DRÓG NA 2027 ROK</t>
  </si>
  <si>
    <r>
      <t xml:space="preserve">DROGĄ WEWNĘTRZNĄ, </t>
    </r>
    <r>
      <rPr>
        <sz val="11"/>
        <rFont val="Czcionka tekstu podstawowego"/>
        <charset val="238"/>
      </rPr>
      <t>o której mowa w art. 8 ustawy o drogach publicznych</t>
    </r>
  </si>
  <si>
    <r>
      <rPr>
        <b/>
        <sz val="11"/>
        <rFont val="Czcionka tekstu podstawowego"/>
        <charset val="238"/>
      </rPr>
      <t>DROGĄ PUBLICZNĄ,</t>
    </r>
    <r>
      <rPr>
        <sz val="11"/>
        <rFont val="Czcionka tekstu podstawowego"/>
        <charset val="238"/>
      </rPr>
      <t xml:space="preserve"> o której mowa w art. 6a i art. 7 ustawy o drogach publicznych</t>
    </r>
  </si>
  <si>
    <r>
      <t xml:space="preserve">Rozpoczęcie 
</t>
    </r>
    <r>
      <rPr>
        <sz val="11"/>
        <rFont val="Czcionka tekstu podstawowego"/>
        <charset val="238"/>
      </rPr>
      <t>(przewidywany termin zawarcia umowy z wykonawcą robót)</t>
    </r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</si>
  <si>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
(przewidywany termin dokonania ostatniej płatności dla wykonawcy)</t>
    </r>
  </si>
  <si>
    <r>
      <rPr>
        <b/>
        <sz val="11"/>
        <rFont val="Czcionka tekstu podstawowego"/>
        <charset val="238"/>
      </rPr>
      <t xml:space="preserve">Oddanie do użytkowania
</t>
    </r>
    <r>
      <rPr>
        <sz val="11"/>
        <rFont val="Czcionka tekstu podstawowego"/>
        <family val="2"/>
        <charset val="238"/>
      </rPr>
      <t>(przewidywany termin, format: mm.rr)</t>
    </r>
  </si>
  <si>
    <t>WYDATKI
KWALIFIKOWALNE BRUTTO (z VAT w zł)</t>
  </si>
  <si>
    <t>WYDATKI 
NIEKWALIFIKOWALNE BRUTTO 
(z VAT w zł)</t>
  </si>
  <si>
    <r>
      <t xml:space="preserve">Rok 2028
</t>
    </r>
    <r>
      <rPr>
        <sz val="11"/>
        <rFont val="Czcionka tekstu podstawowego"/>
        <charset val="238"/>
      </rPr>
      <t>(uzupełnić wyłącznie w przypadku zadań wieloletnich, tj. których przewidywany okres realizacji przekracza 12 miesięcy)</t>
    </r>
  </si>
  <si>
    <t>KRYTERIUM I 
POPRAWA STANU BEZPIECZEŃSTWA RUCHU DROGOWEGO, ZE SZCZEGÓLNYM UWZGLĘDNIENIEM BEZPIECZEŃSTWA RUCHU DROGOWEGO NIECHRONIONYCH UCZESTNIKÓW RUCHU – skala ocen od 0 do 32 punktów.</t>
  </si>
  <si>
    <t>KRYTERIUM II 
ZAPEWNIENIE SPÓJNOŚCI SIECI DRÓG PUBLICZNYCH – skala ocen od 0 do 22 punktów.</t>
  </si>
  <si>
    <t>numer drogi, z którą łączy się droga objęta wnioskiem</t>
  </si>
  <si>
    <t>od 101 do 200 pojazdów/dobę</t>
  </si>
  <si>
    <t>III.5  - SKRZYŻOWANIA, objęte wnioskiem</t>
  </si>
  <si>
    <t>KRYTERIUM IV 
ZWIĘKSZENIE DOSTĘPNOŚCI TRANSPORTOWEJ JEDNOSTEK ADMINISTRACYJNYCH – skala ocen od 0 do 12 punktów.</t>
  </si>
  <si>
    <r>
      <t xml:space="preserve">IV.1 - POPRAWA DOSTĘPNOŚCI KOMUNIKACYJNEJ DO PUNKTÓW ŚWIADCZĄCYCH USŁUGI PUBLICZNE </t>
    </r>
    <r>
      <rPr>
        <sz val="11"/>
        <rFont val="Czcionka tekstu podstawowego"/>
        <charset val="238"/>
      </rPr>
      <t>(np.: urzędy administracji, ZOZ-y, szpitale, hospicja, szkoły, przedszkola, żłobki, domy kultury, itp.) oraz miejsc publicznych (np.: cmentarze, parki, place zabaw</t>
    </r>
    <r>
      <rPr>
        <u/>
        <sz val="11"/>
        <rFont val="Czcionka tekstu podstawowego"/>
        <charset val="238"/>
      </rPr>
      <t>)</t>
    </r>
    <r>
      <rPr>
        <sz val="11"/>
        <rFont val="Czcionka tekstu podstawowego"/>
        <charset val="238"/>
      </rPr>
      <t xml:space="preserve"> - Jeżeli punkty/miejsca znajduje się </t>
    </r>
    <r>
      <rPr>
        <b/>
        <u/>
        <sz val="11"/>
        <rFont val="Czcionka tekstu podstawowego"/>
        <charset val="238"/>
      </rPr>
      <t>w bezpośrednim sąsiedztwie odcinka objętego wnioskiem</t>
    </r>
  </si>
  <si>
    <t xml:space="preserve">Ocena dokonywana jest przez Komisję na postawie „Zaktualizowanej imiennej listy 139 miast średnich tracących funkcje społeczno-gospodarcze” załącznika nr 2 Krajowej Strategii Rozwoju Regionalnego 2030 </t>
  </si>
  <si>
    <r>
      <t xml:space="preserve">KRYTERIUM VI 
ZWIĘKSZENIE LICZBY OBWODNIC W CIĄGU DRÓG POWIATOWYCH I DRÓG GMINNYCH – skala ocen od 0 do 5 punktów. 
WPŁYW OBJĘTEGO WNIOSKIEM ODCINKA DROGI NA WYPROWADZENIE CZĘŚCI RUCHU POJAZDÓW Z TERENU ZWARTEJ ZABUDOWY/MIEJSCOWOŚCI (zgodnie z art. 2 ust. 1 pkt 2a Ustawy o Rządowym Funduszu Rozwoju Dróg przez obwodnicę należy rozumieć drogę omijającą miejscowość lub teren zwartej zabudowy miejscowości, planowaną do realizacji </t>
    </r>
    <r>
      <rPr>
        <b/>
        <u/>
        <sz val="11"/>
        <rFont val="Czcionka tekstu podstawowego"/>
        <charset val="238"/>
      </rPr>
      <t>w większości w nowym przebiegu i mającą na celu wyprowadzenie części ruchu pojazdów z tej miejscowości</t>
    </r>
    <r>
      <rPr>
        <b/>
        <sz val="11"/>
        <rFont val="Czcionka tekstu podstawowego"/>
        <charset val="238"/>
      </rPr>
      <t>)</t>
    </r>
  </si>
  <si>
    <t>b) zgłoszenie organowi administracji architektoniczno-budowlanej wykonywania robót budowlanych wraz z zaświadczeniem organu administracji architektoniczno-budowlanej o niewniesieniu sprzeciwu wobec złożonego zgłoszenia, wydanego na podstawie art. 30 ust. 5 lub ust.5aa ustawy Prawo budowlane</t>
  </si>
  <si>
    <t>l) do wniosku dodatkowo dołączone zostały dokumenty i informacje uzupełniające tj.:</t>
  </si>
  <si>
    <t>Wnioskodawca oświadcza, że zobowiązuje się do realizacji inwestycji drogowej z zachowaniem przepisów: 
! ustawy z dnia 7 lipca 1994 r. prawo budowlane,
! ustawy z dnia 21 marca 1985 r. o drogach publicznych,
! ustawa o szczególnych zasadach przygotowania i realizacji inwestycji w zakresie dróg publicznych z dnia 10 kwietnia 2003 r. 
! Rozporządzenia Ministra Transportu i Gospodarki Morskiej z dnia 2 marca 1999 r. w sprawie warunków technicznych, jakim powinny odpowiadać drogi publiczne i ich usytuowanie lub rozporządzenia Ministra Infrastruktury z dnia 24 czerwca 2022 r. w sprawie przepisów techniczno-budowlanych dotyczących dróg publicznych (wraz z rekomendowanymi przez Ministerstwo Infrastruktury wytycznymi WR-D (https://www.gov.pl/web/infrastruktura/wr-d)</t>
  </si>
  <si>
    <r>
      <t xml:space="preserve">Wnioskodawca oświadcza, że planowane do realizacji elementy drogi wskazane w pkt 8 wniosku ...                                                               </t>
    </r>
    <r>
      <rPr>
        <i/>
        <sz val="8"/>
        <rFont val="Arial"/>
        <family val="2"/>
        <charset val="238"/>
      </rPr>
      <t>(dalszą treść oświadczenia należy wybrać z listy rozwijalnej, zagnieżdzonej w komórce po prawej)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</si>
</sst>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415]mmm\ yy;@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zcionka tekstu podstawowego"/>
      <charset val="238"/>
    </font>
    <font>
      <sz val="11"/>
      <name val="Czcionka tekstu podstawowego"/>
      <charset val="238"/>
    </font>
    <font>
      <b/>
      <sz val="11"/>
      <name val="Czcionka tekstu podstawowego"/>
      <charset val="238"/>
    </font>
    <font>
      <sz val="11"/>
      <color rgb="FFFF0000"/>
      <name val="Czcionka tekstu podstawowego"/>
      <charset val="238"/>
    </font>
    <font>
      <b/>
      <sz val="12"/>
      <color rgb="FFFF0000"/>
      <name val="Czcionka tekstu podstawowego"/>
      <charset val="238"/>
    </font>
    <font>
      <b/>
      <sz val="11"/>
      <color rgb="FFFF0000"/>
      <name val="Czcionka tekstu podstawowego"/>
      <charset val="238"/>
    </font>
    <font>
      <sz val="11"/>
      <name val="Czcionka tekstu podstawowego"/>
      <family val="2"/>
      <charset val="238"/>
    </font>
    <font>
      <sz val="12"/>
      <name val="Czcionka tekstu podstawowego"/>
      <family val="2"/>
      <charset val="238"/>
    </font>
    <font>
      <b/>
      <sz val="10"/>
      <name val="Czcionka tekstu podstawowego"/>
      <charset val="238"/>
    </font>
    <font>
      <i/>
      <sz val="10"/>
      <name val="Czcionka tekstu podstawowego"/>
      <charset val="238"/>
    </font>
    <font>
      <sz val="10"/>
      <name val="Czcionka tekstu podstawowego"/>
      <charset val="238"/>
    </font>
    <font>
      <sz val="12"/>
      <name val="Czcionka tekstu podstawowego"/>
      <charset val="238"/>
    </font>
    <font>
      <b/>
      <vertAlign val="superscript"/>
      <sz val="11"/>
      <name val="Czcionka tekstu podstawowego"/>
      <charset val="238"/>
    </font>
    <font>
      <b/>
      <i/>
      <sz val="11"/>
      <name val="Czcionka tekstu podstawowego"/>
      <charset val="238"/>
    </font>
    <font>
      <i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u/>
      <sz val="11"/>
      <name val="Czcionka tekstu podstawowego"/>
      <charset val="238"/>
    </font>
    <font>
      <b/>
      <u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b/>
      <sz val="11"/>
      <color rgb="FFFFC000"/>
      <name val="Czcionka tekstu podstawowego"/>
      <charset val="238"/>
    </font>
    <font>
      <i/>
      <sz val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3" fillId="0" borderId="1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165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0" fontId="3" fillId="6" borderId="0" xfId="0" applyFont="1" applyFill="1" applyBorder="1" applyAlignment="1" applyProtection="1">
      <alignment vertical="center"/>
      <protection locked="0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3" fontId="15" fillId="0" borderId="1" xfId="0" applyNumberFormat="1" applyFont="1" applyFill="1" applyBorder="1" applyAlignment="1" applyProtection="1">
      <alignment vertical="center" wrapText="1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4" fontId="15" fillId="4" borderId="1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left" vertical="center" wrapText="1"/>
    </xf>
    <xf numFmtId="0" fontId="3" fillId="9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2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/>
    </xf>
    <xf numFmtId="0" fontId="22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21" fillId="0" borderId="1" xfId="0" applyFont="1" applyFill="1" applyBorder="1" applyAlignment="1" applyProtection="1">
      <alignment vertical="center" wrapText="1"/>
      <protection locked="0"/>
    </xf>
    <xf numFmtId="0" fontId="22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26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12" borderId="1" xfId="0" applyFont="1" applyFill="1" applyBorder="1" applyAlignment="1" applyProtection="1">
      <alignment horizontal="center" vertical="center"/>
      <protection hidden="1"/>
    </xf>
    <xf numFmtId="0" fontId="1" fillId="13" borderId="1" xfId="0" applyFont="1" applyFill="1" applyBorder="1" applyAlignment="1" applyProtection="1">
      <alignment horizontal="center" vertical="center"/>
      <protection hidden="1"/>
    </xf>
    <xf numFmtId="0" fontId="1" fillId="11" borderId="1" xfId="0" applyFont="1" applyFill="1" applyBorder="1" applyAlignment="1" applyProtection="1">
      <alignment horizontal="center" vertical="center" wrapText="1"/>
      <protection hidden="1"/>
    </xf>
    <xf numFmtId="0" fontId="1" fillId="11" borderId="1" xfId="0" applyFont="1" applyFill="1" applyBorder="1" applyAlignment="1" applyProtection="1">
      <alignment horizontal="center" vertical="center"/>
      <protection hidden="1"/>
    </xf>
    <xf numFmtId="0" fontId="1" fillId="14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17" fillId="0" borderId="0" xfId="0" applyFont="1" applyFill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1" xfId="0" applyFont="1" applyFill="1" applyBorder="1" applyProtection="1">
      <protection hidden="1"/>
    </xf>
    <xf numFmtId="0" fontId="30" fillId="0" borderId="1" xfId="0" applyFont="1" applyBorder="1"/>
    <xf numFmtId="0" fontId="0" fillId="0" borderId="0" xfId="0" applyAlignment="1">
      <alignment horizontal="center" wrapText="1"/>
    </xf>
    <xf numFmtId="0" fontId="30" fillId="0" borderId="1" xfId="0" applyFont="1" applyFill="1" applyBorder="1"/>
    <xf numFmtId="0" fontId="1" fillId="0" borderId="1" xfId="0" applyFont="1" applyBorder="1" applyAlignment="1" applyProtection="1">
      <alignment wrapText="1"/>
      <protection hidden="1"/>
    </xf>
    <xf numFmtId="0" fontId="31" fillId="0" borderId="0" xfId="0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9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vertical="center"/>
    </xf>
    <xf numFmtId="0" fontId="10" fillId="4" borderId="1" xfId="0" applyFont="1" applyFill="1" applyBorder="1" applyAlignment="1" applyProtection="1">
      <alignment vertical="center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" fontId="12" fillId="0" borderId="1" xfId="0" applyNumberFormat="1" applyFont="1" applyBorder="1" applyAlignment="1" applyProtection="1">
      <alignment horizontal="center" vertical="center" wrapText="1"/>
      <protection locked="0"/>
    </xf>
    <xf numFmtId="4" fontId="12" fillId="0" borderId="1" xfId="0" applyNumberFormat="1" applyFont="1" applyBorder="1" applyAlignment="1" applyProtection="1">
      <alignment horizontal="center" vertical="center"/>
      <protection locked="0"/>
    </xf>
    <xf numFmtId="165" fontId="12" fillId="0" borderId="1" xfId="0" applyNumberFormat="1" applyFont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</xf>
    <xf numFmtId="4" fontId="13" fillId="4" borderId="1" xfId="0" applyNumberFormat="1" applyFont="1" applyFill="1" applyBorder="1" applyAlignment="1" applyProtection="1">
      <alignment horizontal="center" vertical="center" wrapText="1"/>
    </xf>
    <xf numFmtId="4" fontId="13" fillId="4" borderId="1" xfId="0" applyNumberFormat="1" applyFont="1" applyFill="1" applyBorder="1" applyAlignment="1" applyProtection="1">
      <alignment horizontal="center" vertical="center"/>
    </xf>
    <xf numFmtId="4" fontId="2" fillId="4" borderId="2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2" xfId="0" applyNumberFormat="1" applyFont="1" applyFill="1" applyBorder="1" applyAlignment="1" applyProtection="1">
      <alignment vertical="center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/>
    </xf>
    <xf numFmtId="4" fontId="15" fillId="4" borderId="1" xfId="0" applyNumberFormat="1" applyFont="1" applyFill="1" applyBorder="1" applyAlignment="1" applyProtection="1">
      <alignment horizontal="center" vertical="center"/>
    </xf>
    <xf numFmtId="4" fontId="15" fillId="4" borderId="2" xfId="0" applyNumberFormat="1" applyFont="1" applyFill="1" applyBorder="1" applyAlignment="1" applyProtection="1">
      <alignment horizontal="center" vertical="center" wrapText="1"/>
    </xf>
    <xf numFmtId="4" fontId="15" fillId="4" borderId="1" xfId="0" applyNumberFormat="1" applyFont="1" applyFill="1" applyBorder="1" applyAlignment="1" applyProtection="1">
      <alignment horizontal="center" vertical="center" wrapText="1"/>
    </xf>
    <xf numFmtId="4" fontId="15" fillId="4" borderId="1" xfId="0" applyNumberFormat="1" applyFont="1" applyFill="1" applyBorder="1" applyAlignment="1" applyProtection="1">
      <alignment horizontal="right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center" vertical="center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3" fontId="4" fillId="4" borderId="6" xfId="0" applyNumberFormat="1" applyFont="1" applyFill="1" applyBorder="1" applyAlignment="1" applyProtection="1">
      <alignment horizontal="center" vertical="center" wrapText="1"/>
    </xf>
    <xf numFmtId="3" fontId="4" fillId="4" borderId="7" xfId="0" applyNumberFormat="1" applyFont="1" applyFill="1" applyBorder="1" applyAlignment="1" applyProtection="1">
      <alignment horizontal="center" vertical="center" wrapText="1"/>
    </xf>
    <xf numFmtId="3" fontId="4" fillId="4" borderId="8" xfId="0" applyNumberFormat="1" applyFont="1" applyFill="1" applyBorder="1" applyAlignment="1" applyProtection="1">
      <alignment horizontal="center" vertical="center" wrapText="1"/>
    </xf>
    <xf numFmtId="3" fontId="4" fillId="4" borderId="3" xfId="0" applyNumberFormat="1" applyFont="1" applyFill="1" applyBorder="1" applyAlignment="1" applyProtection="1">
      <alignment horizontal="center" vertical="center" wrapText="1"/>
    </xf>
    <xf numFmtId="3" fontId="4" fillId="4" borderId="4" xfId="0" applyNumberFormat="1" applyFont="1" applyFill="1" applyBorder="1" applyAlignment="1" applyProtection="1">
      <alignment horizontal="center" vertical="center" wrapText="1"/>
    </xf>
    <xf numFmtId="3" fontId="4" fillId="4" borderId="5" xfId="0" applyNumberFormat="1" applyFont="1" applyFill="1" applyBorder="1" applyAlignment="1" applyProtection="1">
      <alignment horizontal="center" vertical="center" wrapText="1"/>
    </xf>
    <xf numFmtId="3" fontId="4" fillId="4" borderId="9" xfId="0" applyNumberFormat="1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/>
    </xf>
    <xf numFmtId="3" fontId="4" fillId="4" borderId="1" xfId="0" applyNumberFormat="1" applyFont="1" applyFill="1" applyBorder="1" applyAlignment="1" applyProtection="1">
      <alignment horizontal="center" vertical="center" wrapText="1"/>
    </xf>
    <xf numFmtId="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4" xfId="0" applyNumberFormat="1" applyFont="1" applyFill="1" applyBorder="1" applyAlignment="1" applyProtection="1">
      <alignment horizontal="center" vertical="center"/>
      <protection locked="0"/>
    </xf>
    <xf numFmtId="4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4" fontId="15" fillId="4" borderId="14" xfId="0" applyNumberFormat="1" applyFont="1" applyFill="1" applyBorder="1" applyAlignment="1" applyProtection="1">
      <alignment horizontal="center" vertical="center" wrapText="1"/>
    </xf>
    <xf numFmtId="4" fontId="15" fillId="4" borderId="15" xfId="0" applyNumberFormat="1" applyFont="1" applyFill="1" applyBorder="1" applyAlignment="1" applyProtection="1">
      <alignment horizontal="center" vertical="center" wrapText="1"/>
    </xf>
    <xf numFmtId="4" fontId="15" fillId="4" borderId="3" xfId="0" applyNumberFormat="1" applyFont="1" applyFill="1" applyBorder="1" applyAlignment="1" applyProtection="1">
      <alignment horizontal="center" vertical="center" wrapText="1"/>
    </xf>
    <xf numFmtId="4" fontId="15" fillId="4" borderId="4" xfId="0" applyNumberFormat="1" applyFont="1" applyFill="1" applyBorder="1" applyAlignment="1" applyProtection="1">
      <alignment horizontal="center" vertical="center" wrapText="1"/>
    </xf>
    <xf numFmtId="4" fontId="15" fillId="4" borderId="5" xfId="0" applyNumberFormat="1" applyFont="1" applyFill="1" applyBorder="1" applyAlignment="1" applyProtection="1">
      <alignment horizontal="center" vertical="center" wrapText="1"/>
    </xf>
    <xf numFmtId="0" fontId="4" fillId="7" borderId="3" xfId="0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4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/>
    </xf>
    <xf numFmtId="3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8" fillId="5" borderId="1" xfId="0" applyFont="1" applyFill="1" applyBorder="1" applyAlignment="1" applyProtection="1">
      <alignment horizontal="center" vertical="center" wrapText="1"/>
      <protection locked="0"/>
    </xf>
    <xf numFmtId="0" fontId="18" fillId="4" borderId="1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0" fontId="16" fillId="4" borderId="5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left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/>
    </xf>
    <xf numFmtId="0" fontId="4" fillId="4" borderId="14" xfId="0" applyFont="1" applyFill="1" applyBorder="1" applyAlignment="1" applyProtection="1">
      <alignment horizontal="center" vertical="center"/>
    </xf>
    <xf numFmtId="4" fontId="4" fillId="4" borderId="1" xfId="0" applyNumberFormat="1" applyFont="1" applyFill="1" applyBorder="1" applyAlignment="1" applyProtection="1">
      <alignment horizontal="center" vertical="center"/>
      <protection locked="0"/>
    </xf>
    <xf numFmtId="4" fontId="4" fillId="4" borderId="3" xfId="0" applyNumberFormat="1" applyFont="1" applyFill="1" applyBorder="1" applyAlignment="1" applyProtection="1">
      <alignment horizontal="center" vertical="center"/>
      <protection locked="0"/>
    </xf>
    <xf numFmtId="4" fontId="4" fillId="4" borderId="4" xfId="0" applyNumberFormat="1" applyFont="1" applyFill="1" applyBorder="1" applyAlignment="1" applyProtection="1">
      <alignment horizontal="center" vertical="center"/>
      <protection locked="0"/>
    </xf>
    <xf numFmtId="4" fontId="4" fillId="4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justify" vertical="center" wrapText="1"/>
    </xf>
    <xf numFmtId="0" fontId="4" fillId="2" borderId="4" xfId="0" applyFont="1" applyFill="1" applyBorder="1" applyAlignment="1" applyProtection="1">
      <alignment horizontal="justify" vertical="center" wrapText="1"/>
    </xf>
    <xf numFmtId="0" fontId="4" fillId="2" borderId="5" xfId="0" applyFont="1" applyFill="1" applyBorder="1" applyAlignment="1" applyProtection="1">
      <alignment horizontal="justify" vertical="center" wrapText="1"/>
    </xf>
    <xf numFmtId="0" fontId="16" fillId="4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21" fillId="3" borderId="3" xfId="0" applyFont="1" applyFill="1" applyBorder="1" applyAlignment="1" applyProtection="1">
      <alignment horizontal="center" vertical="center" wrapText="1"/>
    </xf>
    <xf numFmtId="0" fontId="21" fillId="3" borderId="4" xfId="0" applyFont="1" applyFill="1" applyBorder="1" applyAlignment="1" applyProtection="1">
      <alignment horizontal="center" vertical="center" wrapText="1"/>
    </xf>
    <xf numFmtId="0" fontId="21" fillId="3" borderId="5" xfId="0" applyFont="1" applyFill="1" applyBorder="1" applyAlignment="1" applyProtection="1">
      <alignment horizontal="center" vertical="center" wrapText="1"/>
    </xf>
    <xf numFmtId="0" fontId="21" fillId="7" borderId="3" xfId="0" applyFont="1" applyFill="1" applyBorder="1" applyAlignment="1" applyProtection="1">
      <alignment horizontal="center" vertical="center" wrapText="1"/>
    </xf>
    <xf numFmtId="0" fontId="21" fillId="7" borderId="4" xfId="0" applyFont="1" applyFill="1" applyBorder="1" applyAlignment="1" applyProtection="1">
      <alignment horizontal="center" vertical="center" wrapText="1"/>
    </xf>
    <xf numFmtId="0" fontId="21" fillId="7" borderId="5" xfId="0" applyFont="1" applyFill="1" applyBorder="1" applyAlignment="1" applyProtection="1">
      <alignment horizontal="center" vertical="center" wrapText="1"/>
    </xf>
    <xf numFmtId="0" fontId="21" fillId="0" borderId="3" xfId="0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 applyProtection="1">
      <alignment horizontal="center" vertical="center" wrapText="1"/>
      <protection locked="0"/>
    </xf>
    <xf numFmtId="0" fontId="21" fillId="0" borderId="5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23" fillId="3" borderId="3" xfId="0" applyFont="1" applyFill="1" applyBorder="1" applyAlignment="1" applyProtection="1">
      <alignment vertical="center" wrapText="1"/>
    </xf>
    <xf numFmtId="0" fontId="23" fillId="3" borderId="4" xfId="0" applyFont="1" applyFill="1" applyBorder="1" applyAlignment="1" applyProtection="1">
      <alignment vertical="center" wrapText="1"/>
    </xf>
    <xf numFmtId="0" fontId="23" fillId="3" borderId="5" xfId="0" applyFont="1" applyFill="1" applyBorder="1" applyAlignment="1" applyProtection="1">
      <alignment vertical="center" wrapText="1"/>
    </xf>
    <xf numFmtId="0" fontId="24" fillId="4" borderId="3" xfId="0" applyFont="1" applyFill="1" applyBorder="1" applyAlignment="1" applyProtection="1">
      <alignment horizontal="left" vertical="center" wrapText="1"/>
    </xf>
    <xf numFmtId="0" fontId="24" fillId="4" borderId="4" xfId="0" applyFont="1" applyFill="1" applyBorder="1" applyAlignment="1" applyProtection="1">
      <alignment horizontal="left" vertical="center" wrapText="1"/>
    </xf>
    <xf numFmtId="0" fontId="24" fillId="4" borderId="5" xfId="0" applyFont="1" applyFill="1" applyBorder="1" applyAlignment="1" applyProtection="1">
      <alignment horizontal="left" vertical="center" wrapText="1"/>
    </xf>
    <xf numFmtId="0" fontId="24" fillId="5" borderId="3" xfId="0" applyFont="1" applyFill="1" applyBorder="1" applyAlignment="1" applyProtection="1">
      <alignment horizontal="center" vertical="center" wrapText="1"/>
      <protection locked="0"/>
    </xf>
    <xf numFmtId="0" fontId="24" fillId="5" borderId="4" xfId="0" applyFont="1" applyFill="1" applyBorder="1" applyAlignment="1" applyProtection="1">
      <alignment horizontal="center" vertical="center" wrapText="1"/>
      <protection locked="0"/>
    </xf>
    <xf numFmtId="0" fontId="24" fillId="5" borderId="5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24" fillId="10" borderId="3" xfId="0" applyFont="1" applyFill="1" applyBorder="1" applyAlignment="1" applyProtection="1">
      <alignment horizontal="left" vertical="center" wrapText="1"/>
      <protection locked="0"/>
    </xf>
    <xf numFmtId="0" fontId="24" fillId="10" borderId="4" xfId="0" applyFont="1" applyFill="1" applyBorder="1" applyAlignment="1" applyProtection="1">
      <alignment horizontal="left" vertical="center" wrapText="1"/>
      <protection locked="0"/>
    </xf>
    <xf numFmtId="0" fontId="24" fillId="10" borderId="5" xfId="0" applyFont="1" applyFill="1" applyBorder="1" applyAlignment="1" applyProtection="1">
      <alignment horizontal="left" vertical="center" wrapText="1"/>
      <protection locked="0"/>
    </xf>
    <xf numFmtId="0" fontId="23" fillId="8" borderId="3" xfId="0" applyFont="1" applyFill="1" applyBorder="1" applyAlignment="1" applyProtection="1">
      <alignment horizontal="center" vertical="center" wrapText="1"/>
    </xf>
    <xf numFmtId="0" fontId="23" fillId="8" borderId="4" xfId="0" applyFont="1" applyFill="1" applyBorder="1" applyAlignment="1" applyProtection="1">
      <alignment horizontal="center" vertical="center" wrapText="1"/>
    </xf>
    <xf numFmtId="0" fontId="23" fillId="8" borderId="5" xfId="0" applyFont="1" applyFill="1" applyBorder="1" applyAlignment="1" applyProtection="1">
      <alignment horizontal="center" vertical="center" wrapText="1"/>
    </xf>
    <xf numFmtId="0" fontId="23" fillId="5" borderId="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 vertical="center" wrapText="1"/>
    </xf>
    <xf numFmtId="0" fontId="24" fillId="4" borderId="1" xfId="0" applyFont="1" applyFill="1" applyBorder="1" applyAlignment="1" applyProtection="1">
      <alignment horizontal="center" vertical="center" wrapText="1"/>
    </xf>
    <xf numFmtId="0" fontId="24" fillId="5" borderId="4" xfId="0" applyFont="1" applyFill="1" applyBorder="1" applyAlignment="1" applyProtection="1">
      <alignment horizontal="left" vertical="center" wrapText="1"/>
      <protection locked="0"/>
    </xf>
    <xf numFmtId="0" fontId="24" fillId="5" borderId="5" xfId="0" applyFont="1" applyFill="1" applyBorder="1" applyAlignment="1" applyProtection="1">
      <alignment horizontal="left" vertical="center" wrapText="1"/>
      <protection locked="0"/>
    </xf>
    <xf numFmtId="0" fontId="21" fillId="3" borderId="3" xfId="0" applyFont="1" applyFill="1" applyBorder="1" applyAlignment="1" applyProtection="1">
      <alignment horizontal="center"/>
    </xf>
    <xf numFmtId="0" fontId="21" fillId="3" borderId="4" xfId="0" applyFont="1" applyFill="1" applyBorder="1" applyAlignment="1" applyProtection="1">
      <alignment horizontal="center"/>
    </xf>
    <xf numFmtId="0" fontId="21" fillId="3" borderId="5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/>
      <protection locked="0"/>
    </xf>
    <xf numFmtId="0" fontId="22" fillId="0" borderId="7" xfId="0" applyFont="1" applyBorder="1" applyAlignment="1" applyProtection="1">
      <alignment horizontal="center"/>
      <protection locked="0"/>
    </xf>
    <xf numFmtId="0" fontId="22" fillId="0" borderId="8" xfId="0" applyFont="1" applyBorder="1" applyAlignment="1" applyProtection="1">
      <alignment horizontal="center"/>
      <protection locked="0"/>
    </xf>
    <xf numFmtId="0" fontId="22" fillId="0" borderId="10" xfId="0" applyFont="1" applyBorder="1" applyAlignment="1" applyProtection="1">
      <alignment horizontal="center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0" fontId="16" fillId="0" borderId="13" xfId="0" applyFont="1" applyBorder="1" applyAlignment="1" applyProtection="1">
      <alignment horizontal="center" vertical="top"/>
      <protection locked="0"/>
    </xf>
    <xf numFmtId="0" fontId="23" fillId="8" borderId="3" xfId="0" applyFont="1" applyFill="1" applyBorder="1" applyAlignment="1" applyProtection="1">
      <alignment horizontal="center" vertical="center"/>
      <protection hidden="1"/>
    </xf>
    <xf numFmtId="0" fontId="23" fillId="8" borderId="4" xfId="0" applyFont="1" applyFill="1" applyBorder="1" applyAlignment="1" applyProtection="1">
      <alignment horizontal="center" vertical="center"/>
      <protection hidden="1"/>
    </xf>
    <xf numFmtId="0" fontId="23" fillId="8" borderId="5" xfId="0" applyFont="1" applyFill="1" applyBorder="1" applyAlignment="1" applyProtection="1">
      <alignment horizontal="center" vertical="center"/>
      <protection hidden="1"/>
    </xf>
    <xf numFmtId="0" fontId="25" fillId="4" borderId="3" xfId="0" applyFont="1" applyFill="1" applyBorder="1" applyAlignment="1" applyProtection="1">
      <alignment horizontal="left" vertical="center"/>
      <protection hidden="1"/>
    </xf>
    <xf numFmtId="0" fontId="25" fillId="4" borderId="4" xfId="0" applyFont="1" applyFill="1" applyBorder="1" applyAlignment="1" applyProtection="1">
      <alignment horizontal="left" vertical="center"/>
      <protection hidden="1"/>
    </xf>
    <xf numFmtId="0" fontId="25" fillId="4" borderId="5" xfId="0" applyFont="1" applyFill="1" applyBorder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left"/>
      <protection hidden="1"/>
    </xf>
    <xf numFmtId="0" fontId="1" fillId="11" borderId="11" xfId="0" applyFont="1" applyFill="1" applyBorder="1" applyAlignment="1" applyProtection="1">
      <alignment horizontal="center"/>
      <protection hidden="1"/>
    </xf>
  </cellXfs>
  <cellStyles count="1">
    <cellStyle name="Normalny" xfId="0" builtinId="0"/>
  </cellStyles>
  <dxfs count="293"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fgColor rgb="FFFFFFCC"/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theme="0" tint="-0.14996795556505021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5FAB8"/>
        </patternFill>
      </fill>
    </dxf>
    <dxf>
      <fill>
        <patternFill>
          <bgColor theme="0" tint="-0.14996795556505021"/>
        </patternFill>
      </fill>
    </dxf>
    <dxf>
      <fill>
        <patternFill>
          <bgColor rgb="FFFAF7B8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T237"/>
  <sheetViews>
    <sheetView tabSelected="1" view="pageBreakPreview" zoomScaleNormal="100" zoomScaleSheetLayoutView="100" workbookViewId="0">
      <selection sqref="A1:AV1"/>
    </sheetView>
  </sheetViews>
  <sheetFormatPr defaultRowHeight="14.25"/>
  <cols>
    <col min="1" max="1" width="4" style="4" customWidth="1"/>
    <col min="2" max="12" width="3" style="4" customWidth="1"/>
    <col min="13" max="13" width="4.140625" style="4" customWidth="1"/>
    <col min="14" max="16" width="3" style="4" customWidth="1"/>
    <col min="17" max="17" width="11.28515625" style="4" customWidth="1"/>
    <col min="18" max="18" width="20.85546875" style="4" customWidth="1"/>
    <col min="19" max="29" width="3" style="4" customWidth="1"/>
    <col min="30" max="30" width="4.85546875" style="4" customWidth="1"/>
    <col min="31" max="31" width="4.140625" style="4" customWidth="1"/>
    <col min="32" max="32" width="3" style="4" customWidth="1"/>
    <col min="33" max="33" width="9.140625" style="4" customWidth="1"/>
    <col min="34" max="34" width="6.42578125" style="4" customWidth="1"/>
    <col min="35" max="35" width="4.140625" style="4" customWidth="1"/>
    <col min="36" max="36" width="1.28515625" style="4" customWidth="1"/>
    <col min="37" max="39" width="3" style="4" customWidth="1"/>
    <col min="40" max="40" width="0.5703125" style="4" customWidth="1"/>
    <col min="41" max="41" width="0.28515625" style="4" hidden="1" customWidth="1"/>
    <col min="42" max="43" width="3" style="4" customWidth="1"/>
    <col min="44" max="44" width="4.28515625" style="4" customWidth="1"/>
    <col min="45" max="46" width="3" style="4" customWidth="1"/>
    <col min="47" max="47" width="4.28515625" style="4" customWidth="1"/>
    <col min="48" max="48" width="15" style="4" customWidth="1"/>
    <col min="49" max="50" width="10.28515625" style="4" hidden="1" customWidth="1"/>
    <col min="51" max="51" width="50.28515625" style="4" customWidth="1"/>
    <col min="52" max="16384" width="9.140625" style="4"/>
  </cols>
  <sheetData>
    <row r="1" spans="1:51" s="2" customFormat="1" ht="39" customHeight="1">
      <c r="A1" s="66" t="s">
        <v>475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1"/>
    </row>
    <row r="2" spans="1:51" s="2" customFormat="1" ht="20.2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1"/>
    </row>
    <row r="3" spans="1:51" s="2" customFormat="1" ht="19.5" customHeight="1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9" t="s">
        <v>2</v>
      </c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 t="s">
        <v>3</v>
      </c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1"/>
    </row>
    <row r="4" spans="1:51" ht="20.25" customHeigh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3"/>
    </row>
    <row r="5" spans="1:51" ht="16.5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69" t="s">
        <v>4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3"/>
    </row>
    <row r="6" spans="1:51" s="6" customFormat="1" ht="20.2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5"/>
      <c r="AY6" s="7"/>
    </row>
    <row r="7" spans="1:51" s="9" customFormat="1" ht="20.25" customHeight="1">
      <c r="A7" s="77" t="s">
        <v>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8"/>
      <c r="AY7" s="10"/>
    </row>
    <row r="8" spans="1:51" s="9" customFormat="1" ht="48" customHeight="1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8"/>
      <c r="AY8" s="10"/>
    </row>
    <row r="9" spans="1:51" s="9" customFormat="1" ht="20.25" customHeight="1">
      <c r="A9" s="77" t="s">
        <v>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8"/>
      <c r="AY9" s="10"/>
    </row>
    <row r="10" spans="1:51" s="9" customFormat="1" ht="20.25" customHeight="1">
      <c r="A10" s="78" t="s">
        <v>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 t="s">
        <v>8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8"/>
      <c r="AY10" s="10"/>
    </row>
    <row r="11" spans="1:51" s="6" customFormat="1" ht="29.25" customHeight="1">
      <c r="A11" s="68" t="s">
        <v>2</v>
      </c>
      <c r="B11" s="68"/>
      <c r="C11" s="68"/>
      <c r="D11" s="68"/>
      <c r="E11" s="68"/>
      <c r="F11" s="68"/>
      <c r="G11" s="68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69" t="s">
        <v>476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5"/>
    </row>
    <row r="12" spans="1:51" s="6" customFormat="1" ht="41.25" customHeight="1">
      <c r="A12" s="73" t="s">
        <v>4</v>
      </c>
      <c r="B12" s="73"/>
      <c r="C12" s="73"/>
      <c r="D12" s="73"/>
      <c r="E12" s="73"/>
      <c r="F12" s="73"/>
      <c r="G12" s="73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4" t="s">
        <v>477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0"/>
      <c r="AI12" s="70"/>
      <c r="AJ12" s="70"/>
      <c r="AK12" s="70"/>
      <c r="AL12" s="70"/>
      <c r="AM12" s="75" t="s">
        <v>9</v>
      </c>
      <c r="AN12" s="75"/>
      <c r="AO12" s="75"/>
      <c r="AP12" s="75"/>
      <c r="AQ12" s="75"/>
      <c r="AR12" s="75"/>
      <c r="AS12" s="75"/>
      <c r="AT12" s="76"/>
      <c r="AU12" s="76"/>
      <c r="AV12" s="76"/>
      <c r="AW12" s="5"/>
      <c r="AY12" s="11"/>
    </row>
    <row r="13" spans="1:51" s="6" customFormat="1" ht="44.25" customHeight="1">
      <c r="A13" s="73" t="s">
        <v>10</v>
      </c>
      <c r="B13" s="73"/>
      <c r="C13" s="73"/>
      <c r="D13" s="73"/>
      <c r="E13" s="73"/>
      <c r="F13" s="73"/>
      <c r="G13" s="73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5" t="s">
        <v>11</v>
      </c>
      <c r="S13" s="75"/>
      <c r="T13" s="75"/>
      <c r="U13" s="75"/>
      <c r="V13" s="75"/>
      <c r="W13" s="75"/>
      <c r="X13" s="75"/>
      <c r="Y13" s="75"/>
      <c r="Z13" s="71"/>
      <c r="AA13" s="71"/>
      <c r="AB13" s="71"/>
      <c r="AC13" s="75" t="s">
        <v>9</v>
      </c>
      <c r="AD13" s="75"/>
      <c r="AE13" s="75"/>
      <c r="AF13" s="72"/>
      <c r="AG13" s="72"/>
      <c r="AH13" s="72"/>
      <c r="AI13" s="72"/>
      <c r="AJ13" s="73" t="s">
        <v>12</v>
      </c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12"/>
      <c r="AW13" s="5"/>
      <c r="AY13" s="13"/>
    </row>
    <row r="14" spans="1:51" s="6" customFormat="1" ht="18.75" customHeight="1">
      <c r="A14" s="73"/>
      <c r="B14" s="73"/>
      <c r="C14" s="73"/>
      <c r="D14" s="73"/>
      <c r="E14" s="73"/>
      <c r="F14" s="73"/>
      <c r="G14" s="73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5" t="s">
        <v>13</v>
      </c>
      <c r="S14" s="75"/>
      <c r="T14" s="75"/>
      <c r="U14" s="75"/>
      <c r="V14" s="75"/>
      <c r="W14" s="75"/>
      <c r="X14" s="75"/>
      <c r="Y14" s="75"/>
      <c r="Z14" s="71"/>
      <c r="AA14" s="71"/>
      <c r="AB14" s="71"/>
      <c r="AC14" s="75" t="s">
        <v>12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14"/>
      <c r="AW14" s="5"/>
      <c r="AY14" s="13"/>
    </row>
    <row r="15" spans="1:51" ht="21.75" customHeight="1">
      <c r="A15" s="77" t="s">
        <v>14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3"/>
    </row>
    <row r="16" spans="1:51" ht="46.5" customHeight="1">
      <c r="A16" s="69" t="s">
        <v>478</v>
      </c>
      <c r="B16" s="69"/>
      <c r="C16" s="69"/>
      <c r="D16" s="69"/>
      <c r="E16" s="69"/>
      <c r="F16" s="69"/>
      <c r="G16" s="69"/>
      <c r="H16" s="69"/>
      <c r="I16" s="69"/>
      <c r="J16" s="69"/>
      <c r="K16" s="80"/>
      <c r="L16" s="80"/>
      <c r="M16" s="80"/>
      <c r="N16" s="80"/>
      <c r="O16" s="80"/>
      <c r="P16" s="83"/>
      <c r="Q16" s="83"/>
      <c r="R16" s="79" t="s">
        <v>479</v>
      </c>
      <c r="S16" s="79"/>
      <c r="T16" s="79"/>
      <c r="U16" s="79"/>
      <c r="V16" s="79"/>
      <c r="W16" s="79"/>
      <c r="X16" s="80"/>
      <c r="Y16" s="80"/>
      <c r="Z16" s="80"/>
      <c r="AA16" s="80"/>
      <c r="AB16" s="80"/>
      <c r="AC16" s="80"/>
      <c r="AD16" s="83"/>
      <c r="AE16" s="83"/>
      <c r="AF16" s="83"/>
      <c r="AG16" s="83"/>
      <c r="AH16" s="79" t="s">
        <v>480</v>
      </c>
      <c r="AI16" s="79"/>
      <c r="AJ16" s="79"/>
      <c r="AK16" s="79"/>
      <c r="AL16" s="79"/>
      <c r="AM16" s="79"/>
      <c r="AN16" s="79"/>
      <c r="AO16" s="79"/>
      <c r="AP16" s="79"/>
      <c r="AQ16" s="79"/>
      <c r="AR16" s="80"/>
      <c r="AS16" s="80"/>
      <c r="AT16" s="80"/>
      <c r="AU16" s="80"/>
      <c r="AV16" s="15"/>
      <c r="AW16" s="3"/>
    </row>
    <row r="17" spans="1:49" ht="25.5" customHeight="1">
      <c r="A17" s="81" t="s">
        <v>15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3"/>
    </row>
    <row r="18" spans="1:49" ht="15" customHeight="1">
      <c r="A18" s="68" t="s">
        <v>16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 t="s">
        <v>17</v>
      </c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 t="s">
        <v>18</v>
      </c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 t="s">
        <v>19</v>
      </c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3"/>
    </row>
    <row r="19" spans="1:49" ht="15" customHeight="1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90">
        <f>A19+M19+Y19</f>
        <v>0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3"/>
    </row>
    <row r="20" spans="1:49" ht="15" customHeight="1">
      <c r="A20" s="68" t="s">
        <v>20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90">
        <f>Y20</f>
        <v>0</v>
      </c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3"/>
    </row>
    <row r="21" spans="1:49" ht="40.5" customHeight="1">
      <c r="A21" s="84" t="s">
        <v>21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3"/>
    </row>
    <row r="22" spans="1:49" s="6" customFormat="1" ht="47.25" customHeight="1">
      <c r="A22" s="86" t="s">
        <v>22</v>
      </c>
      <c r="B22" s="86"/>
      <c r="C22" s="87" t="s">
        <v>23</v>
      </c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8" t="s">
        <v>481</v>
      </c>
      <c r="S22" s="87"/>
      <c r="T22" s="87"/>
      <c r="U22" s="88" t="s">
        <v>482</v>
      </c>
      <c r="V22" s="87"/>
      <c r="W22" s="87"/>
      <c r="X22" s="87"/>
      <c r="Y22" s="87"/>
      <c r="Z22" s="87"/>
      <c r="AA22" s="87"/>
      <c r="AB22" s="87"/>
      <c r="AC22" s="87"/>
      <c r="AD22" s="87"/>
      <c r="AE22" s="88" t="s">
        <v>24</v>
      </c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 t="s">
        <v>25</v>
      </c>
      <c r="AQ22" s="88"/>
      <c r="AR22" s="88"/>
      <c r="AS22" s="88"/>
      <c r="AT22" s="88"/>
      <c r="AU22" s="88"/>
      <c r="AV22" s="88"/>
      <c r="AW22" s="5"/>
    </row>
    <row r="23" spans="1:49" s="6" customFormat="1" ht="20.100000000000001" customHeight="1">
      <c r="A23" s="96" t="s">
        <v>463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8"/>
      <c r="AW23" s="5"/>
    </row>
    <row r="24" spans="1:49" ht="20.100000000000001" customHeight="1">
      <c r="A24" s="91">
        <v>1</v>
      </c>
      <c r="B24" s="91"/>
      <c r="C24" s="99" t="s">
        <v>26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3"/>
    </row>
    <row r="25" spans="1:49" ht="20.100000000000001" customHeight="1">
      <c r="A25" s="91">
        <v>2</v>
      </c>
      <c r="B25" s="91"/>
      <c r="C25" s="92" t="s">
        <v>27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3"/>
      <c r="S25" s="93"/>
      <c r="T25" s="93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3"/>
    </row>
    <row r="26" spans="1:49" ht="20.100000000000001" customHeight="1">
      <c r="A26" s="91">
        <v>3</v>
      </c>
      <c r="B26" s="91"/>
      <c r="C26" s="92" t="s">
        <v>28</v>
      </c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3"/>
    </row>
    <row r="27" spans="1:49" ht="24.75" customHeight="1">
      <c r="A27" s="100">
        <v>4</v>
      </c>
      <c r="B27" s="100"/>
      <c r="C27" s="101" t="s">
        <v>29</v>
      </c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6"/>
      <c r="AP27" s="103"/>
      <c r="AQ27" s="103"/>
      <c r="AR27" s="103"/>
      <c r="AS27" s="103"/>
      <c r="AT27" s="103"/>
      <c r="AU27" s="103"/>
      <c r="AV27" s="103"/>
      <c r="AW27" s="3"/>
    </row>
    <row r="28" spans="1:49" ht="20.100000000000001" customHeight="1">
      <c r="A28" s="105" t="s">
        <v>31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6">
        <f>SUM(R24:T27)</f>
        <v>0</v>
      </c>
      <c r="S28" s="106"/>
      <c r="T28" s="106"/>
      <c r="U28" s="107">
        <f>SUM(U24:AD27)</f>
        <v>0</v>
      </c>
      <c r="V28" s="107"/>
      <c r="W28" s="107"/>
      <c r="X28" s="107"/>
      <c r="Y28" s="107"/>
      <c r="Z28" s="107"/>
      <c r="AA28" s="107"/>
      <c r="AB28" s="107"/>
      <c r="AC28" s="107"/>
      <c r="AD28" s="107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3"/>
    </row>
    <row r="29" spans="1:49" ht="35.25" customHeight="1">
      <c r="A29" s="109" t="s">
        <v>483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3"/>
    </row>
    <row r="30" spans="1:49" ht="20.100000000000001" customHeight="1">
      <c r="A30" s="91">
        <v>5</v>
      </c>
      <c r="B30" s="91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3"/>
    </row>
    <row r="31" spans="1:49" ht="20.100000000000001" customHeight="1">
      <c r="A31" s="91">
        <v>6</v>
      </c>
      <c r="B31" s="91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3"/>
    </row>
    <row r="32" spans="1:49" ht="20.100000000000001" customHeight="1">
      <c r="A32" s="91" t="s">
        <v>30</v>
      </c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3"/>
      <c r="S32" s="93"/>
      <c r="T32" s="93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3"/>
    </row>
    <row r="33" spans="1:63" ht="20.100000000000001" customHeight="1">
      <c r="A33" s="105" t="s">
        <v>464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6">
        <f>SUM(R30:T32)</f>
        <v>0</v>
      </c>
      <c r="S33" s="106"/>
      <c r="T33" s="106"/>
      <c r="U33" s="107">
        <f>SUM(U30:AD32)</f>
        <v>0</v>
      </c>
      <c r="V33" s="107"/>
      <c r="W33" s="107"/>
      <c r="X33" s="107"/>
      <c r="Y33" s="107"/>
      <c r="Z33" s="107"/>
      <c r="AA33" s="107"/>
      <c r="AB33" s="107"/>
      <c r="AC33" s="107"/>
      <c r="AD33" s="107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3"/>
    </row>
    <row r="34" spans="1:63" ht="31.5" customHeight="1">
      <c r="A34" s="109" t="s">
        <v>32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11" t="s">
        <v>33</v>
      </c>
      <c r="S34" s="111"/>
      <c r="T34" s="111"/>
      <c r="U34" s="112" t="s">
        <v>34</v>
      </c>
      <c r="V34" s="112"/>
      <c r="W34" s="112"/>
      <c r="X34" s="112"/>
      <c r="Y34" s="112"/>
      <c r="Z34" s="112"/>
      <c r="AA34" s="112"/>
      <c r="AB34" s="112"/>
      <c r="AC34" s="112"/>
      <c r="AD34" s="112"/>
      <c r="AE34" s="112" t="s">
        <v>35</v>
      </c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3"/>
    </row>
    <row r="35" spans="1:63" ht="18.75" customHeight="1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11">
        <f>R28+R33</f>
        <v>0</v>
      </c>
      <c r="S35" s="111"/>
      <c r="T35" s="111"/>
      <c r="U35" s="112">
        <f>U28+U33</f>
        <v>0</v>
      </c>
      <c r="V35" s="112"/>
      <c r="W35" s="112"/>
      <c r="X35" s="112"/>
      <c r="Y35" s="112"/>
      <c r="Z35" s="112"/>
      <c r="AA35" s="112"/>
      <c r="AB35" s="112"/>
      <c r="AC35" s="112"/>
      <c r="AD35" s="112"/>
      <c r="AE35" s="112">
        <f>SUM(R35:AD35)</f>
        <v>0</v>
      </c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3"/>
    </row>
    <row r="36" spans="1:63" ht="43.5" customHeight="1">
      <c r="A36" s="67" t="s">
        <v>36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3"/>
    </row>
    <row r="37" spans="1:63" ht="43.5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17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</row>
    <row r="38" spans="1:63" ht="24" customHeight="1">
      <c r="A38" s="85" t="s">
        <v>37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3"/>
    </row>
    <row r="39" spans="1:63" ht="37.5" customHeight="1">
      <c r="A39" s="69" t="s">
        <v>38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75" t="s">
        <v>39</v>
      </c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3"/>
    </row>
    <row r="40" spans="1:63" ht="20.100000000000001" customHeight="1">
      <c r="A40" s="113" t="s">
        <v>40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4" t="s">
        <v>41</v>
      </c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3"/>
    </row>
    <row r="41" spans="1:63" ht="20.100000000000001" customHeight="1">
      <c r="A41" s="113" t="s">
        <v>42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4" t="s">
        <v>41</v>
      </c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3"/>
    </row>
    <row r="42" spans="1:63" ht="20.100000000000001" customHeight="1">
      <c r="A42" s="113" t="s">
        <v>43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4" t="s">
        <v>41</v>
      </c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3"/>
    </row>
    <row r="43" spans="1:63" ht="20.100000000000001" customHeight="1">
      <c r="A43" s="113" t="s">
        <v>44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4" t="s">
        <v>41</v>
      </c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3"/>
    </row>
    <row r="44" spans="1:63" ht="20.100000000000001" customHeight="1">
      <c r="A44" s="113" t="s">
        <v>45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4" t="s">
        <v>41</v>
      </c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3"/>
    </row>
    <row r="45" spans="1:63" ht="20.100000000000001" customHeight="1">
      <c r="A45" s="113" t="s">
        <v>46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4" t="s">
        <v>47</v>
      </c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3"/>
    </row>
    <row r="46" spans="1:63" ht="20.100000000000001" customHeight="1">
      <c r="A46" s="113" t="s">
        <v>48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4" t="s">
        <v>47</v>
      </c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3"/>
    </row>
    <row r="47" spans="1:63" ht="20.100000000000001" customHeight="1">
      <c r="A47" s="113" t="s">
        <v>49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4" t="s">
        <v>47</v>
      </c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3"/>
    </row>
    <row r="48" spans="1:63" ht="20.100000000000001" customHeight="1">
      <c r="A48" s="113" t="s">
        <v>50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4" t="s">
        <v>51</v>
      </c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3"/>
    </row>
    <row r="49" spans="1:53" ht="20.100000000000001" customHeight="1">
      <c r="A49" s="113" t="s">
        <v>52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4" t="s">
        <v>41</v>
      </c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3"/>
    </row>
    <row r="50" spans="1:53" s="19" customFormat="1" ht="29.25" customHeight="1">
      <c r="A50" s="85" t="s">
        <v>53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5"/>
      <c r="AX50" s="6"/>
      <c r="AY50" s="6"/>
    </row>
    <row r="51" spans="1:53" s="19" customFormat="1" ht="50.25" customHeight="1">
      <c r="A51" s="123" t="s">
        <v>484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5"/>
      <c r="AX51" s="6"/>
      <c r="AY51" s="6"/>
    </row>
    <row r="52" spans="1:53" ht="15" customHeight="1">
      <c r="A52" s="67" t="s">
        <v>54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3"/>
    </row>
    <row r="53" spans="1:53" ht="30.75" customHeight="1">
      <c r="A53" s="20" t="s">
        <v>55</v>
      </c>
      <c r="B53" s="124" t="s">
        <v>56</v>
      </c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5" t="str">
        <f>IF(AL41&gt;0,"TAK","NIE")</f>
        <v>NIE</v>
      </c>
      <c r="AU53" s="125"/>
      <c r="AV53" s="125"/>
      <c r="AW53" s="3"/>
    </row>
    <row r="54" spans="1:53" ht="15" customHeight="1">
      <c r="A54" s="69" t="s">
        <v>57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 t="s">
        <v>58</v>
      </c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 t="s">
        <v>59</v>
      </c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 t="s">
        <v>60</v>
      </c>
      <c r="AP54" s="69"/>
      <c r="AQ54" s="69"/>
      <c r="AR54" s="69"/>
      <c r="AS54" s="69"/>
      <c r="AT54" s="69"/>
      <c r="AU54" s="69"/>
      <c r="AV54" s="69"/>
      <c r="AW54" s="3"/>
    </row>
    <row r="55" spans="1:53" ht="15" customHeight="1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 t="s">
        <v>61</v>
      </c>
      <c r="O55" s="69"/>
      <c r="P55" s="69"/>
      <c r="Q55" s="69"/>
      <c r="R55" s="69" t="s">
        <v>62</v>
      </c>
      <c r="S55" s="69"/>
      <c r="T55" s="69"/>
      <c r="U55" s="69"/>
      <c r="V55" s="69"/>
      <c r="W55" s="69"/>
      <c r="X55" s="69"/>
      <c r="Y55" s="69" t="s">
        <v>61</v>
      </c>
      <c r="Z55" s="69"/>
      <c r="AA55" s="69"/>
      <c r="AB55" s="69"/>
      <c r="AC55" s="69"/>
      <c r="AD55" s="69"/>
      <c r="AE55" s="69" t="s">
        <v>62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3"/>
    </row>
    <row r="56" spans="1:53" ht="20.100000000000001" customHeight="1">
      <c r="A56" s="117" t="s">
        <v>63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9"/>
      <c r="Z56" s="119"/>
      <c r="AA56" s="119"/>
      <c r="AB56" s="119"/>
      <c r="AC56" s="119"/>
      <c r="AD56" s="119"/>
      <c r="AE56" s="120"/>
      <c r="AF56" s="121"/>
      <c r="AG56" s="121"/>
      <c r="AH56" s="121"/>
      <c r="AI56" s="121"/>
      <c r="AJ56" s="121"/>
      <c r="AK56" s="121"/>
      <c r="AL56" s="121"/>
      <c r="AM56" s="121"/>
      <c r="AN56" s="122"/>
      <c r="AO56" s="130">
        <f>R56+AE56</f>
        <v>0</v>
      </c>
      <c r="AP56" s="130"/>
      <c r="AQ56" s="130"/>
      <c r="AR56" s="130"/>
      <c r="AS56" s="130"/>
      <c r="AT56" s="130"/>
      <c r="AU56" s="130"/>
      <c r="AV56" s="130"/>
      <c r="AW56" s="3"/>
    </row>
    <row r="57" spans="1:53" ht="20.100000000000001" customHeight="1">
      <c r="A57" s="117" t="s">
        <v>64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30">
        <f>R57+AE57</f>
        <v>0</v>
      </c>
      <c r="AP57" s="130"/>
      <c r="AQ57" s="130"/>
      <c r="AR57" s="130"/>
      <c r="AS57" s="130"/>
      <c r="AT57" s="130"/>
      <c r="AU57" s="130"/>
      <c r="AV57" s="130"/>
      <c r="AW57" s="3"/>
    </row>
    <row r="58" spans="1:53" ht="20.100000000000001" customHeight="1">
      <c r="A58" s="117" t="s">
        <v>65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26"/>
      <c r="O58" s="126"/>
      <c r="P58" s="126"/>
      <c r="Q58" s="126"/>
      <c r="R58" s="127">
        <f>SUM(R56:X57)</f>
        <v>0</v>
      </c>
      <c r="S58" s="127"/>
      <c r="T58" s="127"/>
      <c r="U58" s="127"/>
      <c r="V58" s="127"/>
      <c r="W58" s="127"/>
      <c r="X58" s="127"/>
      <c r="Y58" s="128"/>
      <c r="Z58" s="128"/>
      <c r="AA58" s="128"/>
      <c r="AB58" s="128"/>
      <c r="AC58" s="128"/>
      <c r="AD58" s="128"/>
      <c r="AE58" s="129">
        <f>SUM(AE56:AN57)</f>
        <v>0</v>
      </c>
      <c r="AF58" s="129"/>
      <c r="AG58" s="129"/>
      <c r="AH58" s="129"/>
      <c r="AI58" s="129"/>
      <c r="AJ58" s="129"/>
      <c r="AK58" s="129"/>
      <c r="AL58" s="129"/>
      <c r="AM58" s="129"/>
      <c r="AN58" s="129"/>
      <c r="AO58" s="130">
        <f>R58+AE58</f>
        <v>0</v>
      </c>
      <c r="AP58" s="130"/>
      <c r="AQ58" s="130"/>
      <c r="AR58" s="130"/>
      <c r="AS58" s="130"/>
      <c r="AT58" s="130"/>
      <c r="AU58" s="130"/>
      <c r="AV58" s="130"/>
      <c r="AW58" s="3"/>
    </row>
    <row r="59" spans="1:53" ht="30.75" customHeight="1">
      <c r="A59" s="20" t="s">
        <v>66</v>
      </c>
      <c r="B59" s="124" t="s">
        <v>67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5" t="str">
        <f>IF(AL42&gt;0,"TAK","NIE")</f>
        <v>NIE</v>
      </c>
      <c r="AU59" s="125"/>
      <c r="AV59" s="125"/>
      <c r="AW59" s="3"/>
    </row>
    <row r="60" spans="1:53" ht="18.75" customHeight="1">
      <c r="A60" s="69" t="s">
        <v>43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 t="s">
        <v>58</v>
      </c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 t="s">
        <v>59</v>
      </c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21"/>
      <c r="AP60" s="69" t="s">
        <v>60</v>
      </c>
      <c r="AQ60" s="69"/>
      <c r="AR60" s="69"/>
      <c r="AS60" s="69"/>
      <c r="AT60" s="69"/>
      <c r="AU60" s="69"/>
      <c r="AV60" s="69"/>
      <c r="AW60" s="17"/>
      <c r="AX60" s="18"/>
      <c r="AY60" s="18"/>
      <c r="AZ60" s="18"/>
      <c r="BA60" s="18"/>
    </row>
    <row r="61" spans="1:53" ht="15" customHeight="1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 t="s">
        <v>61</v>
      </c>
      <c r="O61" s="69"/>
      <c r="P61" s="69"/>
      <c r="Q61" s="69"/>
      <c r="R61" s="69" t="s">
        <v>62</v>
      </c>
      <c r="S61" s="69"/>
      <c r="T61" s="69"/>
      <c r="U61" s="69"/>
      <c r="V61" s="69"/>
      <c r="W61" s="69"/>
      <c r="X61" s="69"/>
      <c r="Y61" s="69" t="s">
        <v>61</v>
      </c>
      <c r="Z61" s="69"/>
      <c r="AA61" s="69"/>
      <c r="AB61" s="69"/>
      <c r="AC61" s="69"/>
      <c r="AD61" s="69"/>
      <c r="AE61" s="69" t="s">
        <v>62</v>
      </c>
      <c r="AF61" s="69"/>
      <c r="AG61" s="69"/>
      <c r="AH61" s="69"/>
      <c r="AI61" s="69"/>
      <c r="AJ61" s="69"/>
      <c r="AK61" s="69"/>
      <c r="AL61" s="69"/>
      <c r="AM61" s="69"/>
      <c r="AN61" s="69"/>
      <c r="AO61" s="22"/>
      <c r="AP61" s="69"/>
      <c r="AQ61" s="69"/>
      <c r="AR61" s="69"/>
      <c r="AS61" s="69"/>
      <c r="AT61" s="69"/>
      <c r="AU61" s="69"/>
      <c r="AV61" s="69"/>
      <c r="AW61" s="17"/>
      <c r="AX61" s="18"/>
      <c r="AY61" s="18"/>
      <c r="AZ61" s="18"/>
      <c r="BA61" s="18"/>
    </row>
    <row r="62" spans="1:53" ht="20.100000000000001" customHeight="1">
      <c r="A62" s="69" t="s">
        <v>68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23"/>
      <c r="AP62" s="129">
        <f>R62+AE62</f>
        <v>0</v>
      </c>
      <c r="AQ62" s="129"/>
      <c r="AR62" s="129"/>
      <c r="AS62" s="129"/>
      <c r="AT62" s="129"/>
      <c r="AU62" s="129"/>
      <c r="AV62" s="129"/>
      <c r="AW62" s="17"/>
      <c r="AX62" s="18"/>
      <c r="AY62" s="18"/>
      <c r="AZ62" s="18"/>
      <c r="BA62" s="18"/>
    </row>
    <row r="63" spans="1:53" ht="20.100000000000001" customHeight="1">
      <c r="A63" s="69" t="s">
        <v>69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23"/>
      <c r="AP63" s="129">
        <f>R63+AE63</f>
        <v>0</v>
      </c>
      <c r="AQ63" s="129"/>
      <c r="AR63" s="129"/>
      <c r="AS63" s="129"/>
      <c r="AT63" s="129"/>
      <c r="AU63" s="129"/>
      <c r="AV63" s="129"/>
      <c r="AW63" s="17"/>
      <c r="AX63" s="18"/>
      <c r="AY63" s="18"/>
      <c r="AZ63" s="18"/>
      <c r="BA63" s="18"/>
    </row>
    <row r="64" spans="1:53" ht="20.100000000000001" customHeight="1">
      <c r="A64" s="69" t="s">
        <v>70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126"/>
      <c r="O64" s="126"/>
      <c r="P64" s="126"/>
      <c r="Q64" s="126"/>
      <c r="R64" s="127">
        <f>SUM(R62:X63)</f>
        <v>0</v>
      </c>
      <c r="S64" s="127"/>
      <c r="T64" s="127"/>
      <c r="U64" s="127"/>
      <c r="V64" s="127"/>
      <c r="W64" s="127"/>
      <c r="X64" s="127"/>
      <c r="Y64" s="128"/>
      <c r="Z64" s="128"/>
      <c r="AA64" s="128"/>
      <c r="AB64" s="128"/>
      <c r="AC64" s="128"/>
      <c r="AD64" s="128"/>
      <c r="AE64" s="129">
        <f>SUM(AE62:AN63)</f>
        <v>0</v>
      </c>
      <c r="AF64" s="129"/>
      <c r="AG64" s="129"/>
      <c r="AH64" s="129"/>
      <c r="AI64" s="129"/>
      <c r="AJ64" s="129"/>
      <c r="AK64" s="129"/>
      <c r="AL64" s="129"/>
      <c r="AM64" s="129"/>
      <c r="AN64" s="129"/>
      <c r="AO64" s="24"/>
      <c r="AP64" s="129">
        <f>R64+AE64</f>
        <v>0</v>
      </c>
      <c r="AQ64" s="129"/>
      <c r="AR64" s="129"/>
      <c r="AS64" s="129"/>
      <c r="AT64" s="129"/>
      <c r="AU64" s="129"/>
      <c r="AV64" s="129"/>
      <c r="AW64" s="17"/>
      <c r="AX64" s="18"/>
      <c r="AY64" s="18"/>
      <c r="AZ64" s="18"/>
      <c r="BA64" s="18"/>
    </row>
    <row r="65" spans="1:53" ht="31.5" customHeight="1">
      <c r="A65" s="20" t="s">
        <v>71</v>
      </c>
      <c r="B65" s="124" t="s">
        <v>72</v>
      </c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5" t="str">
        <f>IF(AL43&gt;0,"TAK","NIE")</f>
        <v>NIE</v>
      </c>
      <c r="AU65" s="125"/>
      <c r="AV65" s="125"/>
      <c r="AW65" s="17"/>
      <c r="AX65" s="18"/>
      <c r="AY65" s="18"/>
      <c r="AZ65" s="18"/>
      <c r="BA65" s="18"/>
    </row>
    <row r="66" spans="1:53" ht="15" customHeight="1">
      <c r="A66" s="69" t="s">
        <v>44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 t="s">
        <v>58</v>
      </c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 t="s">
        <v>59</v>
      </c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21"/>
      <c r="AP66" s="69" t="s">
        <v>60</v>
      </c>
      <c r="AQ66" s="69"/>
      <c r="AR66" s="69"/>
      <c r="AS66" s="69"/>
      <c r="AT66" s="69"/>
      <c r="AU66" s="69"/>
      <c r="AV66" s="69"/>
      <c r="AW66" s="17"/>
      <c r="AX66" s="18"/>
      <c r="AY66" s="18"/>
      <c r="AZ66" s="18"/>
      <c r="BA66" s="18"/>
    </row>
    <row r="67" spans="1:53" ht="15" customHeight="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 t="s">
        <v>61</v>
      </c>
      <c r="O67" s="69"/>
      <c r="P67" s="69"/>
      <c r="Q67" s="69"/>
      <c r="R67" s="69" t="s">
        <v>62</v>
      </c>
      <c r="S67" s="69"/>
      <c r="T67" s="69"/>
      <c r="U67" s="69"/>
      <c r="V67" s="69"/>
      <c r="W67" s="69"/>
      <c r="X67" s="69"/>
      <c r="Y67" s="69" t="s">
        <v>61</v>
      </c>
      <c r="Z67" s="69"/>
      <c r="AA67" s="69"/>
      <c r="AB67" s="69"/>
      <c r="AC67" s="69"/>
      <c r="AD67" s="69"/>
      <c r="AE67" s="69" t="s">
        <v>62</v>
      </c>
      <c r="AF67" s="69"/>
      <c r="AG67" s="69"/>
      <c r="AH67" s="69"/>
      <c r="AI67" s="69"/>
      <c r="AJ67" s="69"/>
      <c r="AK67" s="69"/>
      <c r="AL67" s="69"/>
      <c r="AM67" s="69"/>
      <c r="AN67" s="69"/>
      <c r="AO67" s="21"/>
      <c r="AP67" s="69"/>
      <c r="AQ67" s="69"/>
      <c r="AR67" s="69"/>
      <c r="AS67" s="69"/>
      <c r="AT67" s="69"/>
      <c r="AU67" s="69"/>
      <c r="AV67" s="69"/>
      <c r="AW67" s="17"/>
      <c r="AX67" s="18"/>
      <c r="AY67" s="18"/>
      <c r="AZ67" s="18"/>
      <c r="BA67" s="18"/>
    </row>
    <row r="68" spans="1:53" ht="20.100000000000001" customHeight="1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23"/>
      <c r="AP68" s="129">
        <f>R68+AE68</f>
        <v>0</v>
      </c>
      <c r="AQ68" s="129"/>
      <c r="AR68" s="129"/>
      <c r="AS68" s="129"/>
      <c r="AT68" s="129"/>
      <c r="AU68" s="129"/>
      <c r="AV68" s="129"/>
      <c r="AW68" s="17"/>
      <c r="AX68" s="18"/>
      <c r="AY68" s="18"/>
      <c r="AZ68" s="18"/>
      <c r="BA68" s="18"/>
    </row>
    <row r="69" spans="1:53" ht="32.25" customHeight="1">
      <c r="A69" s="25" t="s">
        <v>73</v>
      </c>
      <c r="B69" s="124" t="s">
        <v>74</v>
      </c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5" t="str">
        <f>IF(AL44&gt;0,"TAK","NIE")</f>
        <v>NIE</v>
      </c>
      <c r="AU69" s="125"/>
      <c r="AV69" s="125"/>
      <c r="AW69" s="3"/>
    </row>
    <row r="70" spans="1:53" ht="45.75" customHeight="1">
      <c r="A70" s="132" t="s">
        <v>75</v>
      </c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4"/>
      <c r="S70" s="138" t="s">
        <v>58</v>
      </c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40"/>
      <c r="AG70" s="141" t="s">
        <v>59</v>
      </c>
      <c r="AH70" s="142"/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  <c r="AS70" s="142"/>
      <c r="AT70" s="142"/>
      <c r="AU70" s="143"/>
      <c r="AV70" s="144" t="s">
        <v>60</v>
      </c>
      <c r="AW70" s="17"/>
      <c r="AX70" s="18"/>
      <c r="AY70" s="18"/>
      <c r="AZ70" s="18"/>
      <c r="BA70" s="18"/>
    </row>
    <row r="71" spans="1:53" ht="45.75" customHeight="1">
      <c r="A71" s="135"/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7"/>
      <c r="S71" s="146" t="s">
        <v>61</v>
      </c>
      <c r="T71" s="146"/>
      <c r="U71" s="146"/>
      <c r="V71" s="146"/>
      <c r="W71" s="146"/>
      <c r="X71" s="146"/>
      <c r="Y71" s="141" t="s">
        <v>62</v>
      </c>
      <c r="Z71" s="142"/>
      <c r="AA71" s="142"/>
      <c r="AB71" s="142"/>
      <c r="AC71" s="142"/>
      <c r="AD71" s="142"/>
      <c r="AE71" s="142"/>
      <c r="AF71" s="143"/>
      <c r="AG71" s="141" t="s">
        <v>61</v>
      </c>
      <c r="AH71" s="142"/>
      <c r="AI71" s="142"/>
      <c r="AJ71" s="143"/>
      <c r="AK71" s="141" t="s">
        <v>62</v>
      </c>
      <c r="AL71" s="142"/>
      <c r="AM71" s="142"/>
      <c r="AN71" s="142"/>
      <c r="AO71" s="142"/>
      <c r="AP71" s="142"/>
      <c r="AQ71" s="142"/>
      <c r="AR71" s="142"/>
      <c r="AS71" s="142"/>
      <c r="AT71" s="142"/>
      <c r="AU71" s="143"/>
      <c r="AV71" s="145"/>
      <c r="AW71" s="17"/>
      <c r="AX71" s="18"/>
      <c r="AY71" s="18"/>
      <c r="AZ71" s="18"/>
      <c r="BA71" s="18"/>
    </row>
    <row r="72" spans="1:53" ht="32.25" customHeight="1">
      <c r="A72" s="69" t="s">
        <v>76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147"/>
      <c r="T72" s="147"/>
      <c r="U72" s="147"/>
      <c r="V72" s="147"/>
      <c r="W72" s="147"/>
      <c r="X72" s="147"/>
      <c r="Y72" s="148"/>
      <c r="Z72" s="149"/>
      <c r="AA72" s="149"/>
      <c r="AB72" s="149"/>
      <c r="AC72" s="149"/>
      <c r="AD72" s="149"/>
      <c r="AE72" s="149"/>
      <c r="AF72" s="150"/>
      <c r="AG72" s="148"/>
      <c r="AH72" s="149"/>
      <c r="AI72" s="149"/>
      <c r="AJ72" s="150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26">
        <f>Y72+AK72</f>
        <v>0</v>
      </c>
      <c r="AW72" s="17"/>
      <c r="AX72" s="18"/>
      <c r="AY72" s="18"/>
      <c r="AZ72" s="18"/>
      <c r="BA72" s="18"/>
    </row>
    <row r="73" spans="1:53" ht="60.75" customHeight="1">
      <c r="A73" s="69" t="s">
        <v>77</v>
      </c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147"/>
      <c r="T73" s="147"/>
      <c r="U73" s="147"/>
      <c r="V73" s="147"/>
      <c r="W73" s="147"/>
      <c r="X73" s="147"/>
      <c r="Y73" s="151"/>
      <c r="Z73" s="152"/>
      <c r="AA73" s="152"/>
      <c r="AB73" s="152"/>
      <c r="AC73" s="152"/>
      <c r="AD73" s="152"/>
      <c r="AE73" s="152"/>
      <c r="AF73" s="153"/>
      <c r="AG73" s="151"/>
      <c r="AH73" s="152"/>
      <c r="AI73" s="152"/>
      <c r="AJ73" s="153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26">
        <f t="shared" ref="AV73:AV74" si="0">Y73+AK73</f>
        <v>0</v>
      </c>
      <c r="AW73" s="17"/>
      <c r="AX73" s="18"/>
      <c r="AY73" s="18"/>
      <c r="AZ73" s="18"/>
      <c r="BA73" s="18"/>
    </row>
    <row r="74" spans="1:53" ht="27.75" customHeight="1">
      <c r="A74" s="69" t="s">
        <v>78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147"/>
      <c r="T74" s="147"/>
      <c r="U74" s="147"/>
      <c r="V74" s="147"/>
      <c r="W74" s="147"/>
      <c r="X74" s="147"/>
      <c r="Y74" s="148"/>
      <c r="Z74" s="149"/>
      <c r="AA74" s="149"/>
      <c r="AB74" s="149"/>
      <c r="AC74" s="149"/>
      <c r="AD74" s="149"/>
      <c r="AE74" s="149"/>
      <c r="AF74" s="150"/>
      <c r="AG74" s="148"/>
      <c r="AH74" s="149"/>
      <c r="AI74" s="149"/>
      <c r="AJ74" s="150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26">
        <f t="shared" si="0"/>
        <v>0</v>
      </c>
      <c r="AW74" s="17"/>
      <c r="AX74" s="18"/>
      <c r="AY74" s="18"/>
      <c r="AZ74" s="18"/>
      <c r="BA74" s="18"/>
    </row>
    <row r="75" spans="1:53" ht="27.75" customHeight="1">
      <c r="A75" s="69" t="s">
        <v>79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170"/>
      <c r="T75" s="171"/>
      <c r="U75" s="171"/>
      <c r="V75" s="171"/>
      <c r="W75" s="171"/>
      <c r="X75" s="172"/>
      <c r="Y75" s="148"/>
      <c r="Z75" s="149"/>
      <c r="AA75" s="149"/>
      <c r="AB75" s="149"/>
      <c r="AC75" s="149"/>
      <c r="AD75" s="149"/>
      <c r="AE75" s="149"/>
      <c r="AF75" s="150"/>
      <c r="AG75" s="148"/>
      <c r="AH75" s="149"/>
      <c r="AI75" s="149"/>
      <c r="AJ75" s="150"/>
      <c r="AK75" s="148"/>
      <c r="AL75" s="149"/>
      <c r="AM75" s="149"/>
      <c r="AN75" s="149"/>
      <c r="AO75" s="149"/>
      <c r="AP75" s="149"/>
      <c r="AQ75" s="149"/>
      <c r="AR75" s="149"/>
      <c r="AS75" s="149"/>
      <c r="AT75" s="149"/>
      <c r="AU75" s="150"/>
      <c r="AV75" s="26">
        <f>Y75+AK75</f>
        <v>0</v>
      </c>
      <c r="AW75" s="17"/>
      <c r="AX75" s="18"/>
      <c r="AY75" s="18"/>
      <c r="AZ75" s="18"/>
      <c r="BA75" s="18"/>
    </row>
    <row r="76" spans="1:53" ht="20.100000000000001" customHeight="1">
      <c r="A76" s="154" t="s">
        <v>80</v>
      </c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6"/>
      <c r="T76" s="156"/>
      <c r="U76" s="156"/>
      <c r="V76" s="156"/>
      <c r="W76" s="156"/>
      <c r="X76" s="156"/>
      <c r="Y76" s="129">
        <f>SUM(Y72:AF75)</f>
        <v>0</v>
      </c>
      <c r="Z76" s="157"/>
      <c r="AA76" s="157"/>
      <c r="AB76" s="157"/>
      <c r="AC76" s="157"/>
      <c r="AD76" s="157"/>
      <c r="AE76" s="157"/>
      <c r="AF76" s="157"/>
      <c r="AG76" s="158"/>
      <c r="AH76" s="158"/>
      <c r="AI76" s="158"/>
      <c r="AJ76" s="159"/>
      <c r="AK76" s="160">
        <f>SUM(AK72:AU75)</f>
        <v>0</v>
      </c>
      <c r="AL76" s="161"/>
      <c r="AM76" s="161"/>
      <c r="AN76" s="161"/>
      <c r="AO76" s="161"/>
      <c r="AP76" s="161"/>
      <c r="AQ76" s="161"/>
      <c r="AR76" s="161"/>
      <c r="AS76" s="161"/>
      <c r="AT76" s="161"/>
      <c r="AU76" s="162"/>
      <c r="AV76" s="26">
        <f>Y76+AK76</f>
        <v>0</v>
      </c>
      <c r="AW76" s="17"/>
      <c r="AX76" s="18"/>
      <c r="AY76" s="18"/>
      <c r="AZ76" s="18"/>
      <c r="BA76" s="18"/>
    </row>
    <row r="77" spans="1:53" ht="41.25" customHeight="1">
      <c r="A77" s="20" t="s">
        <v>81</v>
      </c>
      <c r="B77" s="163" t="s">
        <v>82</v>
      </c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5"/>
      <c r="AH77" s="154" t="str">
        <f>IF(AL45="TAK","TAK","NIE")</f>
        <v>NIE</v>
      </c>
      <c r="AI77" s="155"/>
      <c r="AJ77" s="155"/>
      <c r="AK77" s="155"/>
      <c r="AL77" s="155"/>
      <c r="AM77" s="155"/>
      <c r="AN77" s="155"/>
      <c r="AO77" s="155"/>
      <c r="AP77" s="155"/>
      <c r="AQ77" s="166"/>
      <c r="AR77" s="167" t="s">
        <v>83</v>
      </c>
      <c r="AS77" s="168"/>
      <c r="AT77" s="168"/>
      <c r="AU77" s="169"/>
      <c r="AV77" s="23"/>
      <c r="AW77" s="17"/>
      <c r="AX77" s="18"/>
      <c r="AY77" s="18"/>
      <c r="AZ77" s="18"/>
      <c r="BA77" s="18"/>
    </row>
    <row r="78" spans="1:53" s="6" customFormat="1" ht="117.75" customHeight="1">
      <c r="A78" s="124" t="s">
        <v>46</v>
      </c>
      <c r="B78" s="124"/>
      <c r="C78" s="124"/>
      <c r="D78" s="124"/>
      <c r="E78" s="124"/>
      <c r="F78" s="69" t="s">
        <v>84</v>
      </c>
      <c r="G78" s="69"/>
      <c r="H78" s="69"/>
      <c r="I78" s="69"/>
      <c r="J78" s="69"/>
      <c r="K78" s="69"/>
      <c r="L78" s="69"/>
      <c r="M78" s="69"/>
      <c r="N78" s="69" t="s">
        <v>85</v>
      </c>
      <c r="O78" s="69"/>
      <c r="P78" s="69"/>
      <c r="Q78" s="69"/>
      <c r="R78" s="69" t="s">
        <v>86</v>
      </c>
      <c r="S78" s="69"/>
      <c r="T78" s="69" t="s">
        <v>87</v>
      </c>
      <c r="U78" s="69"/>
      <c r="V78" s="69"/>
      <c r="W78" s="69"/>
      <c r="X78" s="69"/>
      <c r="Y78" s="69"/>
      <c r="Z78" s="69"/>
      <c r="AA78" s="69"/>
      <c r="AB78" s="69" t="s">
        <v>88</v>
      </c>
      <c r="AC78" s="69"/>
      <c r="AD78" s="69"/>
      <c r="AE78" s="69"/>
      <c r="AF78" s="69"/>
      <c r="AG78" s="69"/>
      <c r="AH78" s="69" t="s">
        <v>469</v>
      </c>
      <c r="AI78" s="69"/>
      <c r="AJ78" s="69"/>
      <c r="AK78" s="69"/>
      <c r="AL78" s="69"/>
      <c r="AM78" s="69"/>
      <c r="AN78" s="69"/>
      <c r="AO78" s="69"/>
      <c r="AP78" s="69"/>
      <c r="AQ78" s="69"/>
      <c r="AR78" s="146" t="s">
        <v>468</v>
      </c>
      <c r="AS78" s="146"/>
      <c r="AT78" s="146"/>
      <c r="AU78" s="146"/>
      <c r="AV78" s="146"/>
      <c r="AW78" s="5"/>
    </row>
    <row r="79" spans="1:53" s="6" customFormat="1" ht="33" customHeight="1">
      <c r="A79" s="173" t="s">
        <v>89</v>
      </c>
      <c r="B79" s="173"/>
      <c r="C79" s="173"/>
      <c r="D79" s="173"/>
      <c r="E79" s="173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174"/>
      <c r="AS79" s="174"/>
      <c r="AT79" s="174"/>
      <c r="AU79" s="174"/>
      <c r="AV79" s="174"/>
      <c r="AW79" s="5"/>
    </row>
    <row r="80" spans="1:53" s="6" customFormat="1" ht="33" customHeight="1">
      <c r="A80" s="173" t="s">
        <v>90</v>
      </c>
      <c r="B80" s="173"/>
      <c r="C80" s="173"/>
      <c r="D80" s="173"/>
      <c r="E80" s="173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174"/>
      <c r="AS80" s="174"/>
      <c r="AT80" s="174"/>
      <c r="AU80" s="174"/>
      <c r="AV80" s="174"/>
      <c r="AW80" s="5"/>
    </row>
    <row r="81" spans="1:53" s="6" customFormat="1" ht="33" customHeight="1">
      <c r="A81" s="175" t="s">
        <v>91</v>
      </c>
      <c r="B81" s="175"/>
      <c r="C81" s="175"/>
      <c r="D81" s="175"/>
      <c r="E81" s="175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174"/>
      <c r="AS81" s="174"/>
      <c r="AT81" s="174"/>
      <c r="AU81" s="174"/>
      <c r="AV81" s="174"/>
      <c r="AW81" s="5"/>
    </row>
    <row r="82" spans="1:53" s="6" customFormat="1" ht="33" customHeight="1">
      <c r="A82" s="175" t="s">
        <v>92</v>
      </c>
      <c r="B82" s="175"/>
      <c r="C82" s="175"/>
      <c r="D82" s="175"/>
      <c r="E82" s="175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174"/>
      <c r="AS82" s="174"/>
      <c r="AT82" s="174"/>
      <c r="AU82" s="174"/>
      <c r="AV82" s="174"/>
      <c r="AW82" s="5"/>
    </row>
    <row r="83" spans="1:53" s="6" customFormat="1" ht="33" customHeight="1">
      <c r="A83" s="175" t="s">
        <v>93</v>
      </c>
      <c r="B83" s="175"/>
      <c r="C83" s="175"/>
      <c r="D83" s="175"/>
      <c r="E83" s="175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174"/>
      <c r="AS83" s="174"/>
      <c r="AT83" s="174"/>
      <c r="AU83" s="174"/>
      <c r="AV83" s="174"/>
      <c r="AW83" s="5"/>
      <c r="AZ83" s="27"/>
      <c r="BA83" s="27"/>
    </row>
    <row r="84" spans="1:53" ht="20.100000000000001" customHeight="1">
      <c r="A84" s="69" t="s">
        <v>94</v>
      </c>
      <c r="B84" s="154" t="s">
        <v>95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66"/>
      <c r="AT84" s="176"/>
      <c r="AU84" s="177"/>
      <c r="AV84" s="178"/>
      <c r="AW84" s="3"/>
      <c r="AZ84" s="27"/>
      <c r="BA84" s="28"/>
    </row>
    <row r="85" spans="1:53" ht="20.100000000000001" customHeight="1">
      <c r="A85" s="69"/>
      <c r="B85" s="154" t="s">
        <v>96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66"/>
      <c r="AT85" s="176"/>
      <c r="AU85" s="177"/>
      <c r="AV85" s="178"/>
      <c r="AW85" s="3"/>
      <c r="AZ85" s="27"/>
      <c r="BA85" s="28"/>
    </row>
    <row r="86" spans="1:53" ht="20.100000000000001" customHeight="1">
      <c r="A86" s="69" t="s">
        <v>97</v>
      </c>
      <c r="B86" s="154" t="s">
        <v>98</v>
      </c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66"/>
      <c r="AT86" s="176"/>
      <c r="AU86" s="177"/>
      <c r="AV86" s="178"/>
      <c r="AW86" s="3"/>
      <c r="AZ86" s="28"/>
      <c r="BA86" s="28"/>
    </row>
    <row r="87" spans="1:53" ht="20.100000000000001" customHeight="1">
      <c r="A87" s="69"/>
      <c r="B87" s="154" t="s">
        <v>99</v>
      </c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66"/>
      <c r="AT87" s="179"/>
      <c r="AU87" s="180"/>
      <c r="AV87" s="181"/>
      <c r="AW87" s="3"/>
      <c r="AZ87" s="28"/>
      <c r="BA87" s="28"/>
    </row>
    <row r="88" spans="1:53" ht="28.5" customHeight="1">
      <c r="A88" s="67" t="s">
        <v>100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3"/>
    </row>
    <row r="89" spans="1:53" ht="30" customHeight="1">
      <c r="A89" s="22" t="s">
        <v>55</v>
      </c>
      <c r="B89" s="69" t="s">
        <v>101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183"/>
      <c r="AU89" s="183"/>
      <c r="AV89" s="183"/>
      <c r="AW89" s="3"/>
    </row>
    <row r="90" spans="1:53" ht="20.100000000000001" customHeight="1">
      <c r="A90" s="22" t="s">
        <v>66</v>
      </c>
      <c r="B90" s="184" t="s">
        <v>102</v>
      </c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3"/>
      <c r="AU90" s="183"/>
      <c r="AV90" s="183"/>
      <c r="AW90" s="3"/>
    </row>
    <row r="91" spans="1:53" ht="20.100000000000001" customHeight="1">
      <c r="A91" s="23" t="s">
        <v>71</v>
      </c>
      <c r="B91" s="69" t="s">
        <v>470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71"/>
      <c r="AR91" s="71"/>
      <c r="AS91" s="71"/>
      <c r="AT91" s="182"/>
      <c r="AU91" s="182"/>
      <c r="AV91" s="22" t="s">
        <v>51</v>
      </c>
      <c r="AW91" s="3"/>
    </row>
    <row r="92" spans="1:53" ht="20.100000000000001" customHeight="1">
      <c r="A92" s="23" t="s">
        <v>73</v>
      </c>
      <c r="B92" s="69" t="s">
        <v>471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71"/>
      <c r="AR92" s="71"/>
      <c r="AS92" s="71"/>
      <c r="AT92" s="182"/>
      <c r="AU92" s="182"/>
      <c r="AV92" s="22" t="s">
        <v>51</v>
      </c>
      <c r="AW92" s="3"/>
    </row>
    <row r="93" spans="1:53" ht="20.100000000000001" customHeight="1">
      <c r="A93" s="23" t="s">
        <v>81</v>
      </c>
      <c r="B93" s="69" t="s">
        <v>103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71"/>
      <c r="AR93" s="71"/>
      <c r="AS93" s="71"/>
      <c r="AT93" s="182"/>
      <c r="AU93" s="182"/>
      <c r="AV93" s="22" t="s">
        <v>51</v>
      </c>
      <c r="AW93" s="3"/>
    </row>
    <row r="94" spans="1:53" ht="20.100000000000001" customHeight="1">
      <c r="A94" s="23" t="s">
        <v>94</v>
      </c>
      <c r="B94" s="69" t="s">
        <v>104</v>
      </c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71"/>
      <c r="AR94" s="71"/>
      <c r="AS94" s="71"/>
      <c r="AT94" s="182"/>
      <c r="AU94" s="182"/>
      <c r="AV94" s="22" t="s">
        <v>51</v>
      </c>
      <c r="AW94" s="3"/>
    </row>
    <row r="95" spans="1:53" ht="20.100000000000001" customHeight="1">
      <c r="A95" s="23" t="s">
        <v>97</v>
      </c>
      <c r="B95" s="69" t="s">
        <v>105</v>
      </c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71"/>
      <c r="AR95" s="71"/>
      <c r="AS95" s="71"/>
      <c r="AT95" s="182"/>
      <c r="AU95" s="182"/>
      <c r="AV95" s="22" t="s">
        <v>51</v>
      </c>
      <c r="AW95" s="3"/>
    </row>
    <row r="96" spans="1:53" ht="20.100000000000001" customHeight="1">
      <c r="A96" s="23" t="s">
        <v>106</v>
      </c>
      <c r="B96" s="154" t="s">
        <v>107</v>
      </c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66"/>
      <c r="AW96" s="3"/>
    </row>
    <row r="97" spans="1:51" ht="21.75" customHeight="1">
      <c r="A97" s="67" t="s">
        <v>108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3"/>
    </row>
    <row r="98" spans="1:51" ht="20.100000000000001" customHeight="1">
      <c r="A98" s="22" t="s">
        <v>55</v>
      </c>
      <c r="B98" s="69" t="s">
        <v>109</v>
      </c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71"/>
      <c r="AU98" s="71"/>
      <c r="AV98" s="71"/>
      <c r="AW98" s="3"/>
    </row>
    <row r="99" spans="1:51" ht="20.100000000000001" customHeight="1">
      <c r="A99" s="22" t="s">
        <v>66</v>
      </c>
      <c r="B99" s="69" t="s">
        <v>110</v>
      </c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71"/>
      <c r="AU99" s="71"/>
      <c r="AV99" s="71"/>
      <c r="AW99" s="3"/>
    </row>
    <row r="100" spans="1:51" ht="20.100000000000001" customHeight="1">
      <c r="A100" s="22" t="s">
        <v>71</v>
      </c>
      <c r="B100" s="69" t="s">
        <v>111</v>
      </c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71"/>
      <c r="AU100" s="71"/>
      <c r="AV100" s="71"/>
      <c r="AW100" s="3"/>
    </row>
    <row r="101" spans="1:51" ht="20.100000000000001" customHeight="1">
      <c r="A101" s="22" t="s">
        <v>73</v>
      </c>
      <c r="B101" s="69" t="s">
        <v>112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71"/>
      <c r="AU101" s="71"/>
      <c r="AV101" s="71"/>
      <c r="AW101" s="3"/>
    </row>
    <row r="102" spans="1:51" ht="20.100000000000001" customHeight="1">
      <c r="A102" s="22" t="s">
        <v>81</v>
      </c>
      <c r="B102" s="69" t="s">
        <v>113</v>
      </c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71"/>
      <c r="AU102" s="71"/>
      <c r="AV102" s="71"/>
      <c r="AW102" s="3"/>
    </row>
    <row r="103" spans="1:51" ht="23.25" customHeight="1">
      <c r="A103" s="67" t="s">
        <v>114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3"/>
    </row>
    <row r="104" spans="1:51" ht="20.100000000000001" customHeight="1">
      <c r="A104" s="157" t="s">
        <v>115</v>
      </c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3"/>
    </row>
    <row r="105" spans="1:51" ht="23.25" customHeight="1">
      <c r="A105" s="67" t="s">
        <v>116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3"/>
    </row>
    <row r="106" spans="1:51" ht="20.100000000000001" customHeight="1">
      <c r="A106" s="157" t="s">
        <v>115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3"/>
    </row>
    <row r="107" spans="1:51" ht="23.25" customHeight="1">
      <c r="A107" s="67" t="s">
        <v>117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3"/>
    </row>
    <row r="108" spans="1:51" ht="20.100000000000001" customHeight="1">
      <c r="A108" s="157" t="s">
        <v>115</v>
      </c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3"/>
    </row>
    <row r="109" spans="1:51" s="19" customFormat="1" ht="41.25" customHeight="1">
      <c r="A109" s="123" t="s">
        <v>485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5"/>
      <c r="AX109" s="6"/>
      <c r="AY109" s="6"/>
    </row>
    <row r="110" spans="1:51" ht="24" customHeight="1">
      <c r="A110" s="67" t="s">
        <v>118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3"/>
    </row>
    <row r="111" spans="1:51" ht="41.2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69" t="s">
        <v>486</v>
      </c>
      <c r="AR111" s="69"/>
      <c r="AS111" s="69"/>
      <c r="AT111" s="69"/>
      <c r="AU111" s="69"/>
      <c r="AV111" s="69"/>
      <c r="AW111" s="3"/>
    </row>
    <row r="112" spans="1:51" ht="20.100000000000001" customHeight="1">
      <c r="A112" s="22" t="s">
        <v>55</v>
      </c>
      <c r="B112" s="69" t="s">
        <v>119</v>
      </c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71"/>
      <c r="AJ112" s="71"/>
      <c r="AK112" s="71"/>
      <c r="AL112" s="71"/>
      <c r="AM112" s="71"/>
      <c r="AN112" s="71"/>
      <c r="AO112" s="71"/>
      <c r="AP112" s="71"/>
      <c r="AQ112" s="75"/>
      <c r="AR112" s="75"/>
      <c r="AS112" s="75"/>
      <c r="AT112" s="75"/>
      <c r="AU112" s="75"/>
      <c r="AV112" s="75"/>
      <c r="AW112" s="3"/>
    </row>
    <row r="113" spans="1:49" ht="20.100000000000001" customHeight="1">
      <c r="A113" s="22" t="s">
        <v>66</v>
      </c>
      <c r="B113" s="69" t="s">
        <v>120</v>
      </c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71"/>
      <c r="AJ113" s="71"/>
      <c r="AK113" s="71"/>
      <c r="AL113" s="71"/>
      <c r="AM113" s="71"/>
      <c r="AN113" s="71"/>
      <c r="AO113" s="71"/>
      <c r="AP113" s="71"/>
      <c r="AQ113" s="75"/>
      <c r="AR113" s="75"/>
      <c r="AS113" s="75"/>
      <c r="AT113" s="75"/>
      <c r="AU113" s="75"/>
      <c r="AV113" s="75"/>
      <c r="AW113" s="3"/>
    </row>
    <row r="114" spans="1:49" ht="20.100000000000001" customHeight="1">
      <c r="A114" s="22" t="s">
        <v>71</v>
      </c>
      <c r="B114" s="69" t="s">
        <v>121</v>
      </c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71"/>
      <c r="AJ114" s="71"/>
      <c r="AK114" s="71"/>
      <c r="AL114" s="71"/>
      <c r="AM114" s="71"/>
      <c r="AN114" s="71"/>
      <c r="AO114" s="71"/>
      <c r="AP114" s="71"/>
      <c r="AQ114" s="75"/>
      <c r="AR114" s="75"/>
      <c r="AS114" s="75"/>
      <c r="AT114" s="75"/>
      <c r="AU114" s="75"/>
      <c r="AV114" s="75"/>
      <c r="AW114" s="3"/>
    </row>
    <row r="115" spans="1:49" ht="22.5" customHeight="1">
      <c r="A115" s="67" t="s">
        <v>122</v>
      </c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3"/>
    </row>
    <row r="116" spans="1:49" ht="20.100000000000001" customHeight="1">
      <c r="A116" s="22" t="s">
        <v>55</v>
      </c>
      <c r="B116" s="69" t="s">
        <v>123</v>
      </c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 t="str">
        <f>IF(A19&gt;0,"TAK","")</f>
        <v/>
      </c>
      <c r="AU116" s="69"/>
      <c r="AV116" s="69"/>
      <c r="AW116" s="3"/>
    </row>
    <row r="117" spans="1:49" ht="20.100000000000001" customHeight="1">
      <c r="A117" s="22" t="s">
        <v>66</v>
      </c>
      <c r="B117" s="69" t="s">
        <v>124</v>
      </c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 t="str">
        <f>IF(M19&gt;0,"TAK","")</f>
        <v/>
      </c>
      <c r="AU117" s="69"/>
      <c r="AV117" s="69"/>
      <c r="AW117" s="3"/>
    </row>
    <row r="118" spans="1:49" ht="20.100000000000001" customHeight="1">
      <c r="A118" s="22" t="s">
        <v>71</v>
      </c>
      <c r="B118" s="69" t="s">
        <v>125</v>
      </c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 t="str">
        <f>IF(Y19&gt;0,"TAK","")</f>
        <v/>
      </c>
      <c r="AU118" s="69"/>
      <c r="AV118" s="69"/>
      <c r="AW118" s="3"/>
    </row>
    <row r="119" spans="1:49" ht="20.100000000000001" customHeight="1">
      <c r="A119" s="22" t="s">
        <v>73</v>
      </c>
      <c r="B119" s="69" t="s">
        <v>126</v>
      </c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 t="str">
        <f>IF(Y20&gt;0,"TAK","")</f>
        <v/>
      </c>
      <c r="AU119" s="69"/>
      <c r="AV119" s="69"/>
      <c r="AW119" s="3"/>
    </row>
    <row r="120" spans="1:49" ht="22.5" customHeight="1">
      <c r="A120" s="67" t="s">
        <v>472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3"/>
    </row>
    <row r="121" spans="1:49" ht="29.25" customHeight="1">
      <c r="A121" s="186" t="str">
        <f>IF(AV121="TAK","Wykaz oraz lokalizację miejsc turystycznych/sakralnych zawarto na mapie poglądowej (zał. do wniosku, pkt 11 lit. i)","NIE DOTYCZY")</f>
        <v>NIE DOTYCZY</v>
      </c>
      <c r="B121" s="187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8"/>
      <c r="AV121" s="29"/>
      <c r="AW121" s="3"/>
    </row>
    <row r="122" spans="1:49" ht="28.5" customHeight="1">
      <c r="A122" s="189" t="s">
        <v>127</v>
      </c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3"/>
    </row>
    <row r="123" spans="1:49" ht="28.5" customHeight="1">
      <c r="A123" s="190" t="s">
        <v>128</v>
      </c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2"/>
      <c r="AV123" s="29"/>
      <c r="AW123" s="3"/>
    </row>
    <row r="124" spans="1:49" ht="20.25" customHeight="1">
      <c r="A124" s="69" t="s">
        <v>129</v>
      </c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 t="s">
        <v>130</v>
      </c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3"/>
    </row>
    <row r="125" spans="1:49" ht="23.25" customHeight="1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 t="s">
        <v>131</v>
      </c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 t="s">
        <v>132</v>
      </c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3"/>
    </row>
    <row r="126" spans="1:49" ht="20.100000000000001" customHeight="1">
      <c r="A126" s="79" t="s">
        <v>133</v>
      </c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29"/>
      <c r="R126" s="79" t="s">
        <v>134</v>
      </c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1"/>
      <c r="AD126" s="71"/>
      <c r="AE126" s="71"/>
      <c r="AF126" s="71"/>
      <c r="AG126" s="79" t="s">
        <v>135</v>
      </c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29"/>
      <c r="AW126" s="3"/>
    </row>
    <row r="127" spans="1:49" ht="20.100000000000001" customHeight="1">
      <c r="A127" s="79" t="s">
        <v>136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29"/>
      <c r="R127" s="79" t="s">
        <v>487</v>
      </c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1"/>
      <c r="AD127" s="71"/>
      <c r="AE127" s="71"/>
      <c r="AF127" s="71"/>
      <c r="AG127" s="79" t="s">
        <v>137</v>
      </c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29"/>
      <c r="AW127" s="3"/>
    </row>
    <row r="128" spans="1:49" ht="20.100000000000001" customHeight="1">
      <c r="A128" s="79" t="s">
        <v>138</v>
      </c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29"/>
      <c r="R128" s="79" t="s">
        <v>139</v>
      </c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1"/>
      <c r="AD128" s="71"/>
      <c r="AE128" s="71"/>
      <c r="AF128" s="71"/>
      <c r="AG128" s="79" t="s">
        <v>140</v>
      </c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29"/>
      <c r="AW128" s="3"/>
    </row>
    <row r="129" spans="1:51" ht="20.100000000000001" customHeight="1">
      <c r="A129" s="79" t="s">
        <v>141</v>
      </c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29"/>
      <c r="R129" s="79" t="s">
        <v>142</v>
      </c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193"/>
      <c r="AD129" s="193"/>
      <c r="AE129" s="193"/>
      <c r="AF129" s="193"/>
      <c r="AG129" s="79" t="s">
        <v>143</v>
      </c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30"/>
      <c r="AW129" s="3"/>
    </row>
    <row r="130" spans="1:51" ht="69" customHeight="1">
      <c r="A130" s="67" t="s">
        <v>144</v>
      </c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3"/>
    </row>
    <row r="131" spans="1:51" ht="30.75" customHeight="1">
      <c r="A131" s="69" t="s">
        <v>145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71"/>
      <c r="S131" s="21" t="s">
        <v>55</v>
      </c>
      <c r="T131" s="79" t="s">
        <v>146</v>
      </c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5"/>
      <c r="AU131" s="75"/>
      <c r="AV131" s="75"/>
      <c r="AW131" s="3"/>
    </row>
    <row r="132" spans="1:51" ht="30.75" customHeight="1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71"/>
      <c r="S132" s="21" t="s">
        <v>66</v>
      </c>
      <c r="T132" s="79" t="s">
        <v>147</v>
      </c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5"/>
      <c r="AU132" s="75"/>
      <c r="AV132" s="75"/>
      <c r="AW132" s="3"/>
    </row>
    <row r="133" spans="1:51" s="19" customFormat="1" ht="64.5" customHeight="1">
      <c r="A133" s="123" t="s">
        <v>473</v>
      </c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5"/>
      <c r="AX133" s="6"/>
      <c r="AY133" s="6"/>
    </row>
    <row r="134" spans="1:51" ht="22.5" customHeight="1">
      <c r="A134" s="67" t="s">
        <v>148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3"/>
    </row>
    <row r="135" spans="1:51" ht="22.5" customHeight="1">
      <c r="A135" s="154" t="s">
        <v>149</v>
      </c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66"/>
      <c r="AQ135" s="194"/>
      <c r="AR135" s="195"/>
      <c r="AS135" s="195"/>
      <c r="AT135" s="195"/>
      <c r="AU135" s="195"/>
      <c r="AV135" s="196"/>
      <c r="AW135" s="3"/>
    </row>
    <row r="136" spans="1:51" ht="44.25" customHeight="1">
      <c r="A136" s="126"/>
      <c r="B136" s="126"/>
      <c r="C136" s="126"/>
      <c r="D136" s="126"/>
      <c r="E136" s="126"/>
      <c r="F136" s="126"/>
      <c r="G136" s="126"/>
      <c r="H136" s="126"/>
      <c r="I136" s="126"/>
      <c r="J136" s="69" t="s">
        <v>150</v>
      </c>
      <c r="K136" s="69"/>
      <c r="L136" s="69"/>
      <c r="M136" s="69"/>
      <c r="N136" s="69"/>
      <c r="O136" s="69"/>
      <c r="P136" s="69"/>
      <c r="Q136" s="69"/>
      <c r="R136" s="69" t="s">
        <v>151</v>
      </c>
      <c r="S136" s="69"/>
      <c r="T136" s="69"/>
      <c r="U136" s="69"/>
      <c r="V136" s="69"/>
      <c r="W136" s="69"/>
      <c r="X136" s="69"/>
      <c r="Y136" s="69"/>
      <c r="Z136" s="69"/>
      <c r="AA136" s="69" t="s">
        <v>152</v>
      </c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8" t="s">
        <v>153</v>
      </c>
      <c r="AR136" s="68"/>
      <c r="AS136" s="68"/>
      <c r="AT136" s="68"/>
      <c r="AU136" s="68"/>
      <c r="AV136" s="68"/>
      <c r="AW136" s="3"/>
    </row>
    <row r="137" spans="1:51" ht="20.100000000000001" customHeight="1">
      <c r="A137" s="197" t="s">
        <v>154</v>
      </c>
      <c r="B137" s="198"/>
      <c r="C137" s="198"/>
      <c r="D137" s="198"/>
      <c r="E137" s="198"/>
      <c r="F137" s="198"/>
      <c r="G137" s="198"/>
      <c r="H137" s="198"/>
      <c r="I137" s="199"/>
      <c r="J137" s="200"/>
      <c r="K137" s="201"/>
      <c r="L137" s="201"/>
      <c r="M137" s="201"/>
      <c r="N137" s="201"/>
      <c r="O137" s="201"/>
      <c r="P137" s="201"/>
      <c r="Q137" s="202"/>
      <c r="R137" s="186"/>
      <c r="S137" s="187"/>
      <c r="T137" s="187"/>
      <c r="U137" s="187"/>
      <c r="V137" s="187"/>
      <c r="W137" s="187"/>
      <c r="X137" s="187"/>
      <c r="Y137" s="187"/>
      <c r="Z137" s="188"/>
      <c r="AA137" s="167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9"/>
      <c r="AQ137" s="170"/>
      <c r="AR137" s="171"/>
      <c r="AS137" s="171"/>
      <c r="AT137" s="171"/>
      <c r="AU137" s="171"/>
      <c r="AV137" s="172"/>
      <c r="AW137" s="3"/>
    </row>
    <row r="138" spans="1:51" ht="20.100000000000001" customHeight="1">
      <c r="A138" s="197" t="s">
        <v>155</v>
      </c>
      <c r="B138" s="198"/>
      <c r="C138" s="198"/>
      <c r="D138" s="198"/>
      <c r="E138" s="198"/>
      <c r="F138" s="198"/>
      <c r="G138" s="198"/>
      <c r="H138" s="198"/>
      <c r="I138" s="199"/>
      <c r="J138" s="200"/>
      <c r="K138" s="201"/>
      <c r="L138" s="201"/>
      <c r="M138" s="201"/>
      <c r="N138" s="201"/>
      <c r="O138" s="201"/>
      <c r="P138" s="201"/>
      <c r="Q138" s="202"/>
      <c r="R138" s="186"/>
      <c r="S138" s="187"/>
      <c r="T138" s="187"/>
      <c r="U138" s="187"/>
      <c r="V138" s="187"/>
      <c r="W138" s="187"/>
      <c r="X138" s="187"/>
      <c r="Y138" s="187"/>
      <c r="Z138" s="188"/>
      <c r="AA138" s="167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9"/>
      <c r="AQ138" s="170"/>
      <c r="AR138" s="171"/>
      <c r="AS138" s="171"/>
      <c r="AT138" s="171"/>
      <c r="AU138" s="171"/>
      <c r="AV138" s="172"/>
      <c r="AW138" s="3"/>
    </row>
    <row r="139" spans="1:51" ht="20.100000000000001" customHeight="1">
      <c r="A139" s="197" t="s">
        <v>156</v>
      </c>
      <c r="B139" s="198"/>
      <c r="C139" s="198"/>
      <c r="D139" s="198"/>
      <c r="E139" s="198"/>
      <c r="F139" s="198"/>
      <c r="G139" s="198"/>
      <c r="H139" s="198"/>
      <c r="I139" s="199"/>
      <c r="J139" s="200"/>
      <c r="K139" s="201"/>
      <c r="L139" s="201"/>
      <c r="M139" s="201"/>
      <c r="N139" s="201"/>
      <c r="O139" s="201"/>
      <c r="P139" s="201"/>
      <c r="Q139" s="202"/>
      <c r="R139" s="186"/>
      <c r="S139" s="187"/>
      <c r="T139" s="187"/>
      <c r="U139" s="187"/>
      <c r="V139" s="187"/>
      <c r="W139" s="187"/>
      <c r="X139" s="187"/>
      <c r="Y139" s="187"/>
      <c r="Z139" s="188"/>
      <c r="AA139" s="167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9"/>
      <c r="AQ139" s="170"/>
      <c r="AR139" s="171"/>
      <c r="AS139" s="171"/>
      <c r="AT139" s="171"/>
      <c r="AU139" s="171"/>
      <c r="AV139" s="172"/>
      <c r="AW139" s="3"/>
    </row>
    <row r="140" spans="1:51" ht="20.100000000000001" customHeight="1">
      <c r="A140" s="197" t="s">
        <v>157</v>
      </c>
      <c r="B140" s="198"/>
      <c r="C140" s="198"/>
      <c r="D140" s="198"/>
      <c r="E140" s="198"/>
      <c r="F140" s="198"/>
      <c r="G140" s="198"/>
      <c r="H140" s="198"/>
      <c r="I140" s="199"/>
      <c r="J140" s="200"/>
      <c r="K140" s="201"/>
      <c r="L140" s="201"/>
      <c r="M140" s="201"/>
      <c r="N140" s="201"/>
      <c r="O140" s="201"/>
      <c r="P140" s="201"/>
      <c r="Q140" s="202"/>
      <c r="R140" s="186"/>
      <c r="S140" s="187"/>
      <c r="T140" s="187"/>
      <c r="U140" s="187"/>
      <c r="V140" s="187"/>
      <c r="W140" s="187"/>
      <c r="X140" s="187"/>
      <c r="Y140" s="187"/>
      <c r="Z140" s="188"/>
      <c r="AA140" s="167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9"/>
      <c r="AQ140" s="170"/>
      <c r="AR140" s="171"/>
      <c r="AS140" s="171"/>
      <c r="AT140" s="171"/>
      <c r="AU140" s="171"/>
      <c r="AV140" s="172"/>
      <c r="AW140" s="3"/>
    </row>
    <row r="141" spans="1:51" ht="20.100000000000001" customHeight="1">
      <c r="A141" s="197" t="s">
        <v>158</v>
      </c>
      <c r="B141" s="198"/>
      <c r="C141" s="198"/>
      <c r="D141" s="198"/>
      <c r="E141" s="198"/>
      <c r="F141" s="198"/>
      <c r="G141" s="198"/>
      <c r="H141" s="198"/>
      <c r="I141" s="199"/>
      <c r="J141" s="200"/>
      <c r="K141" s="201"/>
      <c r="L141" s="201"/>
      <c r="M141" s="201"/>
      <c r="N141" s="201"/>
      <c r="O141" s="201"/>
      <c r="P141" s="201"/>
      <c r="Q141" s="202"/>
      <c r="R141" s="186"/>
      <c r="S141" s="187"/>
      <c r="T141" s="187"/>
      <c r="U141" s="187"/>
      <c r="V141" s="187"/>
      <c r="W141" s="187"/>
      <c r="X141" s="187"/>
      <c r="Y141" s="187"/>
      <c r="Z141" s="188"/>
      <c r="AA141" s="167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9"/>
      <c r="AQ141" s="170"/>
      <c r="AR141" s="171"/>
      <c r="AS141" s="171"/>
      <c r="AT141" s="171"/>
      <c r="AU141" s="171"/>
      <c r="AV141" s="172"/>
      <c r="AW141" s="3"/>
    </row>
    <row r="142" spans="1:51" ht="20.100000000000001" customHeight="1">
      <c r="A142" s="203"/>
      <c r="B142" s="204"/>
      <c r="C142" s="204"/>
      <c r="D142" s="204"/>
      <c r="E142" s="204"/>
      <c r="F142" s="204"/>
      <c r="G142" s="204"/>
      <c r="H142" s="204"/>
      <c r="I142" s="204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68" t="s">
        <v>159</v>
      </c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160">
        <f>SUM(AQ137:AV141)</f>
        <v>0</v>
      </c>
      <c r="AR142" s="161"/>
      <c r="AS142" s="161"/>
      <c r="AT142" s="161"/>
      <c r="AU142" s="161"/>
      <c r="AV142" s="162"/>
      <c r="AW142" s="3"/>
    </row>
    <row r="143" spans="1:51" ht="34.5" customHeight="1">
      <c r="A143" s="67" t="s">
        <v>160</v>
      </c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3"/>
    </row>
    <row r="144" spans="1:51" ht="43.5" customHeight="1">
      <c r="A144" s="126"/>
      <c r="B144" s="126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69" t="s">
        <v>161</v>
      </c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 t="s">
        <v>162</v>
      </c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3"/>
    </row>
    <row r="145" spans="1:49" ht="20.100000000000001" customHeight="1">
      <c r="A145" s="73" t="s">
        <v>154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3"/>
    </row>
    <row r="146" spans="1:49" ht="20.100000000000001" customHeight="1">
      <c r="A146" s="73" t="s">
        <v>155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3"/>
    </row>
    <row r="147" spans="1:49" ht="20.100000000000001" customHeight="1">
      <c r="A147" s="73" t="s">
        <v>156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197"/>
      <c r="Z147" s="198"/>
      <c r="AA147" s="198"/>
      <c r="AB147" s="198"/>
      <c r="AC147" s="198"/>
      <c r="AD147" s="198"/>
      <c r="AE147" s="198"/>
      <c r="AF147" s="198"/>
      <c r="AG147" s="198"/>
      <c r="AH147" s="198"/>
      <c r="AI147" s="198"/>
      <c r="AJ147" s="199"/>
      <c r="AK147" s="206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8"/>
      <c r="AW147" s="3"/>
    </row>
    <row r="148" spans="1:49" ht="20.100000000000001" customHeight="1">
      <c r="A148" s="73" t="s">
        <v>157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197"/>
      <c r="Z148" s="198"/>
      <c r="AA148" s="198"/>
      <c r="AB148" s="198"/>
      <c r="AC148" s="198"/>
      <c r="AD148" s="198"/>
      <c r="AE148" s="198"/>
      <c r="AF148" s="198"/>
      <c r="AG148" s="198"/>
      <c r="AH148" s="198"/>
      <c r="AI148" s="198"/>
      <c r="AJ148" s="199"/>
      <c r="AK148" s="206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8"/>
      <c r="AW148" s="3"/>
    </row>
    <row r="149" spans="1:49" ht="20.100000000000001" customHeight="1">
      <c r="A149" s="73" t="s">
        <v>158</v>
      </c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197"/>
      <c r="Z149" s="198"/>
      <c r="AA149" s="198"/>
      <c r="AB149" s="198"/>
      <c r="AC149" s="198"/>
      <c r="AD149" s="198"/>
      <c r="AE149" s="198"/>
      <c r="AF149" s="198"/>
      <c r="AG149" s="198"/>
      <c r="AH149" s="198"/>
      <c r="AI149" s="198"/>
      <c r="AJ149" s="199"/>
      <c r="AK149" s="206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8"/>
      <c r="AW149" s="3"/>
    </row>
    <row r="150" spans="1:49" ht="34.5" customHeight="1">
      <c r="A150" s="209" t="s">
        <v>163</v>
      </c>
      <c r="B150" s="209"/>
      <c r="C150" s="209"/>
      <c r="D150" s="209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3"/>
    </row>
    <row r="151" spans="1:49" s="6" customFormat="1" ht="20.100000000000001" customHeight="1">
      <c r="A151" s="23" t="s">
        <v>55</v>
      </c>
      <c r="B151" s="69" t="s">
        <v>164</v>
      </c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71"/>
      <c r="AR151" s="71"/>
      <c r="AS151" s="71"/>
      <c r="AT151" s="75"/>
      <c r="AU151" s="75"/>
      <c r="AV151" s="22" t="s">
        <v>51</v>
      </c>
      <c r="AW151" s="5"/>
    </row>
    <row r="152" spans="1:49" s="6" customFormat="1" ht="20.100000000000001" customHeight="1">
      <c r="A152" s="23" t="s">
        <v>66</v>
      </c>
      <c r="B152" s="69" t="s">
        <v>165</v>
      </c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71"/>
      <c r="AR152" s="71"/>
      <c r="AS152" s="71"/>
      <c r="AT152" s="75"/>
      <c r="AU152" s="75"/>
      <c r="AV152" s="22" t="s">
        <v>51</v>
      </c>
      <c r="AW152" s="5"/>
    </row>
    <row r="153" spans="1:49" s="6" customFormat="1" ht="20.100000000000001" customHeight="1">
      <c r="A153" s="23" t="s">
        <v>71</v>
      </c>
      <c r="B153" s="69" t="s">
        <v>166</v>
      </c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71"/>
      <c r="AR153" s="71"/>
      <c r="AS153" s="71"/>
      <c r="AT153" s="75"/>
      <c r="AU153" s="75"/>
      <c r="AV153" s="22" t="s">
        <v>51</v>
      </c>
      <c r="AW153" s="5"/>
    </row>
    <row r="154" spans="1:49" s="6" customFormat="1" ht="20.100000000000001" customHeight="1">
      <c r="A154" s="23" t="s">
        <v>73</v>
      </c>
      <c r="B154" s="69" t="s">
        <v>167</v>
      </c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71"/>
      <c r="AR154" s="71"/>
      <c r="AS154" s="71"/>
      <c r="AT154" s="75"/>
      <c r="AU154" s="75"/>
      <c r="AV154" s="22" t="s">
        <v>51</v>
      </c>
      <c r="AW154" s="5"/>
    </row>
    <row r="155" spans="1:49" s="6" customFormat="1" ht="20.100000000000001" customHeight="1">
      <c r="A155" s="23" t="s">
        <v>81</v>
      </c>
      <c r="B155" s="69" t="s">
        <v>168</v>
      </c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71"/>
      <c r="AR155" s="71"/>
      <c r="AS155" s="71"/>
      <c r="AT155" s="75"/>
      <c r="AU155" s="75"/>
      <c r="AV155" s="22" t="s">
        <v>51</v>
      </c>
      <c r="AW155" s="5"/>
    </row>
    <row r="156" spans="1:49" s="6" customFormat="1" ht="20.100000000000001" customHeight="1">
      <c r="A156" s="23" t="s">
        <v>94</v>
      </c>
      <c r="B156" s="69" t="s">
        <v>169</v>
      </c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71"/>
      <c r="AR156" s="71"/>
      <c r="AS156" s="71"/>
      <c r="AT156" s="75"/>
      <c r="AU156" s="75"/>
      <c r="AV156" s="22" t="s">
        <v>51</v>
      </c>
      <c r="AW156" s="5"/>
    </row>
    <row r="157" spans="1:49" ht="24" customHeight="1">
      <c r="A157" s="211" t="s">
        <v>170</v>
      </c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3"/>
      <c r="AW157" s="3"/>
    </row>
    <row r="158" spans="1:49" ht="20.100000000000001" customHeight="1">
      <c r="A158" s="22" t="s">
        <v>55</v>
      </c>
      <c r="B158" s="69" t="s">
        <v>171</v>
      </c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75"/>
      <c r="AU158" s="75"/>
      <c r="AV158" s="75"/>
      <c r="AW158" s="3"/>
    </row>
    <row r="159" spans="1:49" ht="20.100000000000001" customHeight="1">
      <c r="A159" s="22" t="s">
        <v>66</v>
      </c>
      <c r="B159" s="69" t="s">
        <v>172</v>
      </c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75"/>
      <c r="AU159" s="75"/>
      <c r="AV159" s="75"/>
      <c r="AW159" s="3"/>
    </row>
    <row r="160" spans="1:49" ht="20.100000000000001" customHeight="1">
      <c r="A160" s="22" t="s">
        <v>71</v>
      </c>
      <c r="B160" s="69" t="s">
        <v>173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75"/>
      <c r="AU160" s="75"/>
      <c r="AV160" s="75"/>
      <c r="AW160" s="3"/>
    </row>
    <row r="161" spans="1:51" ht="20.100000000000001" customHeight="1">
      <c r="A161" s="22" t="s">
        <v>73</v>
      </c>
      <c r="B161" s="210" t="s">
        <v>174</v>
      </c>
      <c r="C161" s="210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3"/>
    </row>
    <row r="162" spans="1:51" ht="21" customHeight="1">
      <c r="A162" s="211" t="s">
        <v>488</v>
      </c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3"/>
      <c r="AW162" s="3"/>
    </row>
    <row r="163" spans="1:51" ht="20.100000000000001" customHeight="1">
      <c r="A163" s="22" t="s">
        <v>55</v>
      </c>
      <c r="B163" s="69" t="s">
        <v>175</v>
      </c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71"/>
      <c r="AU163" s="71"/>
      <c r="AV163" s="71"/>
      <c r="AW163" s="3"/>
    </row>
    <row r="164" spans="1:51" ht="20.100000000000001" customHeight="1">
      <c r="A164" s="22" t="s">
        <v>66</v>
      </c>
      <c r="B164" s="69" t="s">
        <v>176</v>
      </c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71"/>
      <c r="AU164" s="71"/>
      <c r="AV164" s="71"/>
      <c r="AW164" s="3"/>
    </row>
    <row r="165" spans="1:51" ht="20.100000000000001" customHeight="1">
      <c r="A165" s="22" t="s">
        <v>71</v>
      </c>
      <c r="B165" s="69" t="s">
        <v>177</v>
      </c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71"/>
      <c r="AU165" s="71"/>
      <c r="AV165" s="71"/>
      <c r="AW165" s="3"/>
    </row>
    <row r="166" spans="1:51" ht="20.100000000000001" customHeight="1">
      <c r="A166" s="22" t="s">
        <v>73</v>
      </c>
      <c r="B166" s="69" t="s">
        <v>178</v>
      </c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71"/>
      <c r="AU166" s="71"/>
      <c r="AV166" s="71"/>
      <c r="AW166" s="3"/>
    </row>
    <row r="167" spans="1:51" s="19" customFormat="1" ht="39.75" customHeight="1">
      <c r="A167" s="214" t="s">
        <v>489</v>
      </c>
      <c r="B167" s="215"/>
      <c r="C167" s="215"/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6"/>
      <c r="AW167" s="5"/>
      <c r="AX167" s="6"/>
      <c r="AY167" s="6"/>
    </row>
    <row r="168" spans="1:51" ht="52.5" customHeight="1">
      <c r="A168" s="211" t="s">
        <v>490</v>
      </c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3"/>
      <c r="AW168" s="3"/>
    </row>
    <row r="169" spans="1:51" ht="29.25" customHeight="1">
      <c r="A169" s="217" t="str">
        <f>IF(AT169="TAK","Wykaz oraz lokalizację punktów świadczących usługi publiczne zawarto na mapie poglądowej (zał. do wniosku, pkt 11 lit. i)","NIE DOTYCZY")</f>
        <v>NIE DOTYCZY</v>
      </c>
      <c r="B169" s="217"/>
      <c r="C169" s="217"/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176"/>
      <c r="AU169" s="177"/>
      <c r="AV169" s="178"/>
      <c r="AW169" s="3"/>
    </row>
    <row r="170" spans="1:51" ht="36.75" customHeight="1">
      <c r="A170" s="211" t="s">
        <v>179</v>
      </c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3"/>
      <c r="AW170" s="1"/>
    </row>
    <row r="171" spans="1:51" ht="20.100000000000001" customHeight="1">
      <c r="A171" s="154" t="s">
        <v>180</v>
      </c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66"/>
      <c r="AT171" s="71"/>
      <c r="AU171" s="71"/>
      <c r="AV171" s="71"/>
      <c r="AW171" s="1"/>
    </row>
    <row r="172" spans="1:51" ht="34.5" customHeight="1">
      <c r="A172" s="211" t="s">
        <v>181</v>
      </c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3"/>
      <c r="AW172" s="1"/>
    </row>
    <row r="173" spans="1:51" ht="20.100000000000001" customHeight="1">
      <c r="A173" s="179"/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180"/>
      <c r="AT173" s="180"/>
      <c r="AU173" s="180"/>
      <c r="AV173" s="181"/>
      <c r="AW173" s="1"/>
    </row>
    <row r="174" spans="1:51" ht="34.5" customHeight="1">
      <c r="A174" s="211" t="s">
        <v>182</v>
      </c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3"/>
    </row>
    <row r="175" spans="1:51" ht="34.5" customHeight="1">
      <c r="A175" s="154" t="s">
        <v>491</v>
      </c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66"/>
      <c r="AW175" s="31"/>
    </row>
    <row r="176" spans="1:51" ht="34.5" customHeight="1">
      <c r="A176" s="211" t="s">
        <v>183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3"/>
    </row>
    <row r="177" spans="1:98" ht="34.5" customHeight="1">
      <c r="A177" s="154" t="s">
        <v>184</v>
      </c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66"/>
      <c r="AW177" s="32"/>
    </row>
    <row r="178" spans="1:98" s="19" customFormat="1" ht="28.5" customHeight="1">
      <c r="A178" s="214" t="s">
        <v>474</v>
      </c>
      <c r="B178" s="215"/>
      <c r="C178" s="215"/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6"/>
      <c r="AW178" s="33"/>
      <c r="AX178" s="6"/>
      <c r="AY178" s="6"/>
    </row>
    <row r="179" spans="1:98" ht="48" customHeight="1">
      <c r="A179" s="211" t="s">
        <v>185</v>
      </c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3"/>
      <c r="AW179" s="1"/>
    </row>
    <row r="180" spans="1:98" ht="32.25" customHeight="1">
      <c r="A180" s="218" t="str">
        <f>IF(AT180="TAK","Wykaz oraz lokalizację punktów działalności gospodarczych zawarto na mapie poglądowej (zał. do wniosku, pkt 11 lit. i)","NIE DOTYCZY")</f>
        <v>NIE DOTYCZY</v>
      </c>
      <c r="B180" s="218"/>
      <c r="C180" s="218"/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  <c r="AA180" s="218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18"/>
      <c r="AL180" s="218"/>
      <c r="AM180" s="218"/>
      <c r="AN180" s="218"/>
      <c r="AO180" s="218"/>
      <c r="AP180" s="218"/>
      <c r="AQ180" s="218"/>
      <c r="AR180" s="218"/>
      <c r="AS180" s="218"/>
      <c r="AT180" s="176"/>
      <c r="AU180" s="177"/>
      <c r="AV180" s="178"/>
      <c r="AW180" s="3"/>
    </row>
    <row r="181" spans="1:98" ht="39.75" customHeight="1">
      <c r="A181" s="211" t="s">
        <v>186</v>
      </c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3"/>
      <c r="AW181" s="3"/>
    </row>
    <row r="182" spans="1:98" ht="30" customHeight="1">
      <c r="A182" s="218" t="str">
        <f>IF(AT182="TAK","Wykaz oraz położenie lokalnych stref aktywności gospodarczych zawarto na mapie poglądowej (zał. do wniosku, pkt 11 lit. i)","NIE DOTYCZY")</f>
        <v>NIE DOTYCZY</v>
      </c>
      <c r="B182" s="218"/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  <c r="AA182" s="218"/>
      <c r="AB182" s="218"/>
      <c r="AC182" s="218"/>
      <c r="AD182" s="218"/>
      <c r="AE182" s="218"/>
      <c r="AF182" s="218"/>
      <c r="AG182" s="218"/>
      <c r="AH182" s="218"/>
      <c r="AI182" s="218"/>
      <c r="AJ182" s="218"/>
      <c r="AK182" s="218"/>
      <c r="AL182" s="218"/>
      <c r="AM182" s="218"/>
      <c r="AN182" s="218"/>
      <c r="AO182" s="218"/>
      <c r="AP182" s="218"/>
      <c r="AQ182" s="218"/>
      <c r="AR182" s="218"/>
      <c r="AS182" s="218"/>
      <c r="AT182" s="176"/>
      <c r="AU182" s="177"/>
      <c r="AV182" s="178"/>
      <c r="AW182" s="3"/>
    </row>
    <row r="183" spans="1:98" ht="41.25" customHeight="1">
      <c r="A183" s="211" t="s">
        <v>187</v>
      </c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3"/>
      <c r="AW183" s="3"/>
    </row>
    <row r="184" spans="1:98" ht="69.95" customHeight="1">
      <c r="A184" s="219" t="s">
        <v>188</v>
      </c>
      <c r="B184" s="219"/>
      <c r="C184" s="219"/>
      <c r="D184" s="219"/>
      <c r="E184" s="219"/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176"/>
      <c r="AU184" s="177"/>
      <c r="AV184" s="178"/>
      <c r="AW184" s="3"/>
    </row>
    <row r="185" spans="1:98" s="19" customFormat="1" ht="86.25" customHeight="1">
      <c r="A185" s="229" t="s">
        <v>492</v>
      </c>
      <c r="B185" s="230"/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231"/>
      <c r="AW185" s="5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</row>
    <row r="186" spans="1:98" s="6" customFormat="1" ht="69.95" customHeight="1">
      <c r="A186" s="219" t="s">
        <v>188</v>
      </c>
      <c r="B186" s="219"/>
      <c r="C186" s="219"/>
      <c r="D186" s="219"/>
      <c r="E186" s="219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71"/>
      <c r="AU186" s="71"/>
      <c r="AV186" s="71"/>
      <c r="AW186" s="5"/>
    </row>
    <row r="187" spans="1:98" s="19" customFormat="1" ht="69" customHeight="1">
      <c r="A187" s="214" t="s">
        <v>189</v>
      </c>
      <c r="B187" s="215"/>
      <c r="C187" s="215"/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6"/>
      <c r="AW187" s="5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</row>
    <row r="188" spans="1:98" s="6" customFormat="1" ht="69.95" customHeight="1">
      <c r="A188" s="219" t="s">
        <v>190</v>
      </c>
      <c r="B188" s="219"/>
      <c r="C188" s="219"/>
      <c r="D188" s="219"/>
      <c r="E188" s="219"/>
      <c r="F188" s="219"/>
      <c r="G188" s="219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71"/>
      <c r="AU188" s="71"/>
      <c r="AV188" s="71"/>
      <c r="AW188" s="5"/>
    </row>
    <row r="189" spans="1:98" ht="22.5" customHeight="1">
      <c r="A189" s="220" t="s">
        <v>191</v>
      </c>
      <c r="B189" s="221"/>
      <c r="C189" s="221"/>
      <c r="D189" s="221"/>
      <c r="E189" s="221"/>
      <c r="F189" s="221"/>
      <c r="G189" s="221"/>
      <c r="H189" s="221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2"/>
      <c r="AW189" s="3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</row>
    <row r="190" spans="1:98" ht="15.75" customHeight="1">
      <c r="A190" s="223" t="s">
        <v>192</v>
      </c>
      <c r="B190" s="224"/>
      <c r="C190" s="224"/>
      <c r="D190" s="224"/>
      <c r="E190" s="224"/>
      <c r="F190" s="224"/>
      <c r="G190" s="224"/>
      <c r="H190" s="224"/>
      <c r="I190" s="224"/>
      <c r="J190" s="224"/>
      <c r="K190" s="224"/>
      <c r="L190" s="224"/>
      <c r="M190" s="224"/>
      <c r="N190" s="224"/>
      <c r="O190" s="224"/>
      <c r="P190" s="224"/>
      <c r="Q190" s="224"/>
      <c r="R190" s="224"/>
      <c r="S190" s="224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5"/>
      <c r="AW190" s="3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</row>
    <row r="191" spans="1:98" ht="31.5" customHeight="1">
      <c r="A191" s="226"/>
      <c r="B191" s="227"/>
      <c r="C191" s="227"/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  <c r="AL191" s="227"/>
      <c r="AM191" s="227"/>
      <c r="AN191" s="227"/>
      <c r="AO191" s="227"/>
      <c r="AP191" s="227"/>
      <c r="AQ191" s="227"/>
      <c r="AR191" s="227"/>
      <c r="AS191" s="227"/>
      <c r="AT191" s="227"/>
      <c r="AU191" s="227"/>
      <c r="AV191" s="228"/>
      <c r="AW191" s="3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</row>
    <row r="192" spans="1:98" ht="15" customHeight="1">
      <c r="A192" s="223" t="s">
        <v>193</v>
      </c>
      <c r="B192" s="224"/>
      <c r="C192" s="224"/>
      <c r="D192" s="224"/>
      <c r="E192" s="224"/>
      <c r="F192" s="224"/>
      <c r="G192" s="224"/>
      <c r="H192" s="224"/>
      <c r="I192" s="224"/>
      <c r="J192" s="224"/>
      <c r="K192" s="224"/>
      <c r="L192" s="224"/>
      <c r="M192" s="224"/>
      <c r="N192" s="224"/>
      <c r="O192" s="224"/>
      <c r="P192" s="224"/>
      <c r="Q192" s="224"/>
      <c r="R192" s="224"/>
      <c r="S192" s="224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5"/>
      <c r="AW192" s="3"/>
    </row>
    <row r="193" spans="1:49" s="6" customFormat="1" ht="31.5" customHeight="1">
      <c r="A193" s="226"/>
      <c r="B193" s="227"/>
      <c r="C193" s="227"/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  <c r="AL193" s="227"/>
      <c r="AM193" s="227"/>
      <c r="AN193" s="227"/>
      <c r="AO193" s="227"/>
      <c r="AP193" s="227"/>
      <c r="AQ193" s="227"/>
      <c r="AR193" s="227"/>
      <c r="AS193" s="227"/>
      <c r="AT193" s="227"/>
      <c r="AU193" s="227"/>
      <c r="AV193" s="228"/>
      <c r="AW193" s="5"/>
    </row>
    <row r="194" spans="1:49" ht="15" customHeight="1">
      <c r="A194" s="223" t="s">
        <v>194</v>
      </c>
      <c r="B194" s="224"/>
      <c r="C194" s="224"/>
      <c r="D194" s="224"/>
      <c r="E194" s="224"/>
      <c r="F194" s="224"/>
      <c r="G194" s="224"/>
      <c r="H194" s="224"/>
      <c r="I194" s="224"/>
      <c r="J194" s="224"/>
      <c r="K194" s="224"/>
      <c r="L194" s="224"/>
      <c r="M194" s="224"/>
      <c r="N194" s="224"/>
      <c r="O194" s="224"/>
      <c r="P194" s="224"/>
      <c r="Q194" s="224"/>
      <c r="R194" s="224"/>
      <c r="S194" s="224"/>
      <c r="T194" s="224"/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5"/>
      <c r="AW194" s="3"/>
    </row>
    <row r="195" spans="1:49" ht="30.75" customHeight="1">
      <c r="A195" s="232"/>
      <c r="B195" s="233"/>
      <c r="C195" s="233"/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  <c r="AI195" s="233"/>
      <c r="AJ195" s="233"/>
      <c r="AK195" s="233"/>
      <c r="AL195" s="233"/>
      <c r="AM195" s="233"/>
      <c r="AN195" s="233"/>
      <c r="AO195" s="233"/>
      <c r="AP195" s="233"/>
      <c r="AQ195" s="233"/>
      <c r="AR195" s="233"/>
      <c r="AS195" s="233"/>
      <c r="AT195" s="233"/>
      <c r="AU195" s="233"/>
      <c r="AV195" s="234"/>
      <c r="AW195" s="3"/>
    </row>
    <row r="196" spans="1:49" ht="15" customHeight="1">
      <c r="A196" s="223" t="s">
        <v>195</v>
      </c>
      <c r="B196" s="224"/>
      <c r="C196" s="224"/>
      <c r="D196" s="224"/>
      <c r="E196" s="224"/>
      <c r="F196" s="224"/>
      <c r="G196" s="224"/>
      <c r="H196" s="224"/>
      <c r="I196" s="224"/>
      <c r="J196" s="224"/>
      <c r="K196" s="224"/>
      <c r="L196" s="224"/>
      <c r="M196" s="224"/>
      <c r="N196" s="224"/>
      <c r="O196" s="224"/>
      <c r="P196" s="224"/>
      <c r="Q196" s="224"/>
      <c r="R196" s="224"/>
      <c r="S196" s="224"/>
      <c r="T196" s="224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5"/>
      <c r="AW196" s="3"/>
    </row>
    <row r="197" spans="1:49" ht="15" customHeight="1">
      <c r="A197" s="34" t="s">
        <v>22</v>
      </c>
      <c r="B197" s="235" t="s">
        <v>196</v>
      </c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5"/>
      <c r="P197" s="235"/>
      <c r="Q197" s="235"/>
      <c r="R197" s="236" t="s">
        <v>197</v>
      </c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 t="s">
        <v>198</v>
      </c>
      <c r="AI197" s="236"/>
      <c r="AJ197" s="236"/>
      <c r="AK197" s="236"/>
      <c r="AL197" s="236"/>
      <c r="AM197" s="236"/>
      <c r="AN197" s="236"/>
      <c r="AO197" s="35"/>
      <c r="AP197" s="237" t="s">
        <v>199</v>
      </c>
      <c r="AQ197" s="238"/>
      <c r="AR197" s="238"/>
      <c r="AS197" s="238"/>
      <c r="AT197" s="238"/>
      <c r="AU197" s="238"/>
      <c r="AV197" s="239"/>
      <c r="AW197" s="3"/>
    </row>
    <row r="198" spans="1:49" ht="15" customHeight="1">
      <c r="A198" s="36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6"/>
      <c r="S198" s="256"/>
      <c r="T198" s="256"/>
      <c r="U198" s="256"/>
      <c r="V198" s="256"/>
      <c r="W198" s="256"/>
      <c r="X198" s="256"/>
      <c r="Y198" s="256"/>
      <c r="Z198" s="256"/>
      <c r="AA198" s="256"/>
      <c r="AB198" s="256"/>
      <c r="AC198" s="256"/>
      <c r="AD198" s="256"/>
      <c r="AE198" s="256"/>
      <c r="AF198" s="256"/>
      <c r="AG198" s="256"/>
      <c r="AH198" s="256"/>
      <c r="AI198" s="256"/>
      <c r="AJ198" s="256"/>
      <c r="AK198" s="256"/>
      <c r="AL198" s="256"/>
      <c r="AM198" s="256"/>
      <c r="AN198" s="256"/>
      <c r="AO198" s="37"/>
      <c r="AP198" s="257"/>
      <c r="AQ198" s="258"/>
      <c r="AR198" s="258"/>
      <c r="AS198" s="258"/>
      <c r="AT198" s="258"/>
      <c r="AU198" s="258"/>
      <c r="AV198" s="259"/>
      <c r="AW198" s="3"/>
    </row>
    <row r="199" spans="1:49" ht="15" customHeight="1">
      <c r="A199" s="38"/>
      <c r="B199" s="260"/>
      <c r="C199" s="260"/>
      <c r="D199" s="260"/>
      <c r="E199" s="260"/>
      <c r="F199" s="260"/>
      <c r="G199" s="260"/>
      <c r="H199" s="260"/>
      <c r="I199" s="260"/>
      <c r="J199" s="260"/>
      <c r="K199" s="260"/>
      <c r="L199" s="260"/>
      <c r="M199" s="260"/>
      <c r="N199" s="260"/>
      <c r="O199" s="260"/>
      <c r="P199" s="260"/>
      <c r="Q199" s="260"/>
      <c r="R199" s="261"/>
      <c r="S199" s="261"/>
      <c r="T199" s="261"/>
      <c r="U199" s="261"/>
      <c r="V199" s="261"/>
      <c r="W199" s="261"/>
      <c r="X199" s="261"/>
      <c r="Y199" s="261"/>
      <c r="Z199" s="261"/>
      <c r="AA199" s="261"/>
      <c r="AB199" s="261"/>
      <c r="AC199" s="261"/>
      <c r="AD199" s="261"/>
      <c r="AE199" s="261"/>
      <c r="AF199" s="261"/>
      <c r="AG199" s="261"/>
      <c r="AH199" s="242"/>
      <c r="AI199" s="242"/>
      <c r="AJ199" s="242"/>
      <c r="AK199" s="242"/>
      <c r="AL199" s="242"/>
      <c r="AM199" s="242"/>
      <c r="AN199" s="242"/>
      <c r="AO199" s="3"/>
      <c r="AP199" s="243"/>
      <c r="AQ199" s="244"/>
      <c r="AR199" s="244"/>
      <c r="AS199" s="244"/>
      <c r="AT199" s="244"/>
      <c r="AU199" s="244"/>
      <c r="AV199" s="245"/>
      <c r="AW199" s="3"/>
    </row>
    <row r="200" spans="1:49" ht="15" customHeight="1">
      <c r="A200" s="39"/>
      <c r="B200" s="240"/>
      <c r="C200" s="240"/>
      <c r="D200" s="240"/>
      <c r="E200" s="240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2"/>
      <c r="AI200" s="242"/>
      <c r="AJ200" s="242"/>
      <c r="AK200" s="242"/>
      <c r="AL200" s="242"/>
      <c r="AM200" s="242"/>
      <c r="AN200" s="242"/>
      <c r="AO200" s="3"/>
      <c r="AP200" s="243"/>
      <c r="AQ200" s="244"/>
      <c r="AR200" s="244"/>
      <c r="AS200" s="244"/>
      <c r="AT200" s="244"/>
      <c r="AU200" s="244"/>
      <c r="AV200" s="245"/>
      <c r="AW200" s="3"/>
    </row>
    <row r="201" spans="1:49" s="6" customFormat="1" ht="18" customHeight="1">
      <c r="A201" s="246" t="s">
        <v>200</v>
      </c>
      <c r="B201" s="247"/>
      <c r="C201" s="247"/>
      <c r="D201" s="247"/>
      <c r="E201" s="247"/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  <c r="AH201" s="247"/>
      <c r="AI201" s="247"/>
      <c r="AJ201" s="247"/>
      <c r="AK201" s="247"/>
      <c r="AL201" s="247"/>
      <c r="AM201" s="247"/>
      <c r="AN201" s="247"/>
      <c r="AO201" s="247"/>
      <c r="AP201" s="247"/>
      <c r="AQ201" s="247"/>
      <c r="AR201" s="247"/>
      <c r="AS201" s="247"/>
      <c r="AT201" s="247"/>
      <c r="AU201" s="247"/>
      <c r="AV201" s="248"/>
      <c r="AW201" s="5"/>
    </row>
    <row r="202" spans="1:49" s="41" customFormat="1" ht="15.75" customHeight="1">
      <c r="A202" s="249" t="s">
        <v>465</v>
      </c>
      <c r="B202" s="250"/>
      <c r="C202" s="250"/>
      <c r="D202" s="250"/>
      <c r="E202" s="250"/>
      <c r="F202" s="250"/>
      <c r="G202" s="250"/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  <c r="Y202" s="250"/>
      <c r="Z202" s="250"/>
      <c r="AA202" s="250"/>
      <c r="AB202" s="250"/>
      <c r="AC202" s="250"/>
      <c r="AD202" s="250"/>
      <c r="AE202" s="250"/>
      <c r="AF202" s="250"/>
      <c r="AG202" s="250"/>
      <c r="AH202" s="250"/>
      <c r="AI202" s="250"/>
      <c r="AJ202" s="250"/>
      <c r="AK202" s="250"/>
      <c r="AL202" s="250"/>
      <c r="AM202" s="250"/>
      <c r="AN202" s="250"/>
      <c r="AO202" s="250"/>
      <c r="AP202" s="250"/>
      <c r="AQ202" s="250"/>
      <c r="AR202" s="250"/>
      <c r="AS202" s="251"/>
      <c r="AT202" s="252"/>
      <c r="AU202" s="253"/>
      <c r="AV202" s="254"/>
      <c r="AW202" s="40"/>
    </row>
    <row r="203" spans="1:49" ht="27" customHeight="1">
      <c r="A203" s="249" t="s">
        <v>493</v>
      </c>
      <c r="B203" s="250"/>
      <c r="C203" s="250"/>
      <c r="D203" s="250"/>
      <c r="E203" s="250"/>
      <c r="F203" s="250"/>
      <c r="G203" s="250"/>
      <c r="H203" s="250"/>
      <c r="I203" s="250"/>
      <c r="J203" s="250"/>
      <c r="K203" s="250"/>
      <c r="L203" s="250"/>
      <c r="M203" s="250"/>
      <c r="N203" s="250"/>
      <c r="O203" s="250"/>
      <c r="P203" s="250"/>
      <c r="Q203" s="250"/>
      <c r="R203" s="250"/>
      <c r="S203" s="250"/>
      <c r="T203" s="250"/>
      <c r="U203" s="250"/>
      <c r="V203" s="250"/>
      <c r="W203" s="250"/>
      <c r="X203" s="250"/>
      <c r="Y203" s="250"/>
      <c r="Z203" s="250"/>
      <c r="AA203" s="250"/>
      <c r="AB203" s="250"/>
      <c r="AC203" s="250"/>
      <c r="AD203" s="250"/>
      <c r="AE203" s="250"/>
      <c r="AF203" s="250"/>
      <c r="AG203" s="250"/>
      <c r="AH203" s="250"/>
      <c r="AI203" s="250"/>
      <c r="AJ203" s="250"/>
      <c r="AK203" s="250"/>
      <c r="AL203" s="250"/>
      <c r="AM203" s="250"/>
      <c r="AN203" s="250"/>
      <c r="AO203" s="250"/>
      <c r="AP203" s="250"/>
      <c r="AQ203" s="250"/>
      <c r="AR203" s="250"/>
      <c r="AS203" s="251"/>
      <c r="AT203" s="252"/>
      <c r="AU203" s="253"/>
      <c r="AV203" s="254"/>
      <c r="AW203" s="3"/>
    </row>
    <row r="204" spans="1:49" ht="15" customHeight="1">
      <c r="A204" s="249" t="s">
        <v>201</v>
      </c>
      <c r="B204" s="250"/>
      <c r="C204" s="250"/>
      <c r="D204" s="250"/>
      <c r="E204" s="250"/>
      <c r="F204" s="250"/>
      <c r="G204" s="250"/>
      <c r="H204" s="250"/>
      <c r="I204" s="250"/>
      <c r="J204" s="250"/>
      <c r="K204" s="250"/>
      <c r="L204" s="250"/>
      <c r="M204" s="250"/>
      <c r="N204" s="250"/>
      <c r="O204" s="250"/>
      <c r="P204" s="250"/>
      <c r="Q204" s="250"/>
      <c r="R204" s="250"/>
      <c r="S204" s="250"/>
      <c r="T204" s="250"/>
      <c r="U204" s="250"/>
      <c r="V204" s="250"/>
      <c r="W204" s="250"/>
      <c r="X204" s="250"/>
      <c r="Y204" s="250"/>
      <c r="Z204" s="250"/>
      <c r="AA204" s="250"/>
      <c r="AB204" s="250"/>
      <c r="AC204" s="250"/>
      <c r="AD204" s="250"/>
      <c r="AE204" s="250"/>
      <c r="AF204" s="250"/>
      <c r="AG204" s="250"/>
      <c r="AH204" s="250"/>
      <c r="AI204" s="250"/>
      <c r="AJ204" s="250"/>
      <c r="AK204" s="250"/>
      <c r="AL204" s="250"/>
      <c r="AM204" s="250"/>
      <c r="AN204" s="250"/>
      <c r="AO204" s="250"/>
      <c r="AP204" s="250"/>
      <c r="AQ204" s="250"/>
      <c r="AR204" s="250"/>
      <c r="AS204" s="251"/>
      <c r="AT204" s="252"/>
      <c r="AU204" s="253"/>
      <c r="AV204" s="254"/>
      <c r="AW204" s="3"/>
    </row>
    <row r="205" spans="1:49" ht="15" customHeight="1">
      <c r="A205" s="249" t="s">
        <v>466</v>
      </c>
      <c r="B205" s="250"/>
      <c r="C205" s="250"/>
      <c r="D205" s="250"/>
      <c r="E205" s="250"/>
      <c r="F205" s="250"/>
      <c r="G205" s="250"/>
      <c r="H205" s="250"/>
      <c r="I205" s="250"/>
      <c r="J205" s="250"/>
      <c r="K205" s="250"/>
      <c r="L205" s="250"/>
      <c r="M205" s="250"/>
      <c r="N205" s="250"/>
      <c r="O205" s="250"/>
      <c r="P205" s="250"/>
      <c r="Q205" s="250"/>
      <c r="R205" s="250"/>
      <c r="S205" s="250"/>
      <c r="T205" s="250"/>
      <c r="U205" s="250"/>
      <c r="V205" s="250"/>
      <c r="W205" s="250"/>
      <c r="X205" s="250"/>
      <c r="Y205" s="250"/>
      <c r="Z205" s="250"/>
      <c r="AA205" s="250"/>
      <c r="AB205" s="250"/>
      <c r="AC205" s="250"/>
      <c r="AD205" s="250"/>
      <c r="AE205" s="250"/>
      <c r="AF205" s="250"/>
      <c r="AG205" s="250"/>
      <c r="AH205" s="250"/>
      <c r="AI205" s="250"/>
      <c r="AJ205" s="250"/>
      <c r="AK205" s="250"/>
      <c r="AL205" s="250"/>
      <c r="AM205" s="250"/>
      <c r="AN205" s="250"/>
      <c r="AO205" s="250"/>
      <c r="AP205" s="250"/>
      <c r="AQ205" s="250"/>
      <c r="AR205" s="250"/>
      <c r="AS205" s="251"/>
      <c r="AT205" s="252"/>
      <c r="AU205" s="253"/>
      <c r="AV205" s="254"/>
      <c r="AW205" s="3"/>
    </row>
    <row r="206" spans="1:49" ht="15.75" customHeight="1">
      <c r="A206" s="249" t="s">
        <v>202</v>
      </c>
      <c r="B206" s="250"/>
      <c r="C206" s="250"/>
      <c r="D206" s="250"/>
      <c r="E206" s="250"/>
      <c r="F206" s="250"/>
      <c r="G206" s="250"/>
      <c r="H206" s="250"/>
      <c r="I206" s="250"/>
      <c r="J206" s="250"/>
      <c r="K206" s="250"/>
      <c r="L206" s="250"/>
      <c r="M206" s="250"/>
      <c r="N206" s="250"/>
      <c r="O206" s="250"/>
      <c r="P206" s="250"/>
      <c r="Q206" s="250"/>
      <c r="R206" s="250"/>
      <c r="S206" s="250"/>
      <c r="T206" s="250"/>
      <c r="U206" s="250"/>
      <c r="V206" s="250"/>
      <c r="W206" s="250"/>
      <c r="X206" s="250"/>
      <c r="Y206" s="250"/>
      <c r="Z206" s="250"/>
      <c r="AA206" s="250"/>
      <c r="AB206" s="250"/>
      <c r="AC206" s="250"/>
      <c r="AD206" s="250"/>
      <c r="AE206" s="250"/>
      <c r="AF206" s="250"/>
      <c r="AG206" s="250"/>
      <c r="AH206" s="250"/>
      <c r="AI206" s="250"/>
      <c r="AJ206" s="250"/>
      <c r="AK206" s="250"/>
      <c r="AL206" s="250"/>
      <c r="AM206" s="250"/>
      <c r="AN206" s="250"/>
      <c r="AO206" s="250"/>
      <c r="AP206" s="250"/>
      <c r="AQ206" s="250"/>
      <c r="AR206" s="250"/>
      <c r="AS206" s="251"/>
      <c r="AT206" s="252"/>
      <c r="AU206" s="253"/>
      <c r="AV206" s="254"/>
      <c r="AW206" s="3"/>
    </row>
    <row r="207" spans="1:49" ht="15.75" customHeight="1">
      <c r="A207" s="249" t="s">
        <v>467</v>
      </c>
      <c r="B207" s="250"/>
      <c r="C207" s="250"/>
      <c r="D207" s="250"/>
      <c r="E207" s="250"/>
      <c r="F207" s="250"/>
      <c r="G207" s="250"/>
      <c r="H207" s="250"/>
      <c r="I207" s="250"/>
      <c r="J207" s="250"/>
      <c r="K207" s="250"/>
      <c r="L207" s="250"/>
      <c r="M207" s="250"/>
      <c r="N207" s="250"/>
      <c r="O207" s="250"/>
      <c r="P207" s="250"/>
      <c r="Q207" s="250"/>
      <c r="R207" s="250"/>
      <c r="S207" s="250"/>
      <c r="T207" s="250"/>
      <c r="U207" s="250"/>
      <c r="V207" s="250"/>
      <c r="W207" s="250"/>
      <c r="X207" s="250"/>
      <c r="Y207" s="250"/>
      <c r="Z207" s="250"/>
      <c r="AA207" s="250"/>
      <c r="AB207" s="250"/>
      <c r="AC207" s="250"/>
      <c r="AD207" s="250"/>
      <c r="AE207" s="250"/>
      <c r="AF207" s="250"/>
      <c r="AG207" s="250"/>
      <c r="AH207" s="250"/>
      <c r="AI207" s="250"/>
      <c r="AJ207" s="250"/>
      <c r="AK207" s="250"/>
      <c r="AL207" s="250"/>
      <c r="AM207" s="250"/>
      <c r="AN207" s="250"/>
      <c r="AO207" s="250"/>
      <c r="AP207" s="250"/>
      <c r="AQ207" s="250"/>
      <c r="AR207" s="250"/>
      <c r="AS207" s="251"/>
      <c r="AT207" s="252"/>
      <c r="AU207" s="253"/>
      <c r="AV207" s="254"/>
      <c r="AW207" s="3"/>
    </row>
    <row r="208" spans="1:49" ht="15.75" customHeight="1">
      <c r="A208" s="249" t="s">
        <v>203</v>
      </c>
      <c r="B208" s="250"/>
      <c r="C208" s="250"/>
      <c r="D208" s="250"/>
      <c r="E208" s="250"/>
      <c r="F208" s="250"/>
      <c r="G208" s="250"/>
      <c r="H208" s="250"/>
      <c r="I208" s="250"/>
      <c r="J208" s="250"/>
      <c r="K208" s="250"/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  <c r="AD208" s="250"/>
      <c r="AE208" s="250"/>
      <c r="AF208" s="250"/>
      <c r="AG208" s="250"/>
      <c r="AH208" s="250"/>
      <c r="AI208" s="250"/>
      <c r="AJ208" s="250"/>
      <c r="AK208" s="250"/>
      <c r="AL208" s="250"/>
      <c r="AM208" s="250"/>
      <c r="AN208" s="250"/>
      <c r="AO208" s="250"/>
      <c r="AP208" s="250"/>
      <c r="AQ208" s="250"/>
      <c r="AR208" s="250"/>
      <c r="AS208" s="251"/>
      <c r="AT208" s="252"/>
      <c r="AU208" s="253"/>
      <c r="AV208" s="254"/>
      <c r="AW208" s="3"/>
    </row>
    <row r="209" spans="1:51" ht="27" customHeight="1">
      <c r="A209" s="249" t="s">
        <v>204</v>
      </c>
      <c r="B209" s="250"/>
      <c r="C209" s="250"/>
      <c r="D209" s="250"/>
      <c r="E209" s="250"/>
      <c r="F209" s="250"/>
      <c r="G209" s="250"/>
      <c r="H209" s="250"/>
      <c r="I209" s="250"/>
      <c r="J209" s="250"/>
      <c r="K209" s="250"/>
      <c r="L209" s="250"/>
      <c r="M209" s="250"/>
      <c r="N209" s="250"/>
      <c r="O209" s="250"/>
      <c r="P209" s="250"/>
      <c r="Q209" s="250"/>
      <c r="R209" s="250"/>
      <c r="S209" s="250"/>
      <c r="T209" s="250"/>
      <c r="U209" s="250"/>
      <c r="V209" s="250"/>
      <c r="W209" s="250"/>
      <c r="X209" s="250"/>
      <c r="Y209" s="250"/>
      <c r="Z209" s="250"/>
      <c r="AA209" s="250"/>
      <c r="AB209" s="250"/>
      <c r="AC209" s="250"/>
      <c r="AD209" s="250"/>
      <c r="AE209" s="250"/>
      <c r="AF209" s="250"/>
      <c r="AG209" s="250"/>
      <c r="AH209" s="250"/>
      <c r="AI209" s="250"/>
      <c r="AJ209" s="250"/>
      <c r="AK209" s="250"/>
      <c r="AL209" s="250"/>
      <c r="AM209" s="250"/>
      <c r="AN209" s="250"/>
      <c r="AO209" s="250"/>
      <c r="AP209" s="250"/>
      <c r="AQ209" s="250"/>
      <c r="AR209" s="250"/>
      <c r="AS209" s="251"/>
      <c r="AT209" s="252"/>
      <c r="AU209" s="253"/>
      <c r="AV209" s="254"/>
      <c r="AW209" s="3"/>
    </row>
    <row r="210" spans="1:51" ht="17.25" customHeight="1">
      <c r="A210" s="249" t="s">
        <v>205</v>
      </c>
      <c r="B210" s="250"/>
      <c r="C210" s="250"/>
      <c r="D210" s="250"/>
      <c r="E210" s="250"/>
      <c r="F210" s="250"/>
      <c r="G210" s="250"/>
      <c r="H210" s="250"/>
      <c r="I210" s="250"/>
      <c r="J210" s="250"/>
      <c r="K210" s="250"/>
      <c r="L210" s="250"/>
      <c r="M210" s="250"/>
      <c r="N210" s="250"/>
      <c r="O210" s="250"/>
      <c r="P210" s="250"/>
      <c r="Q210" s="250"/>
      <c r="R210" s="250"/>
      <c r="S210" s="250"/>
      <c r="T210" s="250"/>
      <c r="U210" s="250"/>
      <c r="V210" s="250"/>
      <c r="W210" s="250"/>
      <c r="X210" s="250"/>
      <c r="Y210" s="250"/>
      <c r="Z210" s="250"/>
      <c r="AA210" s="250"/>
      <c r="AB210" s="250"/>
      <c r="AC210" s="250"/>
      <c r="AD210" s="250"/>
      <c r="AE210" s="250"/>
      <c r="AF210" s="250"/>
      <c r="AG210" s="250"/>
      <c r="AH210" s="250"/>
      <c r="AI210" s="250"/>
      <c r="AJ210" s="250"/>
      <c r="AK210" s="250"/>
      <c r="AL210" s="250"/>
      <c r="AM210" s="250"/>
      <c r="AN210" s="250"/>
      <c r="AO210" s="250"/>
      <c r="AP210" s="250"/>
      <c r="AQ210" s="250"/>
      <c r="AR210" s="250"/>
      <c r="AS210" s="251"/>
      <c r="AT210" s="252"/>
      <c r="AU210" s="253"/>
      <c r="AV210" s="254"/>
      <c r="AW210" s="3"/>
    </row>
    <row r="211" spans="1:51" ht="25.5" customHeight="1">
      <c r="A211" s="249" t="s">
        <v>206</v>
      </c>
      <c r="B211" s="250"/>
      <c r="C211" s="250"/>
      <c r="D211" s="250"/>
      <c r="E211" s="250"/>
      <c r="F211" s="250"/>
      <c r="G211" s="250"/>
      <c r="H211" s="250"/>
      <c r="I211" s="250"/>
      <c r="J211" s="250"/>
      <c r="K211" s="250"/>
      <c r="L211" s="250"/>
      <c r="M211" s="250"/>
      <c r="N211" s="250"/>
      <c r="O211" s="250"/>
      <c r="P211" s="250"/>
      <c r="Q211" s="250"/>
      <c r="R211" s="250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  <c r="AD211" s="250"/>
      <c r="AE211" s="250"/>
      <c r="AF211" s="250"/>
      <c r="AG211" s="250"/>
      <c r="AH211" s="250"/>
      <c r="AI211" s="250"/>
      <c r="AJ211" s="250"/>
      <c r="AK211" s="250"/>
      <c r="AL211" s="250"/>
      <c r="AM211" s="250"/>
      <c r="AN211" s="250"/>
      <c r="AO211" s="250"/>
      <c r="AP211" s="250"/>
      <c r="AQ211" s="250"/>
      <c r="AR211" s="250"/>
      <c r="AS211" s="251"/>
      <c r="AT211" s="252"/>
      <c r="AU211" s="253"/>
      <c r="AV211" s="254"/>
      <c r="AW211" s="3"/>
    </row>
    <row r="212" spans="1:51" ht="39.75" customHeight="1">
      <c r="A212" s="249" t="s">
        <v>207</v>
      </c>
      <c r="B212" s="250"/>
      <c r="C212" s="250"/>
      <c r="D212" s="250"/>
      <c r="E212" s="250"/>
      <c r="F212" s="250"/>
      <c r="G212" s="250"/>
      <c r="H212" s="250"/>
      <c r="I212" s="250"/>
      <c r="J212" s="250"/>
      <c r="K212" s="250"/>
      <c r="L212" s="250"/>
      <c r="M212" s="250"/>
      <c r="N212" s="250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  <c r="AD212" s="250"/>
      <c r="AE212" s="250"/>
      <c r="AF212" s="250"/>
      <c r="AG212" s="250"/>
      <c r="AH212" s="250"/>
      <c r="AI212" s="250"/>
      <c r="AJ212" s="250"/>
      <c r="AK212" s="250"/>
      <c r="AL212" s="250"/>
      <c r="AM212" s="250"/>
      <c r="AN212" s="250"/>
      <c r="AO212" s="250"/>
      <c r="AP212" s="250"/>
      <c r="AQ212" s="250"/>
      <c r="AR212" s="250"/>
      <c r="AS212" s="251"/>
      <c r="AT212" s="262"/>
      <c r="AU212" s="263"/>
      <c r="AV212" s="264"/>
      <c r="AW212" s="3"/>
    </row>
    <row r="213" spans="1:51" ht="22.5" customHeight="1">
      <c r="A213" s="249" t="s">
        <v>494</v>
      </c>
      <c r="B213" s="250"/>
      <c r="C213" s="250"/>
      <c r="D213" s="250"/>
      <c r="E213" s="250"/>
      <c r="F213" s="250"/>
      <c r="G213" s="250"/>
      <c r="H213" s="250"/>
      <c r="I213" s="250"/>
      <c r="J213" s="250"/>
      <c r="K213" s="250"/>
      <c r="L213" s="250"/>
      <c r="M213" s="250"/>
      <c r="N213" s="250"/>
      <c r="O213" s="250"/>
      <c r="P213" s="250"/>
      <c r="Q213" s="250"/>
      <c r="R213" s="250"/>
      <c r="S213" s="250"/>
      <c r="T213" s="250"/>
      <c r="U213" s="250"/>
      <c r="V213" s="250"/>
      <c r="W213" s="250"/>
      <c r="X213" s="250"/>
      <c r="Y213" s="250"/>
      <c r="Z213" s="250"/>
      <c r="AA213" s="250"/>
      <c r="AB213" s="250"/>
      <c r="AC213" s="250"/>
      <c r="AD213" s="250"/>
      <c r="AE213" s="250"/>
      <c r="AF213" s="250"/>
      <c r="AG213" s="250"/>
      <c r="AH213" s="250"/>
      <c r="AI213" s="250"/>
      <c r="AJ213" s="250"/>
      <c r="AK213" s="250"/>
      <c r="AL213" s="250"/>
      <c r="AM213" s="250"/>
      <c r="AN213" s="250"/>
      <c r="AO213" s="250"/>
      <c r="AP213" s="250"/>
      <c r="AQ213" s="250"/>
      <c r="AR213" s="250"/>
      <c r="AS213" s="250"/>
      <c r="AT213" s="250"/>
      <c r="AU213" s="250"/>
      <c r="AV213" s="251"/>
      <c r="AW213" s="3"/>
    </row>
    <row r="214" spans="1:51" ht="19.5" customHeight="1">
      <c r="A214" s="265" t="s">
        <v>208</v>
      </c>
      <c r="B214" s="266"/>
      <c r="C214" s="266"/>
      <c r="D214" s="266"/>
      <c r="E214" s="266"/>
      <c r="F214" s="266"/>
      <c r="G214" s="266"/>
      <c r="H214" s="266"/>
      <c r="I214" s="266"/>
      <c r="J214" s="266"/>
      <c r="K214" s="266"/>
      <c r="L214" s="266"/>
      <c r="M214" s="266"/>
      <c r="N214" s="266"/>
      <c r="O214" s="266"/>
      <c r="P214" s="266"/>
      <c r="Q214" s="266"/>
      <c r="R214" s="266"/>
      <c r="S214" s="266"/>
      <c r="T214" s="266"/>
      <c r="U214" s="266"/>
      <c r="V214" s="266"/>
      <c r="W214" s="266"/>
      <c r="X214" s="266"/>
      <c r="Y214" s="266"/>
      <c r="Z214" s="266"/>
      <c r="AA214" s="266"/>
      <c r="AB214" s="266"/>
      <c r="AC214" s="266"/>
      <c r="AD214" s="266"/>
      <c r="AE214" s="266"/>
      <c r="AF214" s="266"/>
      <c r="AG214" s="266"/>
      <c r="AH214" s="266"/>
      <c r="AI214" s="266"/>
      <c r="AJ214" s="266"/>
      <c r="AK214" s="266"/>
      <c r="AL214" s="266"/>
      <c r="AM214" s="266"/>
      <c r="AN214" s="266"/>
      <c r="AO214" s="266"/>
      <c r="AP214" s="266"/>
      <c r="AQ214" s="266"/>
      <c r="AR214" s="266"/>
      <c r="AS214" s="266"/>
      <c r="AT214" s="266"/>
      <c r="AU214" s="266"/>
      <c r="AV214" s="267"/>
      <c r="AW214" s="3"/>
    </row>
    <row r="215" spans="1:51" ht="19.5" customHeight="1">
      <c r="A215" s="265" t="s">
        <v>208</v>
      </c>
      <c r="B215" s="266"/>
      <c r="C215" s="266"/>
      <c r="D215" s="266"/>
      <c r="E215" s="266"/>
      <c r="F215" s="266"/>
      <c r="G215" s="266"/>
      <c r="H215" s="266"/>
      <c r="I215" s="266"/>
      <c r="J215" s="266"/>
      <c r="K215" s="266"/>
      <c r="L215" s="266"/>
      <c r="M215" s="266"/>
      <c r="N215" s="266"/>
      <c r="O215" s="266"/>
      <c r="P215" s="266"/>
      <c r="Q215" s="266"/>
      <c r="R215" s="266"/>
      <c r="S215" s="266"/>
      <c r="T215" s="266"/>
      <c r="U215" s="266"/>
      <c r="V215" s="266"/>
      <c r="W215" s="266"/>
      <c r="X215" s="266"/>
      <c r="Y215" s="266"/>
      <c r="Z215" s="266"/>
      <c r="AA215" s="266"/>
      <c r="AB215" s="266"/>
      <c r="AC215" s="266"/>
      <c r="AD215" s="266"/>
      <c r="AE215" s="266"/>
      <c r="AF215" s="266"/>
      <c r="AG215" s="266"/>
      <c r="AH215" s="266"/>
      <c r="AI215" s="266"/>
      <c r="AJ215" s="266"/>
      <c r="AK215" s="266"/>
      <c r="AL215" s="266"/>
      <c r="AM215" s="266"/>
      <c r="AN215" s="266"/>
      <c r="AO215" s="266"/>
      <c r="AP215" s="266"/>
      <c r="AQ215" s="266"/>
      <c r="AR215" s="266"/>
      <c r="AS215" s="266"/>
      <c r="AT215" s="266"/>
      <c r="AU215" s="266"/>
      <c r="AV215" s="267"/>
      <c r="AW215" s="3"/>
    </row>
    <row r="216" spans="1:51" ht="21" customHeight="1">
      <c r="A216" s="265" t="s">
        <v>208</v>
      </c>
      <c r="B216" s="266"/>
      <c r="C216" s="266"/>
      <c r="D216" s="266"/>
      <c r="E216" s="266"/>
      <c r="F216" s="266"/>
      <c r="G216" s="266"/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  <c r="AA216" s="266"/>
      <c r="AB216" s="266"/>
      <c r="AC216" s="266"/>
      <c r="AD216" s="266"/>
      <c r="AE216" s="266"/>
      <c r="AF216" s="266"/>
      <c r="AG216" s="266"/>
      <c r="AH216" s="266"/>
      <c r="AI216" s="266"/>
      <c r="AJ216" s="266"/>
      <c r="AK216" s="266"/>
      <c r="AL216" s="266"/>
      <c r="AM216" s="266"/>
      <c r="AN216" s="266"/>
      <c r="AO216" s="266"/>
      <c r="AP216" s="266"/>
      <c r="AQ216" s="266"/>
      <c r="AR216" s="266"/>
      <c r="AS216" s="266"/>
      <c r="AT216" s="266"/>
      <c r="AU216" s="266"/>
      <c r="AV216" s="267"/>
      <c r="AW216" s="3"/>
    </row>
    <row r="217" spans="1:51" s="6" customFormat="1" ht="15" customHeight="1">
      <c r="A217" s="272" t="s">
        <v>209</v>
      </c>
      <c r="B217" s="272"/>
      <c r="C217" s="272"/>
      <c r="D217" s="272"/>
      <c r="E217" s="272"/>
      <c r="F217" s="272"/>
      <c r="G217" s="272"/>
      <c r="H217" s="272"/>
      <c r="I217" s="272"/>
      <c r="J217" s="272"/>
      <c r="K217" s="272"/>
      <c r="L217" s="272"/>
      <c r="M217" s="272"/>
      <c r="N217" s="272"/>
      <c r="O217" s="272"/>
      <c r="P217" s="272"/>
      <c r="Q217" s="272"/>
      <c r="R217" s="272"/>
      <c r="S217" s="272"/>
      <c r="T217" s="272"/>
      <c r="U217" s="272"/>
      <c r="V217" s="272"/>
      <c r="W217" s="272"/>
      <c r="X217" s="272"/>
      <c r="Y217" s="272"/>
      <c r="Z217" s="272"/>
      <c r="AA217" s="272"/>
      <c r="AB217" s="272"/>
      <c r="AC217" s="272"/>
      <c r="AD217" s="272"/>
      <c r="AE217" s="272"/>
      <c r="AF217" s="272"/>
      <c r="AG217" s="272"/>
      <c r="AH217" s="272"/>
      <c r="AI217" s="272"/>
      <c r="AJ217" s="272"/>
      <c r="AK217" s="272"/>
      <c r="AL217" s="272"/>
      <c r="AM217" s="272"/>
      <c r="AN217" s="272"/>
      <c r="AO217" s="272"/>
      <c r="AP217" s="272"/>
      <c r="AQ217" s="272"/>
      <c r="AR217" s="272"/>
      <c r="AS217" s="272"/>
      <c r="AT217" s="272"/>
      <c r="AU217" s="272"/>
      <c r="AV217" s="272"/>
      <c r="AW217" s="5"/>
    </row>
    <row r="218" spans="1:51" s="6" customFormat="1" ht="24" customHeight="1">
      <c r="A218" s="268" t="s">
        <v>210</v>
      </c>
      <c r="B218" s="269"/>
      <c r="C218" s="269"/>
      <c r="D218" s="269"/>
      <c r="E218" s="269"/>
      <c r="F218" s="269"/>
      <c r="G218" s="269"/>
      <c r="H218" s="269"/>
      <c r="I218" s="269"/>
      <c r="J218" s="269"/>
      <c r="K218" s="269"/>
      <c r="L218" s="269"/>
      <c r="M218" s="269"/>
      <c r="N218" s="269"/>
      <c r="O218" s="269"/>
      <c r="P218" s="269"/>
      <c r="Q218" s="269"/>
      <c r="R218" s="269"/>
      <c r="S218" s="269"/>
      <c r="T218" s="269"/>
      <c r="U218" s="269"/>
      <c r="V218" s="269"/>
      <c r="W218" s="269"/>
      <c r="X218" s="269"/>
      <c r="Y218" s="269"/>
      <c r="Z218" s="269"/>
      <c r="AA218" s="269"/>
      <c r="AB218" s="269"/>
      <c r="AC218" s="269"/>
      <c r="AD218" s="269"/>
      <c r="AE218" s="269"/>
      <c r="AF218" s="269"/>
      <c r="AG218" s="269"/>
      <c r="AH218" s="269"/>
      <c r="AI218" s="269"/>
      <c r="AJ218" s="269"/>
      <c r="AK218" s="269"/>
      <c r="AL218" s="269"/>
      <c r="AM218" s="269"/>
      <c r="AN218" s="269"/>
      <c r="AO218" s="269"/>
      <c r="AP218" s="269"/>
      <c r="AQ218" s="269"/>
      <c r="AR218" s="269"/>
      <c r="AS218" s="269"/>
      <c r="AT218" s="269"/>
      <c r="AU218" s="269"/>
      <c r="AV218" s="270"/>
      <c r="AW218" s="5"/>
    </row>
    <row r="219" spans="1:51" s="6" customFormat="1" ht="24.95" customHeight="1">
      <c r="A219" s="249" t="s">
        <v>211</v>
      </c>
      <c r="B219" s="250"/>
      <c r="C219" s="250"/>
      <c r="D219" s="250"/>
      <c r="E219" s="250"/>
      <c r="F219" s="250"/>
      <c r="G219" s="250"/>
      <c r="H219" s="250"/>
      <c r="I219" s="250"/>
      <c r="J219" s="250"/>
      <c r="K219" s="250"/>
      <c r="L219" s="250"/>
      <c r="M219" s="250"/>
      <c r="N219" s="250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  <c r="AD219" s="250"/>
      <c r="AE219" s="250"/>
      <c r="AF219" s="250"/>
      <c r="AG219" s="250"/>
      <c r="AH219" s="250"/>
      <c r="AI219" s="250"/>
      <c r="AJ219" s="250"/>
      <c r="AK219" s="250"/>
      <c r="AL219" s="250"/>
      <c r="AM219" s="250"/>
      <c r="AN219" s="250"/>
      <c r="AO219" s="250"/>
      <c r="AP219" s="250"/>
      <c r="AQ219" s="250"/>
      <c r="AR219" s="250"/>
      <c r="AS219" s="250"/>
      <c r="AT219" s="251"/>
      <c r="AU219" s="271"/>
      <c r="AV219" s="271"/>
      <c r="AW219" s="5"/>
      <c r="AY219" s="64" t="str">
        <f>IF(AU219="TAK","ok","Nie złożono oświadczenia!")</f>
        <v>Nie złożono oświadczenia!</v>
      </c>
    </row>
    <row r="220" spans="1:51" s="6" customFormat="1" ht="24" customHeight="1">
      <c r="A220" s="268" t="s">
        <v>212</v>
      </c>
      <c r="B220" s="269"/>
      <c r="C220" s="269"/>
      <c r="D220" s="269"/>
      <c r="E220" s="269"/>
      <c r="F220" s="269"/>
      <c r="G220" s="269"/>
      <c r="H220" s="269"/>
      <c r="I220" s="269"/>
      <c r="J220" s="269"/>
      <c r="K220" s="269"/>
      <c r="L220" s="269"/>
      <c r="M220" s="269"/>
      <c r="N220" s="269"/>
      <c r="O220" s="269"/>
      <c r="P220" s="269"/>
      <c r="Q220" s="269"/>
      <c r="R220" s="269"/>
      <c r="S220" s="269"/>
      <c r="T220" s="269"/>
      <c r="U220" s="269"/>
      <c r="V220" s="269"/>
      <c r="W220" s="269"/>
      <c r="X220" s="269"/>
      <c r="Y220" s="269"/>
      <c r="Z220" s="269"/>
      <c r="AA220" s="269"/>
      <c r="AB220" s="269"/>
      <c r="AC220" s="269"/>
      <c r="AD220" s="269"/>
      <c r="AE220" s="269"/>
      <c r="AF220" s="269"/>
      <c r="AG220" s="269"/>
      <c r="AH220" s="269"/>
      <c r="AI220" s="269"/>
      <c r="AJ220" s="269"/>
      <c r="AK220" s="269"/>
      <c r="AL220" s="269"/>
      <c r="AM220" s="269"/>
      <c r="AN220" s="269"/>
      <c r="AO220" s="269"/>
      <c r="AP220" s="269"/>
      <c r="AQ220" s="269"/>
      <c r="AR220" s="269"/>
      <c r="AS220" s="269"/>
      <c r="AT220" s="269"/>
      <c r="AU220" s="269"/>
      <c r="AV220" s="270"/>
      <c r="AW220" s="5"/>
    </row>
    <row r="221" spans="1:51" s="6" customFormat="1" ht="49.5" customHeight="1">
      <c r="A221" s="273" t="s">
        <v>496</v>
      </c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4"/>
      <c r="S221" s="274"/>
      <c r="T221" s="274"/>
      <c r="U221" s="274"/>
      <c r="V221" s="274"/>
      <c r="W221" s="274"/>
      <c r="X221" s="274"/>
      <c r="Y221" s="274"/>
      <c r="Z221" s="274"/>
      <c r="AA221" s="274"/>
      <c r="AB221" s="274"/>
      <c r="AC221" s="274"/>
      <c r="AD221" s="274"/>
      <c r="AE221" s="274"/>
      <c r="AF221" s="274"/>
      <c r="AG221" s="274"/>
      <c r="AH221" s="274"/>
      <c r="AI221" s="274"/>
      <c r="AJ221" s="274"/>
      <c r="AK221" s="274"/>
      <c r="AL221" s="274"/>
      <c r="AM221" s="274"/>
      <c r="AN221" s="274"/>
      <c r="AO221" s="274"/>
      <c r="AP221" s="274"/>
      <c r="AQ221" s="274"/>
      <c r="AR221" s="274"/>
      <c r="AS221" s="274"/>
      <c r="AT221" s="275"/>
      <c r="AU221" s="271"/>
      <c r="AV221" s="271"/>
      <c r="AW221" s="5"/>
      <c r="AY221" s="65" t="str">
        <f>IF(R221=0,"Nie złożono oświadczenia! UWAGA!!! W dwóch komórkach po lewej należy wybrać odpowiednie treści z list rozwijalnych","ok")</f>
        <v>Nie złożono oświadczenia! UWAGA!!! W dwóch komórkach po lewej należy wybrać odpowiednie treści z list rozwijalnych</v>
      </c>
    </row>
    <row r="222" spans="1:51" s="6" customFormat="1" ht="24" customHeight="1">
      <c r="A222" s="268" t="s">
        <v>213</v>
      </c>
      <c r="B222" s="269"/>
      <c r="C222" s="269"/>
      <c r="D222" s="269"/>
      <c r="E222" s="269"/>
      <c r="F222" s="269"/>
      <c r="G222" s="269"/>
      <c r="H222" s="269"/>
      <c r="I222" s="269"/>
      <c r="J222" s="269"/>
      <c r="K222" s="269"/>
      <c r="L222" s="269"/>
      <c r="M222" s="269"/>
      <c r="N222" s="269"/>
      <c r="O222" s="269"/>
      <c r="P222" s="269"/>
      <c r="Q222" s="269"/>
      <c r="R222" s="269"/>
      <c r="S222" s="269"/>
      <c r="T222" s="269"/>
      <c r="U222" s="269"/>
      <c r="V222" s="269"/>
      <c r="W222" s="269"/>
      <c r="X222" s="269"/>
      <c r="Y222" s="269"/>
      <c r="Z222" s="269"/>
      <c r="AA222" s="269"/>
      <c r="AB222" s="269"/>
      <c r="AC222" s="269"/>
      <c r="AD222" s="269"/>
      <c r="AE222" s="269"/>
      <c r="AF222" s="269"/>
      <c r="AG222" s="269"/>
      <c r="AH222" s="269"/>
      <c r="AI222" s="269"/>
      <c r="AJ222" s="269"/>
      <c r="AK222" s="269"/>
      <c r="AL222" s="269"/>
      <c r="AM222" s="269"/>
      <c r="AN222" s="269"/>
      <c r="AO222" s="269"/>
      <c r="AP222" s="269"/>
      <c r="AQ222" s="269"/>
      <c r="AR222" s="269"/>
      <c r="AS222" s="269"/>
      <c r="AT222" s="269"/>
      <c r="AU222" s="269"/>
      <c r="AV222" s="270"/>
      <c r="AW222" s="5"/>
    </row>
    <row r="223" spans="1:51" s="6" customFormat="1" ht="60" customHeight="1">
      <c r="A223" s="249" t="s">
        <v>214</v>
      </c>
      <c r="B223" s="250"/>
      <c r="C223" s="250"/>
      <c r="D223" s="250"/>
      <c r="E223" s="250"/>
      <c r="F223" s="250"/>
      <c r="G223" s="250"/>
      <c r="H223" s="250"/>
      <c r="I223" s="250"/>
      <c r="J223" s="250"/>
      <c r="K223" s="250"/>
      <c r="L223" s="250"/>
      <c r="M223" s="250"/>
      <c r="N223" s="250"/>
      <c r="O223" s="250"/>
      <c r="P223" s="250"/>
      <c r="Q223" s="250"/>
      <c r="R223" s="250"/>
      <c r="S223" s="250"/>
      <c r="T223" s="250"/>
      <c r="U223" s="250"/>
      <c r="V223" s="250"/>
      <c r="W223" s="250"/>
      <c r="X223" s="250"/>
      <c r="Y223" s="250"/>
      <c r="Z223" s="250"/>
      <c r="AA223" s="250"/>
      <c r="AB223" s="250"/>
      <c r="AC223" s="250"/>
      <c r="AD223" s="250"/>
      <c r="AE223" s="250"/>
      <c r="AF223" s="250"/>
      <c r="AG223" s="250"/>
      <c r="AH223" s="250"/>
      <c r="AI223" s="250"/>
      <c r="AJ223" s="250"/>
      <c r="AK223" s="250"/>
      <c r="AL223" s="250"/>
      <c r="AM223" s="250"/>
      <c r="AN223" s="250"/>
      <c r="AO223" s="250"/>
      <c r="AP223" s="250"/>
      <c r="AQ223" s="250"/>
      <c r="AR223" s="250"/>
      <c r="AS223" s="250"/>
      <c r="AT223" s="251"/>
      <c r="AU223" s="271"/>
      <c r="AV223" s="271"/>
      <c r="AW223" s="5"/>
      <c r="AY223" s="64" t="str">
        <f>IF(AU223="TAK","ok","Nie złożono oświadczenia!")</f>
        <v>Nie złożono oświadczenia!</v>
      </c>
    </row>
    <row r="224" spans="1:51" s="6" customFormat="1" ht="24" customHeight="1">
      <c r="A224" s="268" t="s">
        <v>215</v>
      </c>
      <c r="B224" s="269"/>
      <c r="C224" s="269"/>
      <c r="D224" s="269"/>
      <c r="E224" s="269"/>
      <c r="F224" s="269"/>
      <c r="G224" s="269"/>
      <c r="H224" s="269"/>
      <c r="I224" s="269"/>
      <c r="J224" s="269"/>
      <c r="K224" s="269"/>
      <c r="L224" s="269"/>
      <c r="M224" s="269"/>
      <c r="N224" s="269"/>
      <c r="O224" s="269"/>
      <c r="P224" s="269"/>
      <c r="Q224" s="269"/>
      <c r="R224" s="269"/>
      <c r="S224" s="269"/>
      <c r="T224" s="269"/>
      <c r="U224" s="269"/>
      <c r="V224" s="269"/>
      <c r="W224" s="269"/>
      <c r="X224" s="269"/>
      <c r="Y224" s="269"/>
      <c r="Z224" s="269"/>
      <c r="AA224" s="269"/>
      <c r="AB224" s="269"/>
      <c r="AC224" s="269"/>
      <c r="AD224" s="269"/>
      <c r="AE224" s="269"/>
      <c r="AF224" s="269"/>
      <c r="AG224" s="269"/>
      <c r="AH224" s="269"/>
      <c r="AI224" s="269"/>
      <c r="AJ224" s="269"/>
      <c r="AK224" s="269"/>
      <c r="AL224" s="269"/>
      <c r="AM224" s="269"/>
      <c r="AN224" s="269"/>
      <c r="AO224" s="269"/>
      <c r="AP224" s="269"/>
      <c r="AQ224" s="269"/>
      <c r="AR224" s="269"/>
      <c r="AS224" s="269"/>
      <c r="AT224" s="269"/>
      <c r="AU224" s="269"/>
      <c r="AV224" s="270"/>
      <c r="AW224" s="5"/>
    </row>
    <row r="225" spans="1:51" s="6" customFormat="1" ht="24.95" customHeight="1">
      <c r="A225" s="249" t="s">
        <v>216</v>
      </c>
      <c r="B225" s="250"/>
      <c r="C225" s="250"/>
      <c r="D225" s="250"/>
      <c r="E225" s="250"/>
      <c r="F225" s="250"/>
      <c r="G225" s="250"/>
      <c r="H225" s="250"/>
      <c r="I225" s="250"/>
      <c r="J225" s="250"/>
      <c r="K225" s="250"/>
      <c r="L225" s="250"/>
      <c r="M225" s="250"/>
      <c r="N225" s="250"/>
      <c r="O225" s="250"/>
      <c r="P225" s="250"/>
      <c r="Q225" s="250"/>
      <c r="R225" s="250"/>
      <c r="S225" s="250"/>
      <c r="T225" s="250"/>
      <c r="U225" s="250"/>
      <c r="V225" s="250"/>
      <c r="W225" s="250"/>
      <c r="X225" s="250"/>
      <c r="Y225" s="250"/>
      <c r="Z225" s="250"/>
      <c r="AA225" s="250"/>
      <c r="AB225" s="250"/>
      <c r="AC225" s="250"/>
      <c r="AD225" s="250"/>
      <c r="AE225" s="250"/>
      <c r="AF225" s="250"/>
      <c r="AG225" s="250"/>
      <c r="AH225" s="250"/>
      <c r="AI225" s="250"/>
      <c r="AJ225" s="250"/>
      <c r="AK225" s="250"/>
      <c r="AL225" s="250"/>
      <c r="AM225" s="250"/>
      <c r="AN225" s="250"/>
      <c r="AO225" s="250"/>
      <c r="AP225" s="250"/>
      <c r="AQ225" s="250"/>
      <c r="AR225" s="250"/>
      <c r="AS225" s="250"/>
      <c r="AT225" s="251"/>
      <c r="AU225" s="271"/>
      <c r="AV225" s="271"/>
      <c r="AW225" s="5"/>
      <c r="AY225" s="64" t="str">
        <f>IF(AU225="TAK","ok","Nie złożono oświadczenia!")</f>
        <v>Nie złożono oświadczenia!</v>
      </c>
    </row>
    <row r="226" spans="1:51" s="6" customFormat="1" ht="24" customHeight="1">
      <c r="A226" s="268" t="s">
        <v>217</v>
      </c>
      <c r="B226" s="269"/>
      <c r="C226" s="269"/>
      <c r="D226" s="269"/>
      <c r="E226" s="269"/>
      <c r="F226" s="269"/>
      <c r="G226" s="269"/>
      <c r="H226" s="269"/>
      <c r="I226" s="269"/>
      <c r="J226" s="269"/>
      <c r="K226" s="269"/>
      <c r="L226" s="269"/>
      <c r="M226" s="269"/>
      <c r="N226" s="269"/>
      <c r="O226" s="269"/>
      <c r="P226" s="269"/>
      <c r="Q226" s="269"/>
      <c r="R226" s="269"/>
      <c r="S226" s="269"/>
      <c r="T226" s="269"/>
      <c r="U226" s="269"/>
      <c r="V226" s="269"/>
      <c r="W226" s="269"/>
      <c r="X226" s="269"/>
      <c r="Y226" s="269"/>
      <c r="Z226" s="269"/>
      <c r="AA226" s="269"/>
      <c r="AB226" s="269"/>
      <c r="AC226" s="269"/>
      <c r="AD226" s="269"/>
      <c r="AE226" s="269"/>
      <c r="AF226" s="269"/>
      <c r="AG226" s="269"/>
      <c r="AH226" s="269"/>
      <c r="AI226" s="269"/>
      <c r="AJ226" s="269"/>
      <c r="AK226" s="269"/>
      <c r="AL226" s="269"/>
      <c r="AM226" s="269"/>
      <c r="AN226" s="269"/>
      <c r="AO226" s="269"/>
      <c r="AP226" s="269"/>
      <c r="AQ226" s="269"/>
      <c r="AR226" s="269"/>
      <c r="AS226" s="269"/>
      <c r="AT226" s="269"/>
      <c r="AU226" s="269"/>
      <c r="AV226" s="270"/>
      <c r="AW226" s="5"/>
    </row>
    <row r="227" spans="1:51" s="6" customFormat="1" ht="96.75" customHeight="1">
      <c r="A227" s="249" t="s">
        <v>495</v>
      </c>
      <c r="B227" s="250"/>
      <c r="C227" s="250"/>
      <c r="D227" s="250"/>
      <c r="E227" s="250"/>
      <c r="F227" s="250"/>
      <c r="G227" s="250"/>
      <c r="H227" s="250"/>
      <c r="I227" s="250"/>
      <c r="J227" s="250"/>
      <c r="K227" s="250"/>
      <c r="L227" s="250"/>
      <c r="M227" s="250"/>
      <c r="N227" s="250"/>
      <c r="O227" s="250"/>
      <c r="P227" s="250"/>
      <c r="Q227" s="250"/>
      <c r="R227" s="250"/>
      <c r="S227" s="250"/>
      <c r="T227" s="250"/>
      <c r="U227" s="250"/>
      <c r="V227" s="250"/>
      <c r="W227" s="250"/>
      <c r="X227" s="250"/>
      <c r="Y227" s="250"/>
      <c r="Z227" s="250"/>
      <c r="AA227" s="250"/>
      <c r="AB227" s="250"/>
      <c r="AC227" s="250"/>
      <c r="AD227" s="250"/>
      <c r="AE227" s="250"/>
      <c r="AF227" s="250"/>
      <c r="AG227" s="250"/>
      <c r="AH227" s="250"/>
      <c r="AI227" s="250"/>
      <c r="AJ227" s="250"/>
      <c r="AK227" s="250"/>
      <c r="AL227" s="250"/>
      <c r="AM227" s="250"/>
      <c r="AN227" s="250"/>
      <c r="AO227" s="250"/>
      <c r="AP227" s="250"/>
      <c r="AQ227" s="250"/>
      <c r="AR227" s="250"/>
      <c r="AS227" s="250"/>
      <c r="AT227" s="251"/>
      <c r="AU227" s="271"/>
      <c r="AV227" s="271"/>
      <c r="AW227" s="5"/>
      <c r="AY227" s="64" t="str">
        <f>IF(AU227="TAK","ok","Nie złożono oświadczenia!")</f>
        <v>Nie złożono oświadczenia!</v>
      </c>
    </row>
    <row r="228" spans="1:51" s="6" customFormat="1" ht="24" customHeight="1">
      <c r="A228" s="289" t="s">
        <v>218</v>
      </c>
      <c r="B228" s="290"/>
      <c r="C228" s="290"/>
      <c r="D228" s="290"/>
      <c r="E228" s="290"/>
      <c r="F228" s="290"/>
      <c r="G228" s="290"/>
      <c r="H228" s="290"/>
      <c r="I228" s="290"/>
      <c r="J228" s="290"/>
      <c r="K228" s="290"/>
      <c r="L228" s="290"/>
      <c r="M228" s="290"/>
      <c r="N228" s="290"/>
      <c r="O228" s="290"/>
      <c r="P228" s="290"/>
      <c r="Q228" s="290"/>
      <c r="R228" s="290"/>
      <c r="S228" s="290"/>
      <c r="T228" s="290"/>
      <c r="U228" s="290"/>
      <c r="V228" s="290"/>
      <c r="W228" s="290"/>
      <c r="X228" s="290"/>
      <c r="Y228" s="290"/>
      <c r="Z228" s="290"/>
      <c r="AA228" s="290"/>
      <c r="AB228" s="290"/>
      <c r="AC228" s="290"/>
      <c r="AD228" s="290"/>
      <c r="AE228" s="290"/>
      <c r="AF228" s="290"/>
      <c r="AG228" s="290"/>
      <c r="AH228" s="290"/>
      <c r="AI228" s="290"/>
      <c r="AJ228" s="290"/>
      <c r="AK228" s="290"/>
      <c r="AL228" s="290"/>
      <c r="AM228" s="290"/>
      <c r="AN228" s="290"/>
      <c r="AO228" s="290"/>
      <c r="AP228" s="290"/>
      <c r="AQ228" s="290"/>
      <c r="AR228" s="290"/>
      <c r="AS228" s="290"/>
      <c r="AT228" s="290"/>
      <c r="AU228" s="290"/>
      <c r="AV228" s="291"/>
      <c r="AW228" s="5"/>
    </row>
    <row r="229" spans="1:51" s="6" customFormat="1" ht="24.95" customHeight="1">
      <c r="A229" s="292" t="s">
        <v>219</v>
      </c>
      <c r="B229" s="293"/>
      <c r="C229" s="293"/>
      <c r="D229" s="293"/>
      <c r="E229" s="293"/>
      <c r="F229" s="293"/>
      <c r="G229" s="293"/>
      <c r="H229" s="293"/>
      <c r="I229" s="293"/>
      <c r="J229" s="293"/>
      <c r="K229" s="293"/>
      <c r="L229" s="293"/>
      <c r="M229" s="293"/>
      <c r="N229" s="293"/>
      <c r="O229" s="293"/>
      <c r="P229" s="293"/>
      <c r="Q229" s="293"/>
      <c r="R229" s="293"/>
      <c r="S229" s="293"/>
      <c r="T229" s="293"/>
      <c r="U229" s="293"/>
      <c r="V229" s="293"/>
      <c r="W229" s="293"/>
      <c r="X229" s="293"/>
      <c r="Y229" s="293"/>
      <c r="Z229" s="293"/>
      <c r="AA229" s="293"/>
      <c r="AB229" s="293"/>
      <c r="AC229" s="293"/>
      <c r="AD229" s="293"/>
      <c r="AE229" s="293"/>
      <c r="AF229" s="293"/>
      <c r="AG229" s="293"/>
      <c r="AH229" s="293"/>
      <c r="AI229" s="293"/>
      <c r="AJ229" s="293"/>
      <c r="AK229" s="293"/>
      <c r="AL229" s="293"/>
      <c r="AM229" s="293"/>
      <c r="AN229" s="293"/>
      <c r="AO229" s="293"/>
      <c r="AP229" s="293"/>
      <c r="AQ229" s="293"/>
      <c r="AR229" s="293"/>
      <c r="AS229" s="293"/>
      <c r="AT229" s="294"/>
      <c r="AU229" s="271"/>
      <c r="AV229" s="271"/>
      <c r="AW229" s="5"/>
      <c r="AY229" s="64" t="str">
        <f>IF(AU229="TAK","ok","Nie złożono oświadczenia!")</f>
        <v>Nie złożono oświadczenia!</v>
      </c>
    </row>
    <row r="230" spans="1:51" s="42" customFormat="1" ht="15" customHeight="1">
      <c r="A230" s="276" t="s">
        <v>220</v>
      </c>
      <c r="B230" s="277"/>
      <c r="C230" s="277"/>
      <c r="D230" s="277"/>
      <c r="E230" s="277"/>
      <c r="F230" s="277"/>
      <c r="G230" s="277"/>
      <c r="H230" s="277"/>
      <c r="I230" s="277"/>
      <c r="J230" s="277"/>
      <c r="K230" s="277"/>
      <c r="L230" s="277"/>
      <c r="M230" s="277"/>
      <c r="N230" s="277"/>
      <c r="O230" s="277"/>
      <c r="P230" s="277"/>
      <c r="Q230" s="277"/>
      <c r="R230" s="277"/>
      <c r="S230" s="277"/>
      <c r="T230" s="277"/>
      <c r="U230" s="277"/>
      <c r="V230" s="277"/>
      <c r="W230" s="277"/>
      <c r="X230" s="277"/>
      <c r="Y230" s="277"/>
      <c r="Z230" s="277"/>
      <c r="AA230" s="277"/>
      <c r="AB230" s="277"/>
      <c r="AC230" s="277"/>
      <c r="AD230" s="277"/>
      <c r="AE230" s="277"/>
      <c r="AF230" s="277"/>
      <c r="AG230" s="277"/>
      <c r="AH230" s="277"/>
      <c r="AI230" s="277"/>
      <c r="AJ230" s="277"/>
      <c r="AK230" s="277"/>
      <c r="AL230" s="277"/>
      <c r="AM230" s="277"/>
      <c r="AN230" s="277"/>
      <c r="AO230" s="277"/>
      <c r="AP230" s="277"/>
      <c r="AQ230" s="277"/>
      <c r="AR230" s="277"/>
      <c r="AS230" s="277"/>
      <c r="AT230" s="277"/>
      <c r="AU230" s="277"/>
      <c r="AV230" s="278"/>
      <c r="AW230" s="14"/>
    </row>
    <row r="231" spans="1:51" ht="63" customHeight="1">
      <c r="A231" s="279"/>
      <c r="B231" s="280"/>
      <c r="C231" s="280"/>
      <c r="D231" s="280"/>
      <c r="E231" s="280"/>
      <c r="F231" s="280"/>
      <c r="G231" s="280"/>
      <c r="H231" s="280"/>
      <c r="I231" s="280"/>
      <c r="J231" s="281"/>
      <c r="K231" s="282"/>
      <c r="L231" s="283"/>
      <c r="M231" s="283"/>
      <c r="N231" s="283"/>
      <c r="O231" s="283"/>
      <c r="P231" s="283"/>
      <c r="Q231" s="283"/>
      <c r="R231" s="283"/>
      <c r="S231" s="283"/>
      <c r="T231" s="283"/>
      <c r="U231" s="283"/>
      <c r="V231" s="283"/>
      <c r="W231" s="283"/>
      <c r="X231" s="283"/>
      <c r="Y231" s="283"/>
      <c r="Z231" s="283"/>
      <c r="AA231" s="283"/>
      <c r="AB231" s="283"/>
      <c r="AC231" s="283"/>
      <c r="AD231" s="283"/>
      <c r="AE231" s="283"/>
      <c r="AF231" s="283"/>
      <c r="AG231" s="283"/>
      <c r="AH231" s="283"/>
      <c r="AI231" s="283"/>
      <c r="AJ231" s="283"/>
      <c r="AK231" s="283"/>
      <c r="AL231" s="283"/>
      <c r="AM231" s="283"/>
      <c r="AN231" s="283"/>
      <c r="AO231" s="283"/>
      <c r="AP231" s="283"/>
      <c r="AQ231" s="283"/>
      <c r="AR231" s="283"/>
      <c r="AS231" s="283"/>
      <c r="AT231" s="283"/>
      <c r="AU231" s="283"/>
      <c r="AV231" s="284"/>
      <c r="AW231" s="3"/>
    </row>
    <row r="232" spans="1:51" ht="28.5" customHeight="1">
      <c r="A232" s="288" t="s">
        <v>221</v>
      </c>
      <c r="B232" s="288"/>
      <c r="C232" s="288"/>
      <c r="D232" s="288"/>
      <c r="E232" s="288"/>
      <c r="F232" s="288"/>
      <c r="G232" s="288"/>
      <c r="H232" s="288"/>
      <c r="I232" s="288"/>
      <c r="J232" s="288"/>
      <c r="K232" s="285"/>
      <c r="L232" s="286"/>
      <c r="M232" s="286"/>
      <c r="N232" s="286"/>
      <c r="O232" s="286"/>
      <c r="P232" s="286"/>
      <c r="Q232" s="286"/>
      <c r="R232" s="286"/>
      <c r="S232" s="286"/>
      <c r="T232" s="286"/>
      <c r="U232" s="286"/>
      <c r="V232" s="286"/>
      <c r="W232" s="286"/>
      <c r="X232" s="286"/>
      <c r="Y232" s="286"/>
      <c r="Z232" s="286"/>
      <c r="AA232" s="286"/>
      <c r="AB232" s="286"/>
      <c r="AC232" s="286"/>
      <c r="AD232" s="286"/>
      <c r="AE232" s="286"/>
      <c r="AF232" s="286"/>
      <c r="AG232" s="286"/>
      <c r="AH232" s="286"/>
      <c r="AI232" s="286"/>
      <c r="AJ232" s="286"/>
      <c r="AK232" s="286"/>
      <c r="AL232" s="286"/>
      <c r="AM232" s="286"/>
      <c r="AN232" s="286"/>
      <c r="AO232" s="286"/>
      <c r="AP232" s="286"/>
      <c r="AQ232" s="286"/>
      <c r="AR232" s="286"/>
      <c r="AS232" s="286"/>
      <c r="AT232" s="286"/>
      <c r="AU232" s="286"/>
      <c r="AV232" s="287"/>
      <c r="AW232" s="3"/>
    </row>
    <row r="237" spans="1:51" ht="15" customHeight="1">
      <c r="R237" s="6"/>
    </row>
  </sheetData>
  <mergeCells count="617">
    <mergeCell ref="A230:AV230"/>
    <mergeCell ref="A231:J231"/>
    <mergeCell ref="K231:AV232"/>
    <mergeCell ref="A232:J232"/>
    <mergeCell ref="A226:AV226"/>
    <mergeCell ref="A227:AT227"/>
    <mergeCell ref="AU227:AV227"/>
    <mergeCell ref="A228:AV228"/>
    <mergeCell ref="A229:AT229"/>
    <mergeCell ref="AU229:AV229"/>
    <mergeCell ref="A222:AV222"/>
    <mergeCell ref="A223:AT223"/>
    <mergeCell ref="AU223:AV223"/>
    <mergeCell ref="A224:AV224"/>
    <mergeCell ref="A225:AT225"/>
    <mergeCell ref="AU225:AV225"/>
    <mergeCell ref="A217:AV217"/>
    <mergeCell ref="A218:AV218"/>
    <mergeCell ref="A219:AT219"/>
    <mergeCell ref="AU219:AV219"/>
    <mergeCell ref="A220:AV220"/>
    <mergeCell ref="A221:Q221"/>
    <mergeCell ref="R221:AT221"/>
    <mergeCell ref="AU221:AV221"/>
    <mergeCell ref="A212:AS212"/>
    <mergeCell ref="AT212:AV212"/>
    <mergeCell ref="A213:AV213"/>
    <mergeCell ref="A214:AV214"/>
    <mergeCell ref="A215:AV215"/>
    <mergeCell ref="A216:AV216"/>
    <mergeCell ref="A209:AS209"/>
    <mergeCell ref="AT209:AV209"/>
    <mergeCell ref="A210:AS210"/>
    <mergeCell ref="AT210:AV210"/>
    <mergeCell ref="A211:AS211"/>
    <mergeCell ref="AT211:AV211"/>
    <mergeCell ref="A206:AS206"/>
    <mergeCell ref="AT206:AV206"/>
    <mergeCell ref="A207:AS207"/>
    <mergeCell ref="AT207:AV207"/>
    <mergeCell ref="A208:AS208"/>
    <mergeCell ref="AT208:AV208"/>
    <mergeCell ref="A203:AS203"/>
    <mergeCell ref="AT203:AV203"/>
    <mergeCell ref="A204:AS204"/>
    <mergeCell ref="AT204:AV204"/>
    <mergeCell ref="A205:AS205"/>
    <mergeCell ref="AT205:AV205"/>
    <mergeCell ref="B200:Q200"/>
    <mergeCell ref="R200:AG200"/>
    <mergeCell ref="AH200:AN200"/>
    <mergeCell ref="AP200:AV200"/>
    <mergeCell ref="A201:AV201"/>
    <mergeCell ref="A202:AS202"/>
    <mergeCell ref="AT202:AV202"/>
    <mergeCell ref="B198:Q198"/>
    <mergeCell ref="R198:AG198"/>
    <mergeCell ref="AH198:AN198"/>
    <mergeCell ref="AP198:AV198"/>
    <mergeCell ref="B199:Q199"/>
    <mergeCell ref="R199:AG199"/>
    <mergeCell ref="AH199:AN199"/>
    <mergeCell ref="AP199:AV199"/>
    <mergeCell ref="A192:AV192"/>
    <mergeCell ref="A193:AV193"/>
    <mergeCell ref="A194:AV194"/>
    <mergeCell ref="A195:AV195"/>
    <mergeCell ref="A196:AV196"/>
    <mergeCell ref="B197:Q197"/>
    <mergeCell ref="R197:AG197"/>
    <mergeCell ref="AH197:AN197"/>
    <mergeCell ref="AP197:AV197"/>
    <mergeCell ref="A187:AV187"/>
    <mergeCell ref="A188:AS188"/>
    <mergeCell ref="AT188:AV188"/>
    <mergeCell ref="A189:AV189"/>
    <mergeCell ref="A190:AV190"/>
    <mergeCell ref="A191:AV191"/>
    <mergeCell ref="A183:AV183"/>
    <mergeCell ref="A184:AS184"/>
    <mergeCell ref="AT184:AV184"/>
    <mergeCell ref="A185:AV185"/>
    <mergeCell ref="A186:AS186"/>
    <mergeCell ref="AT186:AV186"/>
    <mergeCell ref="A178:AV178"/>
    <mergeCell ref="A179:AV179"/>
    <mergeCell ref="A180:AS180"/>
    <mergeCell ref="AT180:AV180"/>
    <mergeCell ref="A181:AV181"/>
    <mergeCell ref="A182:AS182"/>
    <mergeCell ref="AT182:AV182"/>
    <mergeCell ref="A172:AV172"/>
    <mergeCell ref="A173:AV173"/>
    <mergeCell ref="A174:AW174"/>
    <mergeCell ref="A175:AV175"/>
    <mergeCell ref="A176:AW176"/>
    <mergeCell ref="A177:AV177"/>
    <mergeCell ref="A167:AV167"/>
    <mergeCell ref="A168:AV168"/>
    <mergeCell ref="A169:AS169"/>
    <mergeCell ref="AT169:AV169"/>
    <mergeCell ref="A170:AV170"/>
    <mergeCell ref="A171:AS171"/>
    <mergeCell ref="AT171:AV171"/>
    <mergeCell ref="B164:AS164"/>
    <mergeCell ref="AT164:AV164"/>
    <mergeCell ref="B165:AS165"/>
    <mergeCell ref="AT165:AV165"/>
    <mergeCell ref="B166:AS166"/>
    <mergeCell ref="AT166:AV166"/>
    <mergeCell ref="B161:R161"/>
    <mergeCell ref="S161:AS161"/>
    <mergeCell ref="AT161:AV161"/>
    <mergeCell ref="A162:AV162"/>
    <mergeCell ref="B163:AS163"/>
    <mergeCell ref="AT163:AV163"/>
    <mergeCell ref="A157:AV157"/>
    <mergeCell ref="B158:AS158"/>
    <mergeCell ref="AT158:AV158"/>
    <mergeCell ref="B159:AS159"/>
    <mergeCell ref="AT159:AV159"/>
    <mergeCell ref="B160:AS160"/>
    <mergeCell ref="AT160:AV160"/>
    <mergeCell ref="B155:AP155"/>
    <mergeCell ref="AQ155:AS155"/>
    <mergeCell ref="AT155:AU155"/>
    <mergeCell ref="B156:AP156"/>
    <mergeCell ref="AQ156:AS156"/>
    <mergeCell ref="AT156:AU156"/>
    <mergeCell ref="B153:AP153"/>
    <mergeCell ref="AQ153:AS153"/>
    <mergeCell ref="AT153:AU153"/>
    <mergeCell ref="B154:AP154"/>
    <mergeCell ref="AQ154:AS154"/>
    <mergeCell ref="AT154:AU154"/>
    <mergeCell ref="A150:AV150"/>
    <mergeCell ref="B151:AP151"/>
    <mergeCell ref="AQ151:AS151"/>
    <mergeCell ref="AT151:AU151"/>
    <mergeCell ref="B152:AP152"/>
    <mergeCell ref="AQ152:AS152"/>
    <mergeCell ref="AT152:AU152"/>
    <mergeCell ref="A148:X148"/>
    <mergeCell ref="Y148:AJ148"/>
    <mergeCell ref="AK148:AV148"/>
    <mergeCell ref="A149:X149"/>
    <mergeCell ref="Y149:AJ149"/>
    <mergeCell ref="AK149:AV149"/>
    <mergeCell ref="A146:X146"/>
    <mergeCell ref="Y146:AJ146"/>
    <mergeCell ref="AK146:AV146"/>
    <mergeCell ref="A147:X147"/>
    <mergeCell ref="Y147:AJ147"/>
    <mergeCell ref="AK147:AV147"/>
    <mergeCell ref="A143:AV143"/>
    <mergeCell ref="A144:X144"/>
    <mergeCell ref="Y144:AJ144"/>
    <mergeCell ref="AK144:AV144"/>
    <mergeCell ref="A145:X145"/>
    <mergeCell ref="Y145:AJ145"/>
    <mergeCell ref="AK145:AV145"/>
    <mergeCell ref="A141:I141"/>
    <mergeCell ref="J141:Q141"/>
    <mergeCell ref="R141:Z141"/>
    <mergeCell ref="AA141:AP141"/>
    <mergeCell ref="AQ141:AV141"/>
    <mergeCell ref="A142:Z142"/>
    <mergeCell ref="AA142:AP142"/>
    <mergeCell ref="AQ142:AV142"/>
    <mergeCell ref="A139:I139"/>
    <mergeCell ref="J139:Q139"/>
    <mergeCell ref="R139:Z139"/>
    <mergeCell ref="AA139:AP139"/>
    <mergeCell ref="AQ139:AV139"/>
    <mergeCell ref="A140:I140"/>
    <mergeCell ref="J140:Q140"/>
    <mergeCell ref="R140:Z140"/>
    <mergeCell ref="AA140:AP140"/>
    <mergeCell ref="AQ140:AV140"/>
    <mergeCell ref="A137:I137"/>
    <mergeCell ref="J137:Q137"/>
    <mergeCell ref="R137:Z137"/>
    <mergeCell ref="AA137:AP137"/>
    <mergeCell ref="AQ137:AV137"/>
    <mergeCell ref="A138:I138"/>
    <mergeCell ref="J138:Q138"/>
    <mergeCell ref="R138:Z138"/>
    <mergeCell ref="AA138:AP138"/>
    <mergeCell ref="AQ138:AV138"/>
    <mergeCell ref="A133:AV133"/>
    <mergeCell ref="A134:AV134"/>
    <mergeCell ref="A135:AP135"/>
    <mergeCell ref="AQ135:AV135"/>
    <mergeCell ref="A136:I136"/>
    <mergeCell ref="J136:Q136"/>
    <mergeCell ref="R136:Z136"/>
    <mergeCell ref="AA136:AP136"/>
    <mergeCell ref="AQ136:AV136"/>
    <mergeCell ref="A129:P129"/>
    <mergeCell ref="R129:AB129"/>
    <mergeCell ref="AC129:AF129"/>
    <mergeCell ref="AG129:AU129"/>
    <mergeCell ref="A130:AV130"/>
    <mergeCell ref="A131:Q132"/>
    <mergeCell ref="R131:R132"/>
    <mergeCell ref="T131:AS131"/>
    <mergeCell ref="AT131:AV131"/>
    <mergeCell ref="T132:AS132"/>
    <mergeCell ref="AT132:AV132"/>
    <mergeCell ref="A127:P127"/>
    <mergeCell ref="R127:AB127"/>
    <mergeCell ref="AC127:AF127"/>
    <mergeCell ref="AG127:AU127"/>
    <mergeCell ref="A128:P128"/>
    <mergeCell ref="R128:AB128"/>
    <mergeCell ref="AC128:AF128"/>
    <mergeCell ref="AG128:AU128"/>
    <mergeCell ref="A124:Q125"/>
    <mergeCell ref="R124:AV124"/>
    <mergeCell ref="R125:AF125"/>
    <mergeCell ref="AG125:AV125"/>
    <mergeCell ref="A126:P126"/>
    <mergeCell ref="R126:AB126"/>
    <mergeCell ref="AC126:AF126"/>
    <mergeCell ref="AG126:AU126"/>
    <mergeCell ref="B119:AS119"/>
    <mergeCell ref="AT119:AV119"/>
    <mergeCell ref="A120:AV120"/>
    <mergeCell ref="A121:AU121"/>
    <mergeCell ref="A122:AV122"/>
    <mergeCell ref="A123:AU123"/>
    <mergeCell ref="A115:AV115"/>
    <mergeCell ref="B116:AS116"/>
    <mergeCell ref="AT116:AV116"/>
    <mergeCell ref="B117:AS117"/>
    <mergeCell ref="AT117:AV117"/>
    <mergeCell ref="B118:AS118"/>
    <mergeCell ref="AT118:AV118"/>
    <mergeCell ref="B113:AH113"/>
    <mergeCell ref="AI113:AP113"/>
    <mergeCell ref="AQ113:AV113"/>
    <mergeCell ref="B114:AH114"/>
    <mergeCell ref="AI114:AP114"/>
    <mergeCell ref="AQ114:AV114"/>
    <mergeCell ref="A109:AV109"/>
    <mergeCell ref="A110:AV110"/>
    <mergeCell ref="A111:AP111"/>
    <mergeCell ref="AQ111:AV111"/>
    <mergeCell ref="B112:AH112"/>
    <mergeCell ref="AI112:AP112"/>
    <mergeCell ref="AQ112:AV112"/>
    <mergeCell ref="A103:AV103"/>
    <mergeCell ref="A104:AV104"/>
    <mergeCell ref="A105:AV105"/>
    <mergeCell ref="A106:AV106"/>
    <mergeCell ref="A107:AV107"/>
    <mergeCell ref="A108:AV108"/>
    <mergeCell ref="B100:AS100"/>
    <mergeCell ref="AT100:AV100"/>
    <mergeCell ref="B101:AS101"/>
    <mergeCell ref="AT101:AV101"/>
    <mergeCell ref="B102:AS102"/>
    <mergeCell ref="AT102:AV102"/>
    <mergeCell ref="B96:AV96"/>
    <mergeCell ref="A97:AV97"/>
    <mergeCell ref="B98:AS98"/>
    <mergeCell ref="AT98:AV98"/>
    <mergeCell ref="B99:AS99"/>
    <mergeCell ref="AT99:AV99"/>
    <mergeCell ref="B94:AP94"/>
    <mergeCell ref="AQ94:AS94"/>
    <mergeCell ref="AT94:AU94"/>
    <mergeCell ref="B95:AP95"/>
    <mergeCell ref="AQ95:AS95"/>
    <mergeCell ref="AT95:AU95"/>
    <mergeCell ref="B92:AP92"/>
    <mergeCell ref="AQ92:AS92"/>
    <mergeCell ref="AT92:AU92"/>
    <mergeCell ref="B93:AP93"/>
    <mergeCell ref="AQ93:AS93"/>
    <mergeCell ref="AT93:AU93"/>
    <mergeCell ref="A88:AV88"/>
    <mergeCell ref="B89:AS89"/>
    <mergeCell ref="AT89:AV89"/>
    <mergeCell ref="B90:AS90"/>
    <mergeCell ref="AT90:AV90"/>
    <mergeCell ref="B91:AP91"/>
    <mergeCell ref="AQ91:AS91"/>
    <mergeCell ref="AT91:AU91"/>
    <mergeCell ref="A84:A85"/>
    <mergeCell ref="B84:AS84"/>
    <mergeCell ref="AT84:AV84"/>
    <mergeCell ref="B85:AS85"/>
    <mergeCell ref="AT85:AV85"/>
    <mergeCell ref="A86:A87"/>
    <mergeCell ref="B86:AS86"/>
    <mergeCell ref="AT86:AV86"/>
    <mergeCell ref="B87:AS87"/>
    <mergeCell ref="AT87:AV87"/>
    <mergeCell ref="AH82:AQ82"/>
    <mergeCell ref="AR82:AV82"/>
    <mergeCell ref="A83:E83"/>
    <mergeCell ref="F83:M83"/>
    <mergeCell ref="N83:Q83"/>
    <mergeCell ref="R83:S83"/>
    <mergeCell ref="T83:AA83"/>
    <mergeCell ref="AB83:AG83"/>
    <mergeCell ref="AH83:AQ83"/>
    <mergeCell ref="AR83:AV83"/>
    <mergeCell ref="A82:E82"/>
    <mergeCell ref="F82:M82"/>
    <mergeCell ref="N82:Q82"/>
    <mergeCell ref="R82:S82"/>
    <mergeCell ref="T82:AA82"/>
    <mergeCell ref="AB82:AG82"/>
    <mergeCell ref="AH80:AQ80"/>
    <mergeCell ref="AR80:AV80"/>
    <mergeCell ref="A81:E81"/>
    <mergeCell ref="F81:M81"/>
    <mergeCell ref="N81:Q81"/>
    <mergeCell ref="R81:S81"/>
    <mergeCell ref="T81:AA81"/>
    <mergeCell ref="AB81:AG81"/>
    <mergeCell ref="AH81:AQ81"/>
    <mergeCell ref="AR81:AV81"/>
    <mergeCell ref="A80:E80"/>
    <mergeCell ref="F80:M80"/>
    <mergeCell ref="N80:Q80"/>
    <mergeCell ref="R80:S80"/>
    <mergeCell ref="T80:AA80"/>
    <mergeCell ref="AB80:AG80"/>
    <mergeCell ref="AH78:AQ78"/>
    <mergeCell ref="AR78:AV78"/>
    <mergeCell ref="A79:E79"/>
    <mergeCell ref="F79:M79"/>
    <mergeCell ref="N79:Q79"/>
    <mergeCell ref="R79:S79"/>
    <mergeCell ref="T79:AA79"/>
    <mergeCell ref="AB79:AG79"/>
    <mergeCell ref="AH79:AQ79"/>
    <mergeCell ref="AR79:AV79"/>
    <mergeCell ref="A78:E78"/>
    <mergeCell ref="F78:M78"/>
    <mergeCell ref="N78:Q78"/>
    <mergeCell ref="R78:S78"/>
    <mergeCell ref="T78:AA78"/>
    <mergeCell ref="AB78:AG78"/>
    <mergeCell ref="A76:R76"/>
    <mergeCell ref="S76:X76"/>
    <mergeCell ref="Y76:AF76"/>
    <mergeCell ref="AG76:AJ76"/>
    <mergeCell ref="AK76:AU76"/>
    <mergeCell ref="B77:AG77"/>
    <mergeCell ref="AH77:AQ77"/>
    <mergeCell ref="AR77:AU77"/>
    <mergeCell ref="A74:R74"/>
    <mergeCell ref="S74:X74"/>
    <mergeCell ref="Y74:AF74"/>
    <mergeCell ref="AG74:AJ74"/>
    <mergeCell ref="AK74:AU74"/>
    <mergeCell ref="A75:R75"/>
    <mergeCell ref="S75:X75"/>
    <mergeCell ref="Y75:AF75"/>
    <mergeCell ref="AG75:AJ75"/>
    <mergeCell ref="AK75:AU75"/>
    <mergeCell ref="A72:R72"/>
    <mergeCell ref="S72:X72"/>
    <mergeCell ref="Y72:AF72"/>
    <mergeCell ref="AG72:AJ72"/>
    <mergeCell ref="AK72:AU72"/>
    <mergeCell ref="A73:R73"/>
    <mergeCell ref="S73:X73"/>
    <mergeCell ref="Y73:AF73"/>
    <mergeCell ref="AG73:AJ73"/>
    <mergeCell ref="AK73:AU73"/>
    <mergeCell ref="A70:R71"/>
    <mergeCell ref="S70:AF70"/>
    <mergeCell ref="AG70:AU70"/>
    <mergeCell ref="AV70:AV71"/>
    <mergeCell ref="S71:X71"/>
    <mergeCell ref="Y71:AF71"/>
    <mergeCell ref="AG71:AJ71"/>
    <mergeCell ref="AK71:AU71"/>
    <mergeCell ref="N68:Q68"/>
    <mergeCell ref="R68:X68"/>
    <mergeCell ref="Y68:AD68"/>
    <mergeCell ref="AE68:AN68"/>
    <mergeCell ref="AP68:AV68"/>
    <mergeCell ref="B69:AS69"/>
    <mergeCell ref="AT69:AV69"/>
    <mergeCell ref="B65:AS65"/>
    <mergeCell ref="AT65:AV65"/>
    <mergeCell ref="A66:M68"/>
    <mergeCell ref="N66:X66"/>
    <mergeCell ref="Y66:AN66"/>
    <mergeCell ref="AP66:AV67"/>
    <mergeCell ref="N67:Q67"/>
    <mergeCell ref="R67:X67"/>
    <mergeCell ref="Y67:AD67"/>
    <mergeCell ref="AE67:AN67"/>
    <mergeCell ref="A64:M64"/>
    <mergeCell ref="N64:Q64"/>
    <mergeCell ref="R64:X64"/>
    <mergeCell ref="Y64:AD64"/>
    <mergeCell ref="AE64:AN64"/>
    <mergeCell ref="AP64:AV64"/>
    <mergeCell ref="A63:M63"/>
    <mergeCell ref="N63:Q63"/>
    <mergeCell ref="R63:X63"/>
    <mergeCell ref="Y63:AD63"/>
    <mergeCell ref="AE63:AN63"/>
    <mergeCell ref="AP63:AV63"/>
    <mergeCell ref="A62:M62"/>
    <mergeCell ref="N62:Q62"/>
    <mergeCell ref="R62:X62"/>
    <mergeCell ref="Y62:AD62"/>
    <mergeCell ref="AE62:AN62"/>
    <mergeCell ref="AP62:AV62"/>
    <mergeCell ref="B59:AS59"/>
    <mergeCell ref="AT59:AV59"/>
    <mergeCell ref="A60:M61"/>
    <mergeCell ref="N60:X60"/>
    <mergeCell ref="Y60:AN60"/>
    <mergeCell ref="AP60:AV61"/>
    <mergeCell ref="N61:Q61"/>
    <mergeCell ref="R61:X61"/>
    <mergeCell ref="Y61:AD61"/>
    <mergeCell ref="AE61:AN61"/>
    <mergeCell ref="A58:M58"/>
    <mergeCell ref="N58:Q58"/>
    <mergeCell ref="R58:X58"/>
    <mergeCell ref="Y58:AD58"/>
    <mergeCell ref="AE58:AN58"/>
    <mergeCell ref="AO58:AV58"/>
    <mergeCell ref="AO56:AV56"/>
    <mergeCell ref="A57:M57"/>
    <mergeCell ref="N57:Q57"/>
    <mergeCell ref="R57:X57"/>
    <mergeCell ref="Y57:AD57"/>
    <mergeCell ref="AE57:AN57"/>
    <mergeCell ref="AO57:AV57"/>
    <mergeCell ref="R55:X55"/>
    <mergeCell ref="Y55:AD55"/>
    <mergeCell ref="AE55:AN55"/>
    <mergeCell ref="A56:M56"/>
    <mergeCell ref="N56:Q56"/>
    <mergeCell ref="R56:X56"/>
    <mergeCell ref="Y56:AD56"/>
    <mergeCell ref="AE56:AN56"/>
    <mergeCell ref="A50:AV50"/>
    <mergeCell ref="A51:AV51"/>
    <mergeCell ref="A52:AV52"/>
    <mergeCell ref="B53:AS53"/>
    <mergeCell ref="AT53:AV53"/>
    <mergeCell ref="A54:M55"/>
    <mergeCell ref="N54:X54"/>
    <mergeCell ref="Y54:AN54"/>
    <mergeCell ref="AO54:AV55"/>
    <mergeCell ref="N55:Q55"/>
    <mergeCell ref="A48:U48"/>
    <mergeCell ref="V48:AK48"/>
    <mergeCell ref="AL48:AV48"/>
    <mergeCell ref="A49:U49"/>
    <mergeCell ref="V49:AK49"/>
    <mergeCell ref="AL49:AV49"/>
    <mergeCell ref="A46:U46"/>
    <mergeCell ref="V46:AK46"/>
    <mergeCell ref="AL46:AV46"/>
    <mergeCell ref="A47:U47"/>
    <mergeCell ref="V47:AK47"/>
    <mergeCell ref="AL47:AV47"/>
    <mergeCell ref="A44:U44"/>
    <mergeCell ref="V44:AK44"/>
    <mergeCell ref="AL44:AV44"/>
    <mergeCell ref="A45:U45"/>
    <mergeCell ref="V45:AK45"/>
    <mergeCell ref="AL45:AV45"/>
    <mergeCell ref="A42:U42"/>
    <mergeCell ref="V42:AK42"/>
    <mergeCell ref="AL42:AV42"/>
    <mergeCell ref="A43:U43"/>
    <mergeCell ref="V43:AK43"/>
    <mergeCell ref="AL43:AV43"/>
    <mergeCell ref="A40:U40"/>
    <mergeCell ref="V40:AK40"/>
    <mergeCell ref="AL40:AV40"/>
    <mergeCell ref="A41:U41"/>
    <mergeCell ref="V41:AK41"/>
    <mergeCell ref="AL41:AV41"/>
    <mergeCell ref="U35:AD35"/>
    <mergeCell ref="AE35:AV35"/>
    <mergeCell ref="A36:AV36"/>
    <mergeCell ref="A37:AV37"/>
    <mergeCell ref="A38:AV38"/>
    <mergeCell ref="A39:U39"/>
    <mergeCell ref="V39:AV39"/>
    <mergeCell ref="A33:Q33"/>
    <mergeCell ref="R33:T33"/>
    <mergeCell ref="U33:AD33"/>
    <mergeCell ref="AE33:AO33"/>
    <mergeCell ref="AP33:AV33"/>
    <mergeCell ref="A34:Q35"/>
    <mergeCell ref="R34:T34"/>
    <mergeCell ref="U34:AD34"/>
    <mergeCell ref="AE34:AV34"/>
    <mergeCell ref="R35:T35"/>
    <mergeCell ref="A32:B32"/>
    <mergeCell ref="C32:Q32"/>
    <mergeCell ref="R32:T32"/>
    <mergeCell ref="U32:AD32"/>
    <mergeCell ref="AE32:AO32"/>
    <mergeCell ref="AP32:AV32"/>
    <mergeCell ref="A31:B31"/>
    <mergeCell ref="C31:Q31"/>
    <mergeCell ref="R31:T31"/>
    <mergeCell ref="U31:AD31"/>
    <mergeCell ref="AE31:AO31"/>
    <mergeCell ref="AP31:AV31"/>
    <mergeCell ref="A30:B30"/>
    <mergeCell ref="C30:Q30"/>
    <mergeCell ref="R30:T30"/>
    <mergeCell ref="U30:AD30"/>
    <mergeCell ref="AE30:AO30"/>
    <mergeCell ref="AP30:AV30"/>
    <mergeCell ref="A28:Q28"/>
    <mergeCell ref="R28:T28"/>
    <mergeCell ref="U28:AD28"/>
    <mergeCell ref="AE28:AO28"/>
    <mergeCell ref="AP28:AV28"/>
    <mergeCell ref="A29:AV29"/>
    <mergeCell ref="A27:B27"/>
    <mergeCell ref="C27:Q27"/>
    <mergeCell ref="R27:T27"/>
    <mergeCell ref="U27:AD27"/>
    <mergeCell ref="AE27:AN27"/>
    <mergeCell ref="AP27:AV27"/>
    <mergeCell ref="A26:B26"/>
    <mergeCell ref="C26:Q26"/>
    <mergeCell ref="R26:T26"/>
    <mergeCell ref="U26:AD26"/>
    <mergeCell ref="AE26:AO26"/>
    <mergeCell ref="AP26:AV26"/>
    <mergeCell ref="A25:B25"/>
    <mergeCell ref="C25:Q25"/>
    <mergeCell ref="R25:T25"/>
    <mergeCell ref="U25:AD25"/>
    <mergeCell ref="AE25:AO25"/>
    <mergeCell ref="AP25:AV25"/>
    <mergeCell ref="A23:AV23"/>
    <mergeCell ref="A24:B24"/>
    <mergeCell ref="C24:Q24"/>
    <mergeCell ref="R24:T24"/>
    <mergeCell ref="U24:AD24"/>
    <mergeCell ref="AE24:AO24"/>
    <mergeCell ref="AP24:AV24"/>
    <mergeCell ref="A21:AV21"/>
    <mergeCell ref="A22:B22"/>
    <mergeCell ref="C22:Q22"/>
    <mergeCell ref="R22:T22"/>
    <mergeCell ref="U22:AD22"/>
    <mergeCell ref="AE22:AO22"/>
    <mergeCell ref="AP22:AV22"/>
    <mergeCell ref="A19:L19"/>
    <mergeCell ref="M19:X19"/>
    <mergeCell ref="Y19:AJ19"/>
    <mergeCell ref="AK19:AV19"/>
    <mergeCell ref="A20:X20"/>
    <mergeCell ref="Y20:AJ20"/>
    <mergeCell ref="AK20:AV20"/>
    <mergeCell ref="AH16:AQ16"/>
    <mergeCell ref="AR16:AU16"/>
    <mergeCell ref="A17:AV17"/>
    <mergeCell ref="A18:L18"/>
    <mergeCell ref="M18:X18"/>
    <mergeCell ref="Y18:AJ18"/>
    <mergeCell ref="AK18:AV18"/>
    <mergeCell ref="AJ13:AU13"/>
    <mergeCell ref="R14:Y14"/>
    <mergeCell ref="AC14:AU14"/>
    <mergeCell ref="A15:AV15"/>
    <mergeCell ref="A16:J16"/>
    <mergeCell ref="K16:O16"/>
    <mergeCell ref="P16:Q16"/>
    <mergeCell ref="R16:W16"/>
    <mergeCell ref="X16:AC16"/>
    <mergeCell ref="AD16:AG16"/>
    <mergeCell ref="A13:G14"/>
    <mergeCell ref="H13:Q14"/>
    <mergeCell ref="R13:Y13"/>
    <mergeCell ref="Z13:AB14"/>
    <mergeCell ref="AC13:AE13"/>
    <mergeCell ref="AF13:AI13"/>
    <mergeCell ref="A12:G12"/>
    <mergeCell ref="H12:Q12"/>
    <mergeCell ref="R12:AG12"/>
    <mergeCell ref="AH12:AL12"/>
    <mergeCell ref="AM12:AS12"/>
    <mergeCell ref="AT12:AV12"/>
    <mergeCell ref="A7:AV7"/>
    <mergeCell ref="A8:AV8"/>
    <mergeCell ref="A9:AV9"/>
    <mergeCell ref="A10:Q10"/>
    <mergeCell ref="R10:AV10"/>
    <mergeCell ref="A11:G11"/>
    <mergeCell ref="H11:Q11"/>
    <mergeCell ref="R11:AG11"/>
    <mergeCell ref="AH11:AV11"/>
    <mergeCell ref="A1:AV1"/>
    <mergeCell ref="A2:AV2"/>
    <mergeCell ref="A3:Q3"/>
    <mergeCell ref="R3:AG3"/>
    <mergeCell ref="AH3:AV3"/>
    <mergeCell ref="A4:Q6"/>
    <mergeCell ref="R4:AG4"/>
    <mergeCell ref="AH4:AV6"/>
    <mergeCell ref="R5:AG5"/>
    <mergeCell ref="R6:AG6"/>
  </mergeCells>
  <conditionalFormatting sqref="R4:AG4">
    <cfRule type="expression" dxfId="292" priority="294">
      <formula>$A$4="GMINA"</formula>
    </cfRule>
  </conditionalFormatting>
  <conditionalFormatting sqref="R6:AG6">
    <cfRule type="expression" dxfId="291" priority="293">
      <formula>$A$4="POWIAT"</formula>
    </cfRule>
  </conditionalFormatting>
  <conditionalFormatting sqref="AH11">
    <cfRule type="expression" dxfId="290" priority="292" stopIfTrue="1">
      <formula>#REF!="TAK"</formula>
    </cfRule>
  </conditionalFormatting>
  <conditionalFormatting sqref="Y20:AJ20">
    <cfRule type="expression" dxfId="289" priority="291" stopIfTrue="1">
      <formula>$AK$19&gt;0</formula>
    </cfRule>
  </conditionalFormatting>
  <conditionalFormatting sqref="A19:AJ19">
    <cfRule type="expression" dxfId="288" priority="290" stopIfTrue="1">
      <formula>$AK$20&gt;0</formula>
    </cfRule>
  </conditionalFormatting>
  <conditionalFormatting sqref="S161:AS161">
    <cfRule type="expression" dxfId="287" priority="289" stopIfTrue="1">
      <formula>$AT$161="TAK"</formula>
    </cfRule>
  </conditionalFormatting>
  <conditionalFormatting sqref="AK72:AU73 AG72:AG75 Y72:Y75 AK75">
    <cfRule type="expression" dxfId="286" priority="288" stopIfTrue="1">
      <formula>$AT$69="NIE"</formula>
    </cfRule>
  </conditionalFormatting>
  <conditionalFormatting sqref="AQ112:AV112">
    <cfRule type="expression" dxfId="285" priority="52" stopIfTrue="1">
      <formula>$AI$112="TAK"</formula>
    </cfRule>
    <cfRule type="expression" dxfId="284" priority="287" stopIfTrue="1">
      <formula>$AI$112="NIE"</formula>
    </cfRule>
  </conditionalFormatting>
  <conditionalFormatting sqref="AT131:AV131">
    <cfRule type="expression" dxfId="283" priority="269" stopIfTrue="1">
      <formula>$AT$132="TAK"</formula>
    </cfRule>
    <cfRule type="expression" dxfId="282" priority="286" stopIfTrue="1">
      <formula>$R$131="TAK"</formula>
    </cfRule>
  </conditionalFormatting>
  <conditionalFormatting sqref="AT132:AV132">
    <cfRule type="expression" dxfId="281" priority="268" stopIfTrue="1">
      <formula>$AT$131="TAK"</formula>
    </cfRule>
    <cfRule type="expression" dxfId="280" priority="285" stopIfTrue="1">
      <formula>$R$131="TAK"</formula>
    </cfRule>
  </conditionalFormatting>
  <conditionalFormatting sqref="AH12:AL12">
    <cfRule type="expression" dxfId="279" priority="87" stopIfTrue="1">
      <formula>$AH$12="NIE"</formula>
    </cfRule>
    <cfRule type="expression" dxfId="278" priority="271" stopIfTrue="1">
      <formula>$Z$13="TAK"</formula>
    </cfRule>
    <cfRule type="expression" dxfId="277" priority="284" stopIfTrue="1">
      <formula>$AH$11="TAK"</formula>
    </cfRule>
  </conditionalFormatting>
  <conditionalFormatting sqref="AT12:AV12">
    <cfRule type="expression" dxfId="276" priority="270" stopIfTrue="1">
      <formula>$Z$13="TAK"</formula>
    </cfRule>
    <cfRule type="expression" dxfId="275" priority="280" stopIfTrue="1">
      <formula>$AH$11="TAK"</formula>
    </cfRule>
    <cfRule type="expression" dxfId="274" priority="283" stopIfTrue="1">
      <formula>$AH$12="NIE"</formula>
    </cfRule>
  </conditionalFormatting>
  <conditionalFormatting sqref="AF13:AI13">
    <cfRule type="expression" dxfId="273" priority="276" stopIfTrue="1">
      <formula>$AH$12="TAK"</formula>
    </cfRule>
    <cfRule type="expression" dxfId="272" priority="277" stopIfTrue="1">
      <formula>$AH$11="TAK"</formula>
    </cfRule>
    <cfRule type="expression" dxfId="271" priority="282" stopIfTrue="1">
      <formula>$Z$13="NIE"</formula>
    </cfRule>
  </conditionalFormatting>
  <conditionalFormatting sqref="AV13:AV14">
    <cfRule type="expression" dxfId="270" priority="274" stopIfTrue="1">
      <formula>$AH$12="TAK"</formula>
    </cfRule>
    <cfRule type="expression" dxfId="269" priority="275" stopIfTrue="1">
      <formula>$AH$11="TAK"</formula>
    </cfRule>
    <cfRule type="expression" dxfId="268" priority="281" stopIfTrue="1">
      <formula>$Z$13="NIE"</formula>
    </cfRule>
  </conditionalFormatting>
  <conditionalFormatting sqref="Z13:AB14">
    <cfRule type="expression" dxfId="267" priority="86" stopIfTrue="1">
      <formula>$Z$13="NIE"</formula>
    </cfRule>
    <cfRule type="expression" dxfId="266" priority="278" stopIfTrue="1">
      <formula>$AH$12="TAK"</formula>
    </cfRule>
    <cfRule type="expression" dxfId="265" priority="279" stopIfTrue="1">
      <formula>$AH$11="TAK"</formula>
    </cfRule>
  </conditionalFormatting>
  <conditionalFormatting sqref="AH11:AV11">
    <cfRule type="expression" dxfId="264" priority="88" stopIfTrue="1">
      <formula>$AH$11="NIE"</formula>
    </cfRule>
    <cfRule type="expression" dxfId="263" priority="272" stopIfTrue="1">
      <formula>$Z$13="TAK"</formula>
    </cfRule>
    <cfRule type="expression" dxfId="262" priority="273" stopIfTrue="1">
      <formula>$AH$12="TAK"</formula>
    </cfRule>
  </conditionalFormatting>
  <conditionalFormatting sqref="AT53:AV53">
    <cfRule type="expression" dxfId="261" priority="267" stopIfTrue="1">
      <formula>$AL$41&lt;1</formula>
    </cfRule>
  </conditionalFormatting>
  <conditionalFormatting sqref="AT59:AV59">
    <cfRule type="expression" dxfId="260" priority="266" stopIfTrue="1">
      <formula>$AL$42&lt;1</formula>
    </cfRule>
  </conditionalFormatting>
  <conditionalFormatting sqref="A151:B153 A155:B156 A154">
    <cfRule type="expression" dxfId="259" priority="265" stopIfTrue="1">
      <formula>$AT$151="NIE"</formula>
    </cfRule>
  </conditionalFormatting>
  <conditionalFormatting sqref="A202">
    <cfRule type="expression" dxfId="258" priority="295" stopIfTrue="1">
      <formula>$AT$202="x"</formula>
    </cfRule>
  </conditionalFormatting>
  <conditionalFormatting sqref="A203">
    <cfRule type="expression" dxfId="257" priority="296" stopIfTrue="1">
      <formula>$AT$203="X"</formula>
    </cfRule>
  </conditionalFormatting>
  <conditionalFormatting sqref="A208">
    <cfRule type="expression" dxfId="256" priority="297" stopIfTrue="1">
      <formula>$AT$208="X"</formula>
    </cfRule>
  </conditionalFormatting>
  <conditionalFormatting sqref="A207">
    <cfRule type="expression" dxfId="255" priority="298" stopIfTrue="1">
      <formula>$AT$207="X"</formula>
    </cfRule>
  </conditionalFormatting>
  <conditionalFormatting sqref="A204">
    <cfRule type="expression" dxfId="254" priority="264" stopIfTrue="1">
      <formula>$AT$204="X"</formula>
    </cfRule>
  </conditionalFormatting>
  <conditionalFormatting sqref="A205">
    <cfRule type="expression" dxfId="253" priority="263" stopIfTrue="1">
      <formula>$AT$205="X"</formula>
    </cfRule>
  </conditionalFormatting>
  <conditionalFormatting sqref="A206">
    <cfRule type="expression" dxfId="252" priority="262" stopIfTrue="1">
      <formula>$AT$206="X"</formula>
    </cfRule>
  </conditionalFormatting>
  <conditionalFormatting sqref="A221 R221">
    <cfRule type="expression" dxfId="251" priority="261" stopIfTrue="1">
      <formula>$R$221&gt;0</formula>
    </cfRule>
  </conditionalFormatting>
  <conditionalFormatting sqref="A223:AT223">
    <cfRule type="expression" dxfId="250" priority="260" stopIfTrue="1">
      <formula>$AU$223="TAK"</formula>
    </cfRule>
  </conditionalFormatting>
  <conditionalFormatting sqref="A225:AT225">
    <cfRule type="expression" dxfId="249" priority="259" stopIfTrue="1">
      <formula>$AU$225="TAK"</formula>
    </cfRule>
  </conditionalFormatting>
  <conditionalFormatting sqref="A229:AT229">
    <cfRule type="expression" dxfId="248" priority="258" stopIfTrue="1">
      <formula>$AU$229="TAK"</formula>
    </cfRule>
  </conditionalFormatting>
  <conditionalFormatting sqref="Q126:Q129">
    <cfRule type="expression" dxfId="247" priority="257" stopIfTrue="1">
      <formula>$A$4="gmina"</formula>
    </cfRule>
  </conditionalFormatting>
  <conditionalFormatting sqref="AC126:AF129">
    <cfRule type="expression" dxfId="246" priority="256" stopIfTrue="1">
      <formula>$A$4="powiat"</formula>
    </cfRule>
  </conditionalFormatting>
  <conditionalFormatting sqref="AV126:AV129">
    <cfRule type="expression" dxfId="245" priority="255" stopIfTrue="1">
      <formula>$A$4="powiat"</formula>
    </cfRule>
  </conditionalFormatting>
  <conditionalFormatting sqref="Q126">
    <cfRule type="expression" dxfId="244" priority="46" stopIfTrue="1">
      <formula>$AV$123="NIE"</formula>
    </cfRule>
    <cfRule type="expression" dxfId="243" priority="252" stopIfTrue="1">
      <formula>$Q$129="X"</formula>
    </cfRule>
    <cfRule type="expression" dxfId="242" priority="253" stopIfTrue="1">
      <formula>$Q$128="X"</formula>
    </cfRule>
    <cfRule type="expression" dxfId="241" priority="254" stopIfTrue="1">
      <formula>$Q$127="X"</formula>
    </cfRule>
  </conditionalFormatting>
  <conditionalFormatting sqref="A227:AT227">
    <cfRule type="expression" dxfId="240" priority="251" stopIfTrue="1">
      <formula>$AU$227="TAK"</formula>
    </cfRule>
  </conditionalFormatting>
  <conditionalFormatting sqref="A126:P126">
    <cfRule type="expression" dxfId="239" priority="250" stopIfTrue="1">
      <formula>$Q$126="X"</formula>
    </cfRule>
  </conditionalFormatting>
  <conditionalFormatting sqref="A127:P127">
    <cfRule type="expression" dxfId="238" priority="249" stopIfTrue="1">
      <formula>$Q$127="X"</formula>
    </cfRule>
  </conditionalFormatting>
  <conditionalFormatting sqref="A128:P128">
    <cfRule type="expression" dxfId="237" priority="248" stopIfTrue="1">
      <formula>$Q$128="X"</formula>
    </cfRule>
  </conditionalFormatting>
  <conditionalFormatting sqref="A129:P129">
    <cfRule type="expression" dxfId="236" priority="246" stopIfTrue="1">
      <formula>$Q$129="X"</formula>
    </cfRule>
    <cfRule type="expression" priority="247" stopIfTrue="1">
      <formula>$Q$129="X"</formula>
    </cfRule>
  </conditionalFormatting>
  <conditionalFormatting sqref="Q127">
    <cfRule type="expression" dxfId="235" priority="44" stopIfTrue="1">
      <formula>$AV$123="NIE"</formula>
    </cfRule>
    <cfRule type="expression" dxfId="234" priority="243" stopIfTrue="1">
      <formula>$Q$129="X"</formula>
    </cfRule>
    <cfRule type="expression" dxfId="233" priority="244" stopIfTrue="1">
      <formula>$Q$128="X"</formula>
    </cfRule>
    <cfRule type="expression" dxfId="232" priority="245" stopIfTrue="1">
      <formula>$Q$126="X"</formula>
    </cfRule>
  </conditionalFormatting>
  <conditionalFormatting sqref="Q128">
    <cfRule type="expression" dxfId="231" priority="43" stopIfTrue="1">
      <formula>$AV$123="NIE"</formula>
    </cfRule>
    <cfRule type="expression" dxfId="230" priority="240" stopIfTrue="1">
      <formula>$Q$127="X"</formula>
    </cfRule>
    <cfRule type="expression" dxfId="229" priority="241" stopIfTrue="1">
      <formula>$Q$126="X"</formula>
    </cfRule>
    <cfRule type="expression" dxfId="228" priority="242" stopIfTrue="1">
      <formula>$Q$129="X"</formula>
    </cfRule>
  </conditionalFormatting>
  <conditionalFormatting sqref="Q129">
    <cfRule type="expression" dxfId="227" priority="42" stopIfTrue="1">
      <formula>$AV$123="NIE"</formula>
    </cfRule>
    <cfRule type="expression" dxfId="226" priority="237" stopIfTrue="1">
      <formula>$Q$128="X"</formula>
    </cfRule>
    <cfRule type="expression" dxfId="225" priority="238" stopIfTrue="1">
      <formula>$Q$127="X"</formula>
    </cfRule>
    <cfRule type="expression" dxfId="224" priority="239" stopIfTrue="1">
      <formula>$Q$126="X"</formula>
    </cfRule>
  </conditionalFormatting>
  <conditionalFormatting sqref="R126:AB126">
    <cfRule type="expression" dxfId="223" priority="236" stopIfTrue="1">
      <formula>$AC$126="X"</formula>
    </cfRule>
  </conditionalFormatting>
  <conditionalFormatting sqref="R127:AB127">
    <cfRule type="expression" dxfId="222" priority="235" stopIfTrue="1">
      <formula>$AC$127="X"</formula>
    </cfRule>
  </conditionalFormatting>
  <conditionalFormatting sqref="R128:AB128">
    <cfRule type="expression" dxfId="221" priority="234" stopIfTrue="1">
      <formula>$AC$128="X"</formula>
    </cfRule>
  </conditionalFormatting>
  <conditionalFormatting sqref="R129:AB129">
    <cfRule type="expression" dxfId="220" priority="233" stopIfTrue="1">
      <formula>$AC$129="X"</formula>
    </cfRule>
  </conditionalFormatting>
  <conditionalFormatting sqref="AG126:AU126">
    <cfRule type="expression" dxfId="219" priority="232" stopIfTrue="1">
      <formula>$AV$126="X"</formula>
    </cfRule>
  </conditionalFormatting>
  <conditionalFormatting sqref="AG127:AU127">
    <cfRule type="expression" dxfId="218" priority="231" stopIfTrue="1">
      <formula>$AV$127="X"</formula>
    </cfRule>
  </conditionalFormatting>
  <conditionalFormatting sqref="AG128:AU128">
    <cfRule type="expression" dxfId="217" priority="230" stopIfTrue="1">
      <formula>$AV$128="X"</formula>
    </cfRule>
  </conditionalFormatting>
  <conditionalFormatting sqref="AG129:AU129">
    <cfRule type="expression" dxfId="216" priority="229" stopIfTrue="1">
      <formula>$AV$129="X"</formula>
    </cfRule>
  </conditionalFormatting>
  <conditionalFormatting sqref="AC126:AF126">
    <cfRule type="expression" dxfId="215" priority="41" stopIfTrue="1">
      <formula>$AV$123="NIE"</formula>
    </cfRule>
    <cfRule type="expression" dxfId="214" priority="201" stopIfTrue="1">
      <formula>$AV$129="X"</formula>
    </cfRule>
    <cfRule type="expression" dxfId="213" priority="202" stopIfTrue="1">
      <formula>$AV$128="X"</formula>
    </cfRule>
    <cfRule type="expression" dxfId="212" priority="203" stopIfTrue="1">
      <formula>$AV$127="X"</formula>
    </cfRule>
    <cfRule type="expression" dxfId="211" priority="204" stopIfTrue="1">
      <formula>$AV$126="X"</formula>
    </cfRule>
    <cfRule type="expression" dxfId="210" priority="226" stopIfTrue="1">
      <formula>$AC$129="X"</formula>
    </cfRule>
    <cfRule type="expression" dxfId="209" priority="227" stopIfTrue="1">
      <formula>$AC$128="X"</formula>
    </cfRule>
    <cfRule type="expression" dxfId="208" priority="228" stopIfTrue="1">
      <formula>$AC$127="X"</formula>
    </cfRule>
  </conditionalFormatting>
  <conditionalFormatting sqref="AC127:AF127">
    <cfRule type="expression" dxfId="207" priority="40" stopIfTrue="1">
      <formula>$AV$123="NIE"</formula>
    </cfRule>
    <cfRule type="expression" dxfId="206" priority="197" stopIfTrue="1">
      <formula>$AV$129="X"</formula>
    </cfRule>
    <cfRule type="expression" dxfId="205" priority="198" stopIfTrue="1">
      <formula>$AV$128="X"</formula>
    </cfRule>
    <cfRule type="expression" dxfId="204" priority="199" stopIfTrue="1">
      <formula>$AV$127="X"</formula>
    </cfRule>
    <cfRule type="expression" dxfId="203" priority="200" stopIfTrue="1">
      <formula>$AV$126="X"</formula>
    </cfRule>
    <cfRule type="expression" dxfId="202" priority="223" stopIfTrue="1">
      <formula>$AC$129="X"</formula>
    </cfRule>
    <cfRule type="expression" dxfId="201" priority="224" stopIfTrue="1">
      <formula>$AC$128="X"</formula>
    </cfRule>
    <cfRule type="expression" dxfId="200" priority="225" stopIfTrue="1">
      <formula>$AC$126="X"</formula>
    </cfRule>
  </conditionalFormatting>
  <conditionalFormatting sqref="AC128:AF128">
    <cfRule type="expression" dxfId="199" priority="39" stopIfTrue="1">
      <formula>$AV$123="NIE"</formula>
    </cfRule>
    <cfRule type="expression" dxfId="198" priority="193" stopIfTrue="1">
      <formula>$AV$129="X"</formula>
    </cfRule>
    <cfRule type="expression" dxfId="197" priority="194" stopIfTrue="1">
      <formula>$AV$128="X"</formula>
    </cfRule>
    <cfRule type="expression" dxfId="196" priority="195" stopIfTrue="1">
      <formula>$AV$127="X"</formula>
    </cfRule>
    <cfRule type="expression" dxfId="195" priority="196" stopIfTrue="1">
      <formula>$AV$126="X"</formula>
    </cfRule>
    <cfRule type="expression" dxfId="194" priority="220" stopIfTrue="1">
      <formula>$AC$129="X"</formula>
    </cfRule>
    <cfRule type="expression" dxfId="193" priority="221" stopIfTrue="1">
      <formula>$AC$127="X"</formula>
    </cfRule>
    <cfRule type="expression" dxfId="192" priority="222" stopIfTrue="1">
      <formula>$AC$126="X"</formula>
    </cfRule>
  </conditionalFormatting>
  <conditionalFormatting sqref="AC129:AF129">
    <cfRule type="expression" dxfId="191" priority="38" stopIfTrue="1">
      <formula>$AV$123="NIE"</formula>
    </cfRule>
    <cfRule type="expression" dxfId="190" priority="189" stopIfTrue="1">
      <formula>$AV$129="X"</formula>
    </cfRule>
    <cfRule type="expression" dxfId="189" priority="190" stopIfTrue="1">
      <formula>$AV$128="X"</formula>
    </cfRule>
    <cfRule type="expression" dxfId="188" priority="191" stopIfTrue="1">
      <formula>$AV$127="X"</formula>
    </cfRule>
    <cfRule type="expression" dxfId="187" priority="192" stopIfTrue="1">
      <formula>$AV$126="X"</formula>
    </cfRule>
    <cfRule type="expression" dxfId="186" priority="217" stopIfTrue="1">
      <formula>$AC$128="X"</formula>
    </cfRule>
    <cfRule type="expression" dxfId="185" priority="218" stopIfTrue="1">
      <formula>$AC$127="X"</formula>
    </cfRule>
    <cfRule type="expression" dxfId="184" priority="219" stopIfTrue="1">
      <formula>$AC$126="X"</formula>
    </cfRule>
  </conditionalFormatting>
  <conditionalFormatting sqref="AV126">
    <cfRule type="expression" dxfId="183" priority="37" stopIfTrue="1">
      <formula>$AV$123="NIE"</formula>
    </cfRule>
    <cfRule type="expression" dxfId="182" priority="185" stopIfTrue="1">
      <formula>$AC$129="X"</formula>
    </cfRule>
    <cfRule type="expression" dxfId="181" priority="186" stopIfTrue="1">
      <formula>$AC$128="X"</formula>
    </cfRule>
    <cfRule type="expression" dxfId="180" priority="187" stopIfTrue="1">
      <formula>$AC$127="X"</formula>
    </cfRule>
    <cfRule type="expression" dxfId="179" priority="188" stopIfTrue="1">
      <formula>$AC$126="X"</formula>
    </cfRule>
    <cfRule type="expression" dxfId="178" priority="214" stopIfTrue="1">
      <formula>$AV$129="X"</formula>
    </cfRule>
    <cfRule type="expression" dxfId="177" priority="215" stopIfTrue="1">
      <formula>$AV$128="X"</formula>
    </cfRule>
    <cfRule type="expression" dxfId="176" priority="216" stopIfTrue="1">
      <formula>$AV$127="X"</formula>
    </cfRule>
  </conditionalFormatting>
  <conditionalFormatting sqref="AV127">
    <cfRule type="expression" dxfId="175" priority="36" stopIfTrue="1">
      <formula>$AV$123="NIE"</formula>
    </cfRule>
    <cfRule type="expression" dxfId="174" priority="181" stopIfTrue="1">
      <formula>$AC$129="X"</formula>
    </cfRule>
    <cfRule type="expression" dxfId="173" priority="182" stopIfTrue="1">
      <formula>$AC$128="X"</formula>
    </cfRule>
    <cfRule type="expression" dxfId="172" priority="183" stopIfTrue="1">
      <formula>$AC$127="X"</formula>
    </cfRule>
    <cfRule type="expression" dxfId="171" priority="184" stopIfTrue="1">
      <formula>$AC$126="X"</formula>
    </cfRule>
    <cfRule type="expression" dxfId="170" priority="211" stopIfTrue="1">
      <formula>$AV$129="X"</formula>
    </cfRule>
    <cfRule type="expression" dxfId="169" priority="212" stopIfTrue="1">
      <formula>$AV$128="X"</formula>
    </cfRule>
    <cfRule type="expression" dxfId="168" priority="213" stopIfTrue="1">
      <formula>$AV$126="X"</formula>
    </cfRule>
  </conditionalFormatting>
  <conditionalFormatting sqref="AV128">
    <cfRule type="expression" dxfId="167" priority="35" stopIfTrue="1">
      <formula>$AV$123="NIE"</formula>
    </cfRule>
    <cfRule type="expression" dxfId="166" priority="177" stopIfTrue="1">
      <formula>$AC$129="X"</formula>
    </cfRule>
    <cfRule type="expression" dxfId="165" priority="178" stopIfTrue="1">
      <formula>$AC$128="X"</formula>
    </cfRule>
    <cfRule type="expression" dxfId="164" priority="179" stopIfTrue="1">
      <formula>$AC$127="X"</formula>
    </cfRule>
    <cfRule type="expression" dxfId="163" priority="180" stopIfTrue="1">
      <formula>$AC$126="X"</formula>
    </cfRule>
    <cfRule type="expression" dxfId="162" priority="208" stopIfTrue="1">
      <formula>$AV$129="X"</formula>
    </cfRule>
    <cfRule type="expression" dxfId="161" priority="209" stopIfTrue="1">
      <formula>$AV$127="X"</formula>
    </cfRule>
    <cfRule type="expression" dxfId="160" priority="210" stopIfTrue="1">
      <formula>$AV$126="X"</formula>
    </cfRule>
  </conditionalFormatting>
  <conditionalFormatting sqref="AV129">
    <cfRule type="expression" dxfId="159" priority="34" stopIfTrue="1">
      <formula>$AV$123="NIE"</formula>
    </cfRule>
    <cfRule type="expression" dxfId="158" priority="173" stopIfTrue="1">
      <formula>$AC$129="X"</formula>
    </cfRule>
    <cfRule type="expression" dxfId="157" priority="174" stopIfTrue="1">
      <formula>$AC$128="X"</formula>
    </cfRule>
    <cfRule type="expression" dxfId="156" priority="175" stopIfTrue="1">
      <formula>$AC$127="X"</formula>
    </cfRule>
    <cfRule type="expression" dxfId="155" priority="176" stopIfTrue="1">
      <formula>$AC$126="X"</formula>
    </cfRule>
    <cfRule type="expression" dxfId="154" priority="205" stopIfTrue="1">
      <formula>$AV$128="X"</formula>
    </cfRule>
    <cfRule type="expression" dxfId="153" priority="206" stopIfTrue="1">
      <formula>$AV$127="X"</formula>
    </cfRule>
    <cfRule type="expression" dxfId="152" priority="207" stopIfTrue="1">
      <formula>$AV$126="X"</formula>
    </cfRule>
  </conditionalFormatting>
  <conditionalFormatting sqref="Y56 AE56:AE57">
    <cfRule type="expression" dxfId="151" priority="172" stopIfTrue="1">
      <formula>$AT$53="NIE"</formula>
    </cfRule>
  </conditionalFormatting>
  <conditionalFormatting sqref="N56:Q56">
    <cfRule type="expression" dxfId="150" priority="171" stopIfTrue="1">
      <formula>$AT$53="NIE"</formula>
    </cfRule>
  </conditionalFormatting>
  <conditionalFormatting sqref="R56:X56">
    <cfRule type="expression" dxfId="149" priority="170" stopIfTrue="1">
      <formula>$AT$53="NIE"</formula>
    </cfRule>
  </conditionalFormatting>
  <conditionalFormatting sqref="Y57">
    <cfRule type="expression" dxfId="148" priority="169" stopIfTrue="1">
      <formula>$AT$53="NIE"</formula>
    </cfRule>
  </conditionalFormatting>
  <conditionalFormatting sqref="N57:Q57">
    <cfRule type="expression" dxfId="147" priority="168" stopIfTrue="1">
      <formula>$AT$53="NIE"</formula>
    </cfRule>
  </conditionalFormatting>
  <conditionalFormatting sqref="R57:X57">
    <cfRule type="expression" dxfId="146" priority="167" stopIfTrue="1">
      <formula>$AT$53="NIE"</formula>
    </cfRule>
  </conditionalFormatting>
  <conditionalFormatting sqref="N62:Q62">
    <cfRule type="expression" dxfId="145" priority="166" stopIfTrue="1">
      <formula>$AT$59="NIE"</formula>
    </cfRule>
  </conditionalFormatting>
  <conditionalFormatting sqref="N63:Q63">
    <cfRule type="expression" dxfId="144" priority="165" stopIfTrue="1">
      <formula>$AT$59="NIE"</formula>
    </cfRule>
  </conditionalFormatting>
  <conditionalFormatting sqref="R62:X62">
    <cfRule type="expression" dxfId="143" priority="164" stopIfTrue="1">
      <formula>$AT$59="NIE"</formula>
    </cfRule>
  </conditionalFormatting>
  <conditionalFormatting sqref="R63:X63">
    <cfRule type="expression" dxfId="142" priority="163" stopIfTrue="1">
      <formula>$AT$59="NIE"</formula>
    </cfRule>
  </conditionalFormatting>
  <conditionalFormatting sqref="Y62:AD62">
    <cfRule type="expression" dxfId="141" priority="162" stopIfTrue="1">
      <formula>$AT$59="NIE"</formula>
    </cfRule>
  </conditionalFormatting>
  <conditionalFormatting sqref="Y63:AD63">
    <cfRule type="expression" dxfId="140" priority="161" stopIfTrue="1">
      <formula>$AT$59="NIE"</formula>
    </cfRule>
  </conditionalFormatting>
  <conditionalFormatting sqref="AE62:AN62">
    <cfRule type="expression" dxfId="139" priority="160" stopIfTrue="1">
      <formula>$AT$59="NIE"</formula>
    </cfRule>
  </conditionalFormatting>
  <conditionalFormatting sqref="AE63:AN63">
    <cfRule type="expression" dxfId="138" priority="159" stopIfTrue="1">
      <formula>$AT$59="NIE"</formula>
    </cfRule>
  </conditionalFormatting>
  <conditionalFormatting sqref="AT65:AV65">
    <cfRule type="expression" dxfId="137" priority="158" stopIfTrue="1">
      <formula>$AT$65="NIE"</formula>
    </cfRule>
  </conditionalFormatting>
  <conditionalFormatting sqref="N68:Q68">
    <cfRule type="expression" dxfId="136" priority="157" stopIfTrue="1">
      <formula>$AT$65="NIE"</formula>
    </cfRule>
  </conditionalFormatting>
  <conditionalFormatting sqref="R68:X68">
    <cfRule type="expression" dxfId="135" priority="156" stopIfTrue="1">
      <formula>$AT$65="NIE"</formula>
    </cfRule>
  </conditionalFormatting>
  <conditionalFormatting sqref="Y68:AD68">
    <cfRule type="expression" dxfId="134" priority="155" stopIfTrue="1">
      <formula>$AT$65="NIE"</formula>
    </cfRule>
  </conditionalFormatting>
  <conditionalFormatting sqref="AE68:AN68">
    <cfRule type="expression" dxfId="133" priority="154" stopIfTrue="1">
      <formula>$AT$65="NIE"</formula>
    </cfRule>
  </conditionalFormatting>
  <conditionalFormatting sqref="AT69:AV69">
    <cfRule type="expression" dxfId="132" priority="153" stopIfTrue="1">
      <formula>$AT$69="NIE"</formula>
    </cfRule>
  </conditionalFormatting>
  <conditionalFormatting sqref="AT84">
    <cfRule type="expression" dxfId="131" priority="152" stopIfTrue="1">
      <formula>$AQ$84="TAK"</formula>
    </cfRule>
  </conditionalFormatting>
  <conditionalFormatting sqref="AT85">
    <cfRule type="expression" dxfId="130" priority="151" stopIfTrue="1">
      <formula>$AQ$85="TAK"</formula>
    </cfRule>
  </conditionalFormatting>
  <conditionalFormatting sqref="AT86">
    <cfRule type="expression" dxfId="129" priority="150" stopIfTrue="1">
      <formula>$AQ$86="TAK"</formula>
    </cfRule>
  </conditionalFormatting>
  <conditionalFormatting sqref="AT87">
    <cfRule type="expression" dxfId="128" priority="149" stopIfTrue="1">
      <formula>$AQ$87="TAK"</formula>
    </cfRule>
  </conditionalFormatting>
  <conditionalFormatting sqref="AT89:AV89">
    <cfRule type="expression" dxfId="127" priority="7" stopIfTrue="1">
      <formula>$AT$89="NIE DOTYCZY"</formula>
    </cfRule>
    <cfRule type="expression" dxfId="126" priority="148" stopIfTrue="1">
      <formula>$AT$89="NIE"</formula>
    </cfRule>
  </conditionalFormatting>
  <conditionalFormatting sqref="AQ91:AS91">
    <cfRule type="expression" dxfId="125" priority="147" stopIfTrue="1">
      <formula>$AQ$91="NIE"</formula>
    </cfRule>
  </conditionalFormatting>
  <conditionalFormatting sqref="AQ92:AS92">
    <cfRule type="expression" dxfId="124" priority="146" stopIfTrue="1">
      <formula>$AQ$92="NIE"</formula>
    </cfRule>
  </conditionalFormatting>
  <conditionalFormatting sqref="AQ93:AS93">
    <cfRule type="expression" dxfId="123" priority="145" stopIfTrue="1">
      <formula>$AQ$93="NIE"</formula>
    </cfRule>
  </conditionalFormatting>
  <conditionalFormatting sqref="AQ94:AS94">
    <cfRule type="expression" dxfId="122" priority="144" stopIfTrue="1">
      <formula>$AQ$94="NIE"</formula>
    </cfRule>
  </conditionalFormatting>
  <conditionalFormatting sqref="AQ95:AS95">
    <cfRule type="expression" dxfId="121" priority="143" stopIfTrue="1">
      <formula>$AQ$95="NIE"</formula>
    </cfRule>
  </conditionalFormatting>
  <conditionalFormatting sqref="AT91:AU91">
    <cfRule type="expression" dxfId="120" priority="142" stopIfTrue="1">
      <formula>$AQ$91="TAK"</formula>
    </cfRule>
  </conditionalFormatting>
  <conditionalFormatting sqref="AT92:AU92">
    <cfRule type="expression" dxfId="119" priority="141" stopIfTrue="1">
      <formula>$AQ$92="TAK"</formula>
    </cfRule>
  </conditionalFormatting>
  <conditionalFormatting sqref="AT93:AU93">
    <cfRule type="expression" dxfId="118" priority="140" stopIfTrue="1">
      <formula>$AQ$93="TAK"</formula>
    </cfRule>
  </conditionalFormatting>
  <conditionalFormatting sqref="AT94:AU94">
    <cfRule type="expression" dxfId="117" priority="139" stopIfTrue="1">
      <formula>$AQ$94="TAK"</formula>
    </cfRule>
  </conditionalFormatting>
  <conditionalFormatting sqref="AT95:AU95">
    <cfRule type="expression" dxfId="116" priority="138" stopIfTrue="1">
      <formula>$AQ$95="TAK"</formula>
    </cfRule>
  </conditionalFormatting>
  <conditionalFormatting sqref="AT98:AV98">
    <cfRule type="expression" dxfId="115" priority="137" stopIfTrue="1">
      <formula>$AT$98="NIE"</formula>
    </cfRule>
  </conditionalFormatting>
  <conditionalFormatting sqref="AT99:AV99">
    <cfRule type="expression" dxfId="114" priority="136" stopIfTrue="1">
      <formula>$AT$99="NIE"</formula>
    </cfRule>
  </conditionalFormatting>
  <conditionalFormatting sqref="AT100:AV100">
    <cfRule type="expression" dxfId="113" priority="135" stopIfTrue="1">
      <formula>$AT$100="NIE"</formula>
    </cfRule>
  </conditionalFormatting>
  <conditionalFormatting sqref="AT101:AV101">
    <cfRule type="expression" dxfId="112" priority="134" stopIfTrue="1">
      <formula>$AT$101="NIE"</formula>
    </cfRule>
  </conditionalFormatting>
  <conditionalFormatting sqref="AT102:AV102">
    <cfRule type="expression" dxfId="111" priority="133" stopIfTrue="1">
      <formula>$AT$102="NIE"</formula>
    </cfRule>
  </conditionalFormatting>
  <conditionalFormatting sqref="A121">
    <cfRule type="expression" dxfId="110" priority="132" stopIfTrue="1">
      <formula>$AV$121="TAK"</formula>
    </cfRule>
  </conditionalFormatting>
  <conditionalFormatting sqref="J137:Q137">
    <cfRule type="expression" dxfId="109" priority="131" stopIfTrue="1">
      <formula>$AQ$135&gt;=1</formula>
    </cfRule>
  </conditionalFormatting>
  <conditionalFormatting sqref="R137:Z137">
    <cfRule type="expression" dxfId="108" priority="130" stopIfTrue="1">
      <formula>$AQ$135&gt;=1</formula>
    </cfRule>
  </conditionalFormatting>
  <conditionalFormatting sqref="AA137:AP137">
    <cfRule type="expression" dxfId="107" priority="129" stopIfTrue="1">
      <formula>$AQ$135&gt;=1</formula>
    </cfRule>
  </conditionalFormatting>
  <conditionalFormatting sqref="AQ137:AV137">
    <cfRule type="expression" dxfId="106" priority="128" stopIfTrue="1">
      <formula>$AQ$135&gt;=1</formula>
    </cfRule>
  </conditionalFormatting>
  <conditionalFormatting sqref="Y145:AJ145">
    <cfRule type="expression" dxfId="105" priority="127" stopIfTrue="1">
      <formula>$AQ$135&gt;=1</formula>
    </cfRule>
  </conditionalFormatting>
  <conditionalFormatting sqref="AK145:AV145">
    <cfRule type="expression" dxfId="104" priority="126" stopIfTrue="1">
      <formula>$AQ$135&gt;=1</formula>
    </cfRule>
  </conditionalFormatting>
  <conditionalFormatting sqref="J138:Q138">
    <cfRule type="expression" dxfId="103" priority="125" stopIfTrue="1">
      <formula>$AQ$135&gt;=2</formula>
    </cfRule>
  </conditionalFormatting>
  <conditionalFormatting sqref="R138:Z138">
    <cfRule type="expression" dxfId="102" priority="124" stopIfTrue="1">
      <formula>$AQ$135&gt;=2</formula>
    </cfRule>
  </conditionalFormatting>
  <conditionalFormatting sqref="AA138:AP138">
    <cfRule type="expression" dxfId="101" priority="123" stopIfTrue="1">
      <formula>$AQ$135&gt;=2</formula>
    </cfRule>
  </conditionalFormatting>
  <conditionalFormatting sqref="AQ138:AV138">
    <cfRule type="expression" dxfId="100" priority="122" stopIfTrue="1">
      <formula>$AQ$135&gt;=2</formula>
    </cfRule>
  </conditionalFormatting>
  <conditionalFormatting sqref="Y146:AJ146">
    <cfRule type="expression" dxfId="99" priority="121" stopIfTrue="1">
      <formula>$AQ$135&gt;=2</formula>
    </cfRule>
  </conditionalFormatting>
  <conditionalFormatting sqref="AK146:AV146">
    <cfRule type="expression" dxfId="98" priority="120" stopIfTrue="1">
      <formula>$AQ$135&gt;=2</formula>
    </cfRule>
  </conditionalFormatting>
  <conditionalFormatting sqref="J139:Q139">
    <cfRule type="expression" dxfId="97" priority="119" stopIfTrue="1">
      <formula>$AQ$135&gt;=3</formula>
    </cfRule>
  </conditionalFormatting>
  <conditionalFormatting sqref="R139:Z139">
    <cfRule type="expression" dxfId="96" priority="118" stopIfTrue="1">
      <formula>$AQ$135&gt;=3</formula>
    </cfRule>
  </conditionalFormatting>
  <conditionalFormatting sqref="AA139:AP139">
    <cfRule type="expression" dxfId="95" priority="117" stopIfTrue="1">
      <formula>$AQ$135&gt;=3</formula>
    </cfRule>
  </conditionalFormatting>
  <conditionalFormatting sqref="AQ139:AV139">
    <cfRule type="expression" dxfId="94" priority="116" stopIfTrue="1">
      <formula>$AQ$135&gt;=3</formula>
    </cfRule>
  </conditionalFormatting>
  <conditionalFormatting sqref="Y147:AJ147">
    <cfRule type="expression" dxfId="93" priority="115" stopIfTrue="1">
      <formula>$AQ$135&gt;=3</formula>
    </cfRule>
  </conditionalFormatting>
  <conditionalFormatting sqref="AK147:AV147">
    <cfRule type="expression" dxfId="92" priority="114" stopIfTrue="1">
      <formula>$AQ$135&gt;=3</formula>
    </cfRule>
  </conditionalFormatting>
  <conditionalFormatting sqref="J140:Q140">
    <cfRule type="expression" dxfId="91" priority="113" stopIfTrue="1">
      <formula>$AQ$135&gt;=4</formula>
    </cfRule>
  </conditionalFormatting>
  <conditionalFormatting sqref="R140:Z140">
    <cfRule type="expression" dxfId="90" priority="112" stopIfTrue="1">
      <formula>$AQ$135&gt;=4</formula>
    </cfRule>
  </conditionalFormatting>
  <conditionalFormatting sqref="AA140:AP140">
    <cfRule type="expression" dxfId="89" priority="111" stopIfTrue="1">
      <formula>$AQ$135&gt;=4</formula>
    </cfRule>
  </conditionalFormatting>
  <conditionalFormatting sqref="AQ140:AV140">
    <cfRule type="expression" dxfId="88" priority="110" stopIfTrue="1">
      <formula>$AQ$135&gt;=4</formula>
    </cfRule>
  </conditionalFormatting>
  <conditionalFormatting sqref="Y148:AJ148">
    <cfRule type="expression" dxfId="87" priority="109" stopIfTrue="1">
      <formula>$AQ$135&gt;=4</formula>
    </cfRule>
  </conditionalFormatting>
  <conditionalFormatting sqref="AK148:AV148">
    <cfRule type="expression" dxfId="86" priority="108" stopIfTrue="1">
      <formula>$AQ$135&gt;=4</formula>
    </cfRule>
  </conditionalFormatting>
  <conditionalFormatting sqref="AT151:AU151">
    <cfRule type="expression" dxfId="85" priority="107" stopIfTrue="1">
      <formula>$AQ$151="TAK"</formula>
    </cfRule>
  </conditionalFormatting>
  <conditionalFormatting sqref="AT152:AU152">
    <cfRule type="expression" dxfId="84" priority="106" stopIfTrue="1">
      <formula>$AQ$152="TAK"</formula>
    </cfRule>
  </conditionalFormatting>
  <conditionalFormatting sqref="AT153:AU153">
    <cfRule type="expression" dxfId="83" priority="105" stopIfTrue="1">
      <formula>$AQ$153="TAK"</formula>
    </cfRule>
  </conditionalFormatting>
  <conditionalFormatting sqref="AT155:AU155">
    <cfRule type="expression" dxfId="82" priority="104" stopIfTrue="1">
      <formula>$AQ$155="TAK"</formula>
    </cfRule>
  </conditionalFormatting>
  <conditionalFormatting sqref="AT156:AU156">
    <cfRule type="expression" dxfId="81" priority="103" stopIfTrue="1">
      <formula>$AQ$156="TAK"</formula>
    </cfRule>
  </conditionalFormatting>
  <conditionalFormatting sqref="AQ151:AS151">
    <cfRule type="expression" dxfId="80" priority="102" stopIfTrue="1">
      <formula>$AQ$151="NIE"</formula>
    </cfRule>
  </conditionalFormatting>
  <conditionalFormatting sqref="AQ152:AS152">
    <cfRule type="expression" dxfId="79" priority="101" stopIfTrue="1">
      <formula>$AQ$152="NIE"</formula>
    </cfRule>
  </conditionalFormatting>
  <conditionalFormatting sqref="AQ153:AS153">
    <cfRule type="expression" dxfId="78" priority="100" stopIfTrue="1">
      <formula>$AQ$153="NIE"</formula>
    </cfRule>
  </conditionalFormatting>
  <conditionalFormatting sqref="AQ155:AS155">
    <cfRule type="expression" dxfId="77" priority="99" stopIfTrue="1">
      <formula>$AQ$155="NIE"</formula>
    </cfRule>
  </conditionalFormatting>
  <conditionalFormatting sqref="AQ156:AS156">
    <cfRule type="expression" dxfId="76" priority="98" stopIfTrue="1">
      <formula>$AQ$156="NIE"</formula>
    </cfRule>
  </conditionalFormatting>
  <conditionalFormatting sqref="AT159:AV159">
    <cfRule type="expression" dxfId="75" priority="63" stopIfTrue="1">
      <formula>$AT$159="NIE"</formula>
    </cfRule>
    <cfRule type="expression" dxfId="74" priority="64" stopIfTrue="1">
      <formula>$AL$46="TAK"</formula>
    </cfRule>
  </conditionalFormatting>
  <conditionalFormatting sqref="AT163:AV163">
    <cfRule type="expression" dxfId="73" priority="97" stopIfTrue="1">
      <formula>$AT$163="NIE"</formula>
    </cfRule>
  </conditionalFormatting>
  <conditionalFormatting sqref="AT164:AV164">
    <cfRule type="expression" dxfId="72" priority="96" stopIfTrue="1">
      <formula>$AT$164="NIE"</formula>
    </cfRule>
  </conditionalFormatting>
  <conditionalFormatting sqref="AT165:AV165">
    <cfRule type="expression" dxfId="71" priority="95" stopIfTrue="1">
      <formula>$AT$165="NIE"</formula>
    </cfRule>
  </conditionalFormatting>
  <conditionalFormatting sqref="AT166:AV166">
    <cfRule type="expression" dxfId="70" priority="94" stopIfTrue="1">
      <formula>$AT$166="NIE"</formula>
    </cfRule>
  </conditionalFormatting>
  <conditionalFormatting sqref="A169:AS169">
    <cfRule type="expression" dxfId="69" priority="93" stopIfTrue="1">
      <formula>$AT$169="TAK"</formula>
    </cfRule>
  </conditionalFormatting>
  <conditionalFormatting sqref="AT171:AV171">
    <cfRule type="expression" dxfId="68" priority="92" stopIfTrue="1">
      <formula>$AT$171="NIE"</formula>
    </cfRule>
  </conditionalFormatting>
  <conditionalFormatting sqref="A180:AS180">
    <cfRule type="expression" dxfId="67" priority="91" stopIfTrue="1">
      <formula>$A$180="NIE DOTYCZY"</formula>
    </cfRule>
  </conditionalFormatting>
  <conditionalFormatting sqref="A182:AS182">
    <cfRule type="expression" dxfId="66" priority="90" stopIfTrue="1">
      <formula>$A$182="NIE DOTYCZY"</formula>
    </cfRule>
  </conditionalFormatting>
  <conditionalFormatting sqref="A219:AT219">
    <cfRule type="expression" dxfId="65" priority="89" stopIfTrue="1">
      <formula>$AU$219="TAK"</formula>
    </cfRule>
  </conditionalFormatting>
  <conditionalFormatting sqref="AT84:AV84">
    <cfRule type="expression" dxfId="64" priority="85" stopIfTrue="1">
      <formula>$AT$84="NIE"</formula>
    </cfRule>
  </conditionalFormatting>
  <conditionalFormatting sqref="AT85:AV85">
    <cfRule type="expression" dxfId="63" priority="84" stopIfTrue="1">
      <formula>$AT$85="NIE"</formula>
    </cfRule>
  </conditionalFormatting>
  <conditionalFormatting sqref="AT86:AV86">
    <cfRule type="expression" dxfId="62" priority="83" stopIfTrue="1">
      <formula>$AT$86="NIE"</formula>
    </cfRule>
  </conditionalFormatting>
  <conditionalFormatting sqref="AT87:AV87">
    <cfRule type="expression" dxfId="61" priority="82" stopIfTrue="1">
      <formula>$AT$87="NIE"</formula>
    </cfRule>
  </conditionalFormatting>
  <conditionalFormatting sqref="A210:AS210">
    <cfRule type="expression" dxfId="60" priority="81" stopIfTrue="1">
      <formula>$AT$210="X"</formula>
    </cfRule>
  </conditionalFormatting>
  <conditionalFormatting sqref="A209:AS209">
    <cfRule type="expression" dxfId="59" priority="80" stopIfTrue="1">
      <formula>$AT$209="X"</formula>
    </cfRule>
  </conditionalFormatting>
  <conditionalFormatting sqref="A211:AS211">
    <cfRule type="expression" dxfId="58" priority="79" stopIfTrue="1">
      <formula>$AT$211="X"</formula>
    </cfRule>
  </conditionalFormatting>
  <conditionalFormatting sqref="A212:AS212">
    <cfRule type="expression" dxfId="57" priority="78" stopIfTrue="1">
      <formula>$AT$212="X"</formula>
    </cfRule>
  </conditionalFormatting>
  <conditionalFormatting sqref="A186:AS186">
    <cfRule type="expression" dxfId="56" priority="77" stopIfTrue="1">
      <formula>$AT$186="TAK"</formula>
    </cfRule>
  </conditionalFormatting>
  <conditionalFormatting sqref="AT186:AV186">
    <cfRule type="expression" dxfId="55" priority="76" stopIfTrue="1">
      <formula>$AT$186="NIE"</formula>
    </cfRule>
  </conditionalFormatting>
  <conditionalFormatting sqref="A188:AS188">
    <cfRule type="expression" dxfId="54" priority="75" stopIfTrue="1">
      <formula>$AT$188="TAK"</formula>
    </cfRule>
  </conditionalFormatting>
  <conditionalFormatting sqref="AT188:AV188">
    <cfRule type="expression" dxfId="53" priority="74" stopIfTrue="1">
      <formula>$AT$188="NIE"</formula>
    </cfRule>
  </conditionalFormatting>
  <conditionalFormatting sqref="A184:AS184">
    <cfRule type="expression" dxfId="52" priority="73" stopIfTrue="1">
      <formula>$AT$184="TAK"</formula>
    </cfRule>
  </conditionalFormatting>
  <conditionalFormatting sqref="AK74:AU74">
    <cfRule type="expression" dxfId="51" priority="72" stopIfTrue="1">
      <formula>$AT$69="NIE"</formula>
    </cfRule>
  </conditionalFormatting>
  <conditionalFormatting sqref="S72:X75">
    <cfRule type="expression" dxfId="50" priority="71" stopIfTrue="1">
      <formula>$AL$44&gt;0</formula>
    </cfRule>
  </conditionalFormatting>
  <conditionalFormatting sqref="AT116:AV116">
    <cfRule type="expression" dxfId="49" priority="70" stopIfTrue="1">
      <formula>$AT$116="TAK"</formula>
    </cfRule>
  </conditionalFormatting>
  <conditionalFormatting sqref="AT117:AV117">
    <cfRule type="expression" dxfId="48" priority="69" stopIfTrue="1">
      <formula>$AT$117="TAK"</formula>
    </cfRule>
  </conditionalFormatting>
  <conditionalFormatting sqref="AT118:AV118">
    <cfRule type="expression" dxfId="47" priority="68" stopIfTrue="1">
      <formula>$AT$118="TAK"</formula>
    </cfRule>
  </conditionalFormatting>
  <conditionalFormatting sqref="AT119:AV119">
    <cfRule type="expression" dxfId="46" priority="67" stopIfTrue="1">
      <formula>$AT$119="TAK"</formula>
    </cfRule>
  </conditionalFormatting>
  <conditionalFormatting sqref="AT158:AV158">
    <cfRule type="expression" dxfId="45" priority="65" stopIfTrue="1">
      <formula>$AT$158="NIE"</formula>
    </cfRule>
    <cfRule type="expression" dxfId="44" priority="66" stopIfTrue="1">
      <formula>$AL$46="TAK"</formula>
    </cfRule>
  </conditionalFormatting>
  <conditionalFormatting sqref="AT160:AV160">
    <cfRule type="expression" dxfId="43" priority="61" stopIfTrue="1">
      <formula>$AT$160="NIE"</formula>
    </cfRule>
    <cfRule type="expression" dxfId="42" priority="62" stopIfTrue="1">
      <formula>$AL$46="TAK"</formula>
    </cfRule>
  </conditionalFormatting>
  <conditionalFormatting sqref="AT161:AV161">
    <cfRule type="expression" dxfId="41" priority="59" stopIfTrue="1">
      <formula>$AT$161="NIE"</formula>
    </cfRule>
    <cfRule type="expression" dxfId="40" priority="60" stopIfTrue="1">
      <formula>$AL$46="TAK"</formula>
    </cfRule>
  </conditionalFormatting>
  <conditionalFormatting sqref="AT180">
    <cfRule type="expression" dxfId="39" priority="58" stopIfTrue="1">
      <formula>$AT$180="NIE"</formula>
    </cfRule>
  </conditionalFormatting>
  <conditionalFormatting sqref="AV121">
    <cfRule type="expression" dxfId="38" priority="57" stopIfTrue="1">
      <formula>$AV$121="NIE"</formula>
    </cfRule>
  </conditionalFormatting>
  <conditionalFormatting sqref="BA121">
    <cfRule type="expression" dxfId="37" priority="56" stopIfTrue="1">
      <formula>$AI$112="NIE"</formula>
    </cfRule>
  </conditionalFormatting>
  <conditionalFormatting sqref="AI112:AP112">
    <cfRule type="expression" dxfId="36" priority="55" stopIfTrue="1">
      <formula>$AI$112="NIE"</formula>
    </cfRule>
  </conditionalFormatting>
  <conditionalFormatting sqref="AI113:AP113">
    <cfRule type="expression" dxfId="35" priority="54" stopIfTrue="1">
      <formula>$AI$113="NIE"</formula>
    </cfRule>
  </conditionalFormatting>
  <conditionalFormatting sqref="AI114:AP114">
    <cfRule type="expression" dxfId="34" priority="53" stopIfTrue="1">
      <formula>$AI$114="NIE"</formula>
    </cfRule>
  </conditionalFormatting>
  <conditionalFormatting sqref="R131:R132">
    <cfRule type="expression" dxfId="33" priority="51" stopIfTrue="1">
      <formula>$R$131="NIE"</formula>
    </cfRule>
  </conditionalFormatting>
  <conditionalFormatting sqref="AT90:AV90">
    <cfRule type="expression" dxfId="32" priority="50" stopIfTrue="1">
      <formula>$AT$90="NIE"</formula>
    </cfRule>
  </conditionalFormatting>
  <conditionalFormatting sqref="AT182:AV182">
    <cfRule type="expression" dxfId="31" priority="49" stopIfTrue="1">
      <formula>$AT$182="NIE"</formula>
    </cfRule>
  </conditionalFormatting>
  <conditionalFormatting sqref="AT184:AV184">
    <cfRule type="expression" dxfId="30" priority="48" stopIfTrue="1">
      <formula>$AT$184="NIE"</formula>
    </cfRule>
  </conditionalFormatting>
  <conditionalFormatting sqref="AT169:AV169">
    <cfRule type="expression" dxfId="29" priority="47" stopIfTrue="1">
      <formula>$AT$169="NIE"</formula>
    </cfRule>
  </conditionalFormatting>
  <conditionalFormatting sqref="AV123">
    <cfRule type="expression" dxfId="28" priority="45" stopIfTrue="1">
      <formula>$AV$123="NIE"</formula>
    </cfRule>
    <cfRule type="cellIs" priority="5" operator="equal">
      <formula>"TAK"</formula>
    </cfRule>
  </conditionalFormatting>
  <conditionalFormatting sqref="AQ113:AV113">
    <cfRule type="expression" dxfId="27" priority="33" stopIfTrue="1">
      <formula>$AI$113="TAK"</formula>
    </cfRule>
  </conditionalFormatting>
  <conditionalFormatting sqref="AQ114:AV114">
    <cfRule type="expression" dxfId="26" priority="32" stopIfTrue="1">
      <formula>$AI$114="TAK"</formula>
    </cfRule>
  </conditionalFormatting>
  <conditionalFormatting sqref="AH77:AQ77">
    <cfRule type="expression" dxfId="25" priority="31" stopIfTrue="1">
      <formula>$AL$45="TAK"</formula>
    </cfRule>
  </conditionalFormatting>
  <conditionalFormatting sqref="AV77">
    <cfRule type="expression" dxfId="24" priority="30" stopIfTrue="1">
      <formula>$AH$77="TAK"</formula>
    </cfRule>
  </conditionalFormatting>
  <conditionalFormatting sqref="F79:AV79">
    <cfRule type="expression" dxfId="23" priority="29" stopIfTrue="1">
      <formula>$AV$77&gt;0</formula>
    </cfRule>
  </conditionalFormatting>
  <conditionalFormatting sqref="F80:AV80">
    <cfRule type="expression" dxfId="22" priority="28" stopIfTrue="1">
      <formula>$AV$77&gt;1</formula>
    </cfRule>
  </conditionalFormatting>
  <conditionalFormatting sqref="F81:AV81">
    <cfRule type="expression" dxfId="21" priority="27" stopIfTrue="1">
      <formula>$AV$77&gt;2</formula>
    </cfRule>
  </conditionalFormatting>
  <conditionalFormatting sqref="F82:AV82">
    <cfRule type="expression" dxfId="20" priority="26" stopIfTrue="1">
      <formula>$AV$77&gt;3</formula>
    </cfRule>
  </conditionalFormatting>
  <conditionalFormatting sqref="F83:AV83">
    <cfRule type="expression" dxfId="19" priority="25" stopIfTrue="1">
      <formula>$AV$77&gt;4</formula>
    </cfRule>
  </conditionalFormatting>
  <conditionalFormatting sqref="AT202:AV202">
    <cfRule type="expression" dxfId="18" priority="24" stopIfTrue="1">
      <formula>$AT$202="NIE DOTYCZY"</formula>
    </cfRule>
  </conditionalFormatting>
  <conditionalFormatting sqref="AT203:AV203">
    <cfRule type="expression" dxfId="17" priority="23" stopIfTrue="1">
      <formula>$AT$203="NIE DOTYCZY"</formula>
    </cfRule>
  </conditionalFormatting>
  <conditionalFormatting sqref="AT204:AV204">
    <cfRule type="expression" dxfId="16" priority="22" stopIfTrue="1">
      <formula>$AT$204="NIE DOTYCZY"</formula>
    </cfRule>
  </conditionalFormatting>
  <conditionalFormatting sqref="AT207:AV207">
    <cfRule type="expression" dxfId="15" priority="21" stopIfTrue="1">
      <formula>$AT$207="NIE DOTYCZY"</formula>
    </cfRule>
  </conditionalFormatting>
  <conditionalFormatting sqref="AT209:AV209">
    <cfRule type="expression" dxfId="14" priority="20" stopIfTrue="1">
      <formula>$AT$209="NIE DOTYCZY"</formula>
    </cfRule>
  </conditionalFormatting>
  <conditionalFormatting sqref="AT210:AV210">
    <cfRule type="expression" dxfId="13" priority="19" stopIfTrue="1">
      <formula>$AT$210="NIE DOTYCZY"</formula>
    </cfRule>
  </conditionalFormatting>
  <conditionalFormatting sqref="AT211:AV211">
    <cfRule type="expression" dxfId="12" priority="18" stopIfTrue="1">
      <formula>$AT$211="NIE DOTYCZY"</formula>
    </cfRule>
  </conditionalFormatting>
  <conditionalFormatting sqref="AT212:AV212">
    <cfRule type="expression" dxfId="11" priority="17" stopIfTrue="1">
      <formula>$AT$212="NIE DOTYCZY"</formula>
    </cfRule>
  </conditionalFormatting>
  <conditionalFormatting sqref="J141:Q141">
    <cfRule type="expression" dxfId="10" priority="16" stopIfTrue="1">
      <formula>$AQ$135&gt;=5</formula>
    </cfRule>
  </conditionalFormatting>
  <conditionalFormatting sqref="R141:Z141">
    <cfRule type="expression" dxfId="9" priority="15" stopIfTrue="1">
      <formula>$AQ$135&gt;=5</formula>
    </cfRule>
  </conditionalFormatting>
  <conditionalFormatting sqref="AA141:AP141">
    <cfRule type="expression" dxfId="8" priority="14" stopIfTrue="1">
      <formula>$AQ$135&gt;=5</formula>
    </cfRule>
  </conditionalFormatting>
  <conditionalFormatting sqref="AQ141:AV141">
    <cfRule type="expression" dxfId="7" priority="13" stopIfTrue="1">
      <formula>$AQ$135&gt;=5</formula>
    </cfRule>
  </conditionalFormatting>
  <conditionalFormatting sqref="Y149:AJ149">
    <cfRule type="expression" dxfId="6" priority="12" stopIfTrue="1">
      <formula>$AQ$135&gt;=5</formula>
    </cfRule>
  </conditionalFormatting>
  <conditionalFormatting sqref="AK149:AV149">
    <cfRule type="expression" dxfId="5" priority="11" stopIfTrue="1">
      <formula>$AQ$135&gt;=5</formula>
    </cfRule>
  </conditionalFormatting>
  <conditionalFormatting sqref="A154:B154">
    <cfRule type="expression" dxfId="4" priority="10" stopIfTrue="1">
      <formula>$AT$151="NIE"</formula>
    </cfRule>
  </conditionalFormatting>
  <conditionalFormatting sqref="AT154:AU154">
    <cfRule type="expression" dxfId="3" priority="9" stopIfTrue="1">
      <formula>$AQ$154="TAK"</formula>
    </cfRule>
  </conditionalFormatting>
  <conditionalFormatting sqref="AQ154:AS154">
    <cfRule type="expression" dxfId="2" priority="8" stopIfTrue="1">
      <formula>$AQ$153="NIE"</formula>
    </cfRule>
  </conditionalFormatting>
  <conditionalFormatting sqref="A171:AS171">
    <cfRule type="expression" dxfId="1" priority="6" stopIfTrue="1">
      <formula>$AT$171="TAK"</formula>
    </cfRule>
  </conditionalFormatting>
  <conditionalFormatting sqref="A123:AU123">
    <cfRule type="expression" dxfId="0" priority="4">
      <formula>$AV$123="TAK"</formula>
    </cfRule>
  </conditionalFormatting>
  <conditionalFormatting sqref="R221">
    <cfRule type="colorScale" priority="2">
      <colorScale>
        <cfvo type="min"/>
        <cfvo type="max"/>
        <color rgb="FFFF7128"/>
        <color rgb="FFFFEF9C"/>
      </colorScale>
    </cfRule>
  </conditionalFormatting>
  <conditionalFormatting sqref="AY221">
    <cfRule type="expression" priority="1" stopIfTrue="1">
      <formula>$R$221=0</formula>
    </cfRule>
  </conditionalFormatting>
  <dataValidations xWindow="1037" yWindow="692" count="10">
    <dataValidation type="list" allowBlank="1" showInputMessage="1" showErrorMessage="1" sqref="AT89:AV89" xr:uid="{00000000-0002-0000-0000-000000000000}">
      <formula1>"TAK,NIE,NIE DOTYCZY"</formula1>
    </dataValidation>
    <dataValidation type="list" allowBlank="1" showInputMessage="1" showErrorMessage="1" sqref="Q126:Q129 AC126:AF129 AV126:AV129" xr:uid="{00000000-0002-0000-0000-000001000000}">
      <formula1>"X"</formula1>
    </dataValidation>
    <dataValidation allowBlank="1" showErrorMessage="1" sqref="Y56:Y57 AE56:AE57 AE64:AN64 Y68:AN68 AK76" xr:uid="{00000000-0002-0000-0000-000002000000}"/>
    <dataValidation allowBlank="1" showInputMessage="1" showErrorMessage="1" prompt="Wpisz długość infrastruktury, po której odbywa się ruch rowerów poza jezdnią, z dokładnością do 1 m" sqref="Y65:AN65" xr:uid="{00000000-0002-0000-0000-000003000000}"/>
    <dataValidation type="whole" allowBlank="1" showInputMessage="1" showErrorMessage="1" sqref="AH4:AV6" xr:uid="{00000000-0002-0000-0000-000004000000}">
      <formula1>1600</formula1>
      <formula2>1700000</formula2>
    </dataValidation>
    <dataValidation type="decimal" allowBlank="1" showInputMessage="1" showErrorMessage="1" error="Długość podaj w km!" promptTitle="Podaj długość odcinka w km." sqref="Y20:AJ20 A19:AJ19" xr:uid="{00000000-0002-0000-0000-000005000000}">
      <formula1>0</formula1>
      <formula2>50</formula2>
    </dataValidation>
    <dataValidation type="decimal" allowBlank="1" showInputMessage="1" showErrorMessage="1" sqref="R24:AD27 R30:AD32" xr:uid="{00000000-0002-0000-0000-000006000000}">
      <formula1>0</formula1>
      <formula2>50000000</formula2>
    </dataValidation>
    <dataValidation type="decimal" allowBlank="1" showInputMessage="1" showErrorMessage="1" sqref="AL40:AV44" xr:uid="{00000000-0002-0000-0000-000007000000}">
      <formula1>0</formula1>
      <formula2>100000</formula2>
    </dataValidation>
    <dataValidation type="whole" operator="greaterThanOrEqual" allowBlank="1" showInputMessage="1" showErrorMessage="1" sqref="AL48:AV48" xr:uid="{00000000-0002-0000-0000-000008000000}">
      <formula1>0</formula1>
    </dataValidation>
    <dataValidation type="decimal" operator="lessThanOrEqual" allowBlank="1" showInputMessage="1" showErrorMessage="1" error="Podaj długość w km!" sqref="AQ137:AV141" xr:uid="{00000000-0002-0000-0000-000009000000}">
      <formula1>50</formula1>
    </dataValidation>
  </dataValidations>
  <pageMargins left="0.7" right="0.7" top="0.75" bottom="0.75" header="0.3" footer="0.3"/>
  <pageSetup paperSize="9" scale="67" orientation="landscape" r:id="rId1"/>
  <colBreaks count="1" manualBreakCount="1">
    <brk id="48" max="231" man="1"/>
  </colBreaks>
  <extLst>
    <ext xmlns:x14="http://schemas.microsoft.com/office/spreadsheetml/2009/9/main" uri="{CCE6A557-97BC-4b89-ADB6-D9C93CAAB3DF}">
      <x14:dataValidations xmlns:xm="http://schemas.microsoft.com/office/excel/2006/main" xWindow="1037" yWindow="692" count="18">
        <x14:dataValidation type="list" allowBlank="1" showInputMessage="1" showErrorMessage="1" xr:uid="{00000000-0002-0000-0000-00000A000000}">
          <x14:formula1>
            <xm:f>X!$W$6:$W$10</xm:f>
          </x14:formula1>
          <xm:sqref>N79:Q83</xm:sqref>
        </x14:dataValidation>
        <x14:dataValidation type="list" allowBlank="1" showInputMessage="1" showErrorMessage="1" xr:uid="{00000000-0002-0000-0000-00000C000000}">
          <x14:formula1>
            <xm:f>X!$L$28:$L$30</xm:f>
          </x14:formula1>
          <xm:sqref>A173:AV173</xm:sqref>
        </x14:dataValidation>
        <x14:dataValidation type="list" allowBlank="1" showInputMessage="1" showErrorMessage="1" xr:uid="{00000000-0002-0000-0000-00000D000000}">
          <x14:formula1>
            <xm:f>X!$O$6:$O$10</xm:f>
          </x14:formula1>
          <xm:sqref>R137:Z141</xm:sqref>
        </x14:dataValidation>
        <x14:dataValidation type="list" allowBlank="1" showInputMessage="1" showErrorMessage="1" xr:uid="{00000000-0002-0000-0000-00000E000000}">
          <x14:formula1>
            <xm:f>X!$H$3:$H$4</xm:f>
          </x14:formula1>
          <xm:sqref>J137:Q141</xm:sqref>
        </x14:dataValidation>
        <x14:dataValidation type="list" allowBlank="1" showInputMessage="1" showErrorMessage="1" xr:uid="{00000000-0002-0000-0000-00000F000000}">
          <x14:formula1>
            <xm:f>X!$A$6:$A$16</xm:f>
          </x14:formula1>
          <xm:sqref>H11:Q11 R4:AG4</xm:sqref>
        </x14:dataValidation>
        <x14:dataValidation type="list" allowBlank="1" showInputMessage="1" showErrorMessage="1" xr:uid="{00000000-0002-0000-0000-000010000000}">
          <x14:formula1>
            <xm:f>X!$L$20:$L$21</xm:f>
          </x14:formula1>
          <xm:sqref>A37:AV37</xm:sqref>
        </x14:dataValidation>
        <x14:dataValidation type="list" allowBlank="1" showInputMessage="1" showErrorMessage="1" xr:uid="{00000000-0002-0000-0000-000011000000}">
          <x14:formula1>
            <xm:f>X!$M$5:$M$13</xm:f>
          </x14:formula1>
          <xm:sqref>P16:Q16</xm:sqref>
        </x14:dataValidation>
        <x14:dataValidation type="list" allowBlank="1" showInputMessage="1" showErrorMessage="1" xr:uid="{00000000-0002-0000-0000-000012000000}">
          <x14:formula1>
            <xm:f>X!$A$3:$A$4</xm:f>
          </x14:formula1>
          <xm:sqref>A4:Q6</xm:sqref>
        </x14:dataValidation>
        <x14:dataValidation type="list" allowBlank="1" showInputMessage="1" showErrorMessage="1" xr:uid="{00000000-0002-0000-0000-000013000000}">
          <x14:formula1>
            <xm:f>X!$M$6:$M$13</xm:f>
          </x14:formula1>
          <xm:sqref>AV16 AD16:AG16</xm:sqref>
        </x14:dataValidation>
        <x14:dataValidation type="list" allowBlank="1" showInputMessage="1" showErrorMessage="1" xr:uid="{00000000-0002-0000-0000-000014000000}">
          <x14:formula1>
            <xm:f>X!$L$6:$L$17</xm:f>
          </x14:formula1>
          <xm:sqref>AR16:AU16 K16:O16 X16:AC16</xm:sqref>
        </x14:dataValidation>
        <x14:dataValidation type="list" allowBlank="1" showInputMessage="1" showErrorMessage="1" xr:uid="{00000000-0002-0000-0000-000015000000}">
          <x14:formula1>
            <xm:f>X!$B$17:$B$87</xm:f>
          </x14:formula1>
          <xm:sqref>H12:Q12 R6:AG6</xm:sqref>
        </x14:dataValidation>
        <x14:dataValidation type="list" allowBlank="1" showInputMessage="1" showErrorMessage="1" xr:uid="{00000000-0002-0000-0000-000018000000}">
          <x14:formula1>
            <xm:f>X!$B$3:$B$4</xm:f>
          </x14:formula1>
          <xm:sqref>AH11:AV11 AH12:AL12 Z13:AB14 AL45:AV47 R79:AV83 AT84:AV87 AT90:AV90 AQ91:AS95 AT98:AV102 AI112:AP114 AV121 AV123 R131:R132 AA137:AP141 AQ151:AS156 AT158:AV161 AT163:AV166 AT169:AV169 AT171:AV171 AT180:AV180 AT182:AV182 AT184:AV184 AT186:AV186 AT188:AV188</xm:sqref>
        </x14:dataValidation>
        <x14:dataValidation type="list" allowBlank="1" showInputMessage="1" showErrorMessage="1" xr:uid="{00000000-0002-0000-0000-00001B000000}">
          <x14:formula1>
            <xm:f>X!$U$6:$U$9</xm:f>
          </x14:formula1>
          <xm:sqref>F79:M83</xm:sqref>
        </x14:dataValidation>
        <x14:dataValidation type="list" allowBlank="1" showInputMessage="1" showErrorMessage="1" xr:uid="{00000000-0002-0000-0000-00001C000000}">
          <x14:formula1>
            <xm:f>X!$B$3</xm:f>
          </x14:formula1>
          <xm:sqref>AT131:AV132 AU225:AV225 AU219:AV219 AU229:AV229 AU223:AV223 AU227:AV227</xm:sqref>
        </x14:dataValidation>
        <x14:dataValidation type="list" allowBlank="1" showInputMessage="1" showErrorMessage="1" xr:uid="{00000000-0002-0000-0000-00001D000000}">
          <x14:formula1>
            <xm:f>X!$P$6:$P$11</xm:f>
          </x14:formula1>
          <xm:sqref>Y145:AJ149</xm:sqref>
        </x14:dataValidation>
        <x14:dataValidation type="list" allowBlank="1" showInputMessage="1" showErrorMessage="1" xr:uid="{00000000-0002-0000-0000-00001E000000}">
          <x14:formula1>
            <xm:f>X!$C$3:$C$4</xm:f>
          </x14:formula1>
          <xm:sqref>AT202:AV212</xm:sqref>
        </x14:dataValidation>
        <x14:dataValidation type="list" allowBlank="1" showInputMessage="1" showErrorMessage="1" promptTitle="UWAGA!" prompt="W komórce po lewej należy z listy rozwijalnej wybrać odpowiednią treść uzupełniającą oświadczenie Wnioskodawcy." xr:uid="{AD617929-573A-4D06-913E-0EC25B41A1C0}">
          <x14:formula1>
            <xm:f>X!$B$3</xm:f>
          </x14:formula1>
          <xm:sqref>AU221:AV221</xm:sqref>
        </x14:dataValidation>
        <x14:dataValidation type="list" allowBlank="1" showInputMessage="1" showErrorMessage="1" xr:uid="{16FC61AF-0CBF-4FFF-8EBB-0F327D52A487}">
          <x14:formula1>
            <xm:f>X!$L$32:$L$35</xm:f>
          </x14:formula1>
          <xm:sqref>R221:AT221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17"/>
  <sheetViews>
    <sheetView workbookViewId="0">
      <selection activeCell="N14" sqref="N14"/>
    </sheetView>
  </sheetViews>
  <sheetFormatPr defaultRowHeight="15"/>
  <cols>
    <col min="1" max="1" width="27.85546875" style="45" bestFit="1" customWidth="1"/>
    <col min="2" max="2" width="16.42578125" style="45" bestFit="1" customWidth="1"/>
    <col min="3" max="3" width="29.28515625" style="45" bestFit="1" customWidth="1"/>
    <col min="4" max="4" width="10.5703125" style="45" hidden="1" customWidth="1"/>
    <col min="5" max="5" width="23.5703125" style="45" hidden="1" customWidth="1"/>
    <col min="6" max="6" width="8.28515625" style="45" hidden="1" customWidth="1"/>
    <col min="7" max="7" width="46.42578125" style="45" hidden="1" customWidth="1"/>
    <col min="8" max="8" width="12.85546875" style="45" bestFit="1" customWidth="1"/>
    <col min="9" max="9" width="24.7109375" style="45" customWidth="1"/>
    <col min="10" max="10" width="16.28515625" style="45" customWidth="1"/>
  </cols>
  <sheetData>
    <row r="1" spans="1:23" ht="18">
      <c r="A1" s="43" t="s">
        <v>222</v>
      </c>
      <c r="B1" s="44"/>
    </row>
    <row r="2" spans="1:23" ht="15.75">
      <c r="A2" s="295" t="s">
        <v>223</v>
      </c>
      <c r="B2" s="295"/>
      <c r="C2" s="295"/>
      <c r="D2" s="295"/>
      <c r="E2" s="295"/>
      <c r="F2" s="295"/>
      <c r="G2" s="295"/>
      <c r="H2" s="295"/>
      <c r="I2" s="46"/>
      <c r="J2" s="46"/>
    </row>
    <row r="3" spans="1:23">
      <c r="A3" s="45" t="s">
        <v>4</v>
      </c>
      <c r="B3" s="45" t="s">
        <v>224</v>
      </c>
      <c r="C3" s="45" t="s">
        <v>225</v>
      </c>
      <c r="H3" s="45" t="s">
        <v>226</v>
      </c>
    </row>
    <row r="4" spans="1:23">
      <c r="A4" s="45" t="s">
        <v>2</v>
      </c>
      <c r="B4" s="45" t="s">
        <v>227</v>
      </c>
      <c r="C4" s="47" t="s">
        <v>228</v>
      </c>
      <c r="D4" s="296">
        <v>2023</v>
      </c>
      <c r="E4" s="296"/>
      <c r="F4" s="296"/>
      <c r="G4" s="296"/>
      <c r="H4" t="s">
        <v>229</v>
      </c>
      <c r="I4"/>
      <c r="J4"/>
    </row>
    <row r="5" spans="1:23" ht="30">
      <c r="A5" s="48" t="s">
        <v>230</v>
      </c>
      <c r="B5" s="49" t="s">
        <v>231</v>
      </c>
      <c r="C5" s="49" t="s">
        <v>232</v>
      </c>
      <c r="D5" s="50" t="s">
        <v>233</v>
      </c>
      <c r="E5" s="51" t="s">
        <v>234</v>
      </c>
      <c r="F5" s="50" t="s">
        <v>235</v>
      </c>
      <c r="G5" s="51" t="s">
        <v>236</v>
      </c>
      <c r="H5" s="52" t="s">
        <v>233</v>
      </c>
      <c r="I5" s="52"/>
      <c r="J5" s="52"/>
    </row>
    <row r="6" spans="1:23">
      <c r="A6" s="53" t="s">
        <v>237</v>
      </c>
      <c r="B6" s="53"/>
      <c r="C6" s="53" t="s">
        <v>238</v>
      </c>
      <c r="D6" s="53">
        <v>2601</v>
      </c>
      <c r="E6" s="53" t="s">
        <v>239</v>
      </c>
      <c r="F6" s="53" t="s">
        <v>240</v>
      </c>
      <c r="G6" s="53" t="s">
        <v>241</v>
      </c>
      <c r="H6" s="53">
        <v>1601</v>
      </c>
      <c r="I6" s="54"/>
      <c r="J6" s="54"/>
      <c r="L6" t="s">
        <v>242</v>
      </c>
      <c r="M6">
        <v>2026</v>
      </c>
      <c r="O6" t="s">
        <v>243</v>
      </c>
      <c r="P6" t="s">
        <v>244</v>
      </c>
      <c r="U6" s="55" t="s">
        <v>245</v>
      </c>
      <c r="W6" s="55" t="s">
        <v>246</v>
      </c>
    </row>
    <row r="7" spans="1:23">
      <c r="A7" s="53" t="s">
        <v>247</v>
      </c>
      <c r="B7" s="53"/>
      <c r="C7" s="53" t="s">
        <v>248</v>
      </c>
      <c r="D7" s="53">
        <v>2602</v>
      </c>
      <c r="E7" s="53" t="s">
        <v>239</v>
      </c>
      <c r="F7" s="53" t="s">
        <v>240</v>
      </c>
      <c r="G7" s="53" t="s">
        <v>241</v>
      </c>
      <c r="H7" s="53">
        <v>1602</v>
      </c>
      <c r="I7" s="54"/>
      <c r="J7" s="54"/>
      <c r="L7" t="s">
        <v>249</v>
      </c>
      <c r="M7">
        <v>2027</v>
      </c>
      <c r="O7" t="s">
        <v>250</v>
      </c>
      <c r="P7" t="s">
        <v>251</v>
      </c>
      <c r="U7" s="55" t="s">
        <v>252</v>
      </c>
      <c r="W7" s="56" t="s">
        <v>253</v>
      </c>
    </row>
    <row r="8" spans="1:23">
      <c r="A8" s="53" t="s">
        <v>254</v>
      </c>
      <c r="B8" s="53"/>
      <c r="C8" s="53" t="s">
        <v>255</v>
      </c>
      <c r="D8" s="53">
        <v>2603</v>
      </c>
      <c r="E8" s="53" t="s">
        <v>239</v>
      </c>
      <c r="F8" s="53" t="s">
        <v>240</v>
      </c>
      <c r="G8" s="53" t="s">
        <v>241</v>
      </c>
      <c r="H8" s="53">
        <v>1603</v>
      </c>
      <c r="I8" s="54"/>
      <c r="J8" s="54"/>
      <c r="L8" t="s">
        <v>256</v>
      </c>
      <c r="M8">
        <v>2028</v>
      </c>
      <c r="O8" t="s">
        <v>257</v>
      </c>
      <c r="P8" s="57" t="s">
        <v>258</v>
      </c>
      <c r="U8" s="56" t="s">
        <v>259</v>
      </c>
      <c r="W8" s="56" t="s">
        <v>260</v>
      </c>
    </row>
    <row r="9" spans="1:23">
      <c r="A9" s="53" t="s">
        <v>261</v>
      </c>
      <c r="B9" s="53"/>
      <c r="C9" s="53" t="s">
        <v>262</v>
      </c>
      <c r="D9" s="53">
        <v>2604</v>
      </c>
      <c r="E9" s="53" t="s">
        <v>239</v>
      </c>
      <c r="F9" s="53" t="s">
        <v>240</v>
      </c>
      <c r="G9" s="53" t="s">
        <v>241</v>
      </c>
      <c r="H9" s="53">
        <v>1604</v>
      </c>
      <c r="I9" s="54"/>
      <c r="J9" s="54"/>
      <c r="L9" t="s">
        <v>263</v>
      </c>
      <c r="M9">
        <v>2029</v>
      </c>
      <c r="O9" t="s">
        <v>264</v>
      </c>
      <c r="P9" s="57" t="s">
        <v>265</v>
      </c>
      <c r="U9" s="56" t="s">
        <v>266</v>
      </c>
      <c r="W9" s="56" t="s">
        <v>267</v>
      </c>
    </row>
    <row r="10" spans="1:23">
      <c r="A10" s="53" t="s">
        <v>268</v>
      </c>
      <c r="B10" s="53"/>
      <c r="C10" s="53" t="s">
        <v>269</v>
      </c>
      <c r="D10" s="53">
        <v>2605</v>
      </c>
      <c r="E10" s="53" t="s">
        <v>239</v>
      </c>
      <c r="F10" s="53" t="s">
        <v>240</v>
      </c>
      <c r="G10" s="53" t="s">
        <v>241</v>
      </c>
      <c r="H10" s="53">
        <v>1605</v>
      </c>
      <c r="I10" s="54"/>
      <c r="J10" s="54"/>
      <c r="L10" t="s">
        <v>270</v>
      </c>
      <c r="M10">
        <v>2030</v>
      </c>
      <c r="O10" t="s">
        <v>271</v>
      </c>
      <c r="P10" s="57" t="s">
        <v>272</v>
      </c>
      <c r="W10" s="56" t="s">
        <v>273</v>
      </c>
    </row>
    <row r="11" spans="1:23">
      <c r="A11" s="53" t="s">
        <v>274</v>
      </c>
      <c r="B11" s="53"/>
      <c r="C11" s="53" t="s">
        <v>275</v>
      </c>
      <c r="D11" s="53">
        <v>2606</v>
      </c>
      <c r="E11" s="53" t="s">
        <v>239</v>
      </c>
      <c r="F11" s="53" t="s">
        <v>240</v>
      </c>
      <c r="G11" s="53" t="s">
        <v>241</v>
      </c>
      <c r="H11" s="53">
        <v>1606</v>
      </c>
      <c r="I11" s="54"/>
      <c r="J11" s="54"/>
      <c r="L11" t="s">
        <v>276</v>
      </c>
      <c r="M11">
        <v>2031</v>
      </c>
      <c r="P11" s="57" t="s">
        <v>277</v>
      </c>
    </row>
    <row r="12" spans="1:23">
      <c r="A12" s="53" t="s">
        <v>278</v>
      </c>
      <c r="B12" s="53"/>
      <c r="C12" s="53" t="s">
        <v>279</v>
      </c>
      <c r="D12" s="53">
        <v>2607</v>
      </c>
      <c r="E12" s="53" t="s">
        <v>239</v>
      </c>
      <c r="F12" s="53" t="s">
        <v>240</v>
      </c>
      <c r="G12" s="53" t="s">
        <v>241</v>
      </c>
      <c r="H12" s="53">
        <v>1607</v>
      </c>
      <c r="I12" s="54"/>
      <c r="J12" s="54"/>
      <c r="L12" t="s">
        <v>280</v>
      </c>
      <c r="M12">
        <v>2032</v>
      </c>
      <c r="P12" s="57"/>
    </row>
    <row r="13" spans="1:23">
      <c r="A13" s="53" t="s">
        <v>281</v>
      </c>
      <c r="B13" s="53"/>
      <c r="C13" s="53" t="s">
        <v>282</v>
      </c>
      <c r="D13" s="53">
        <v>2608</v>
      </c>
      <c r="E13" s="53" t="s">
        <v>239</v>
      </c>
      <c r="F13" s="53" t="s">
        <v>240</v>
      </c>
      <c r="G13" s="53" t="s">
        <v>241</v>
      </c>
      <c r="H13" s="53">
        <v>1608</v>
      </c>
      <c r="I13" s="54"/>
      <c r="J13" s="54"/>
      <c r="L13" t="s">
        <v>283</v>
      </c>
      <c r="M13">
        <v>2033</v>
      </c>
      <c r="P13" s="57"/>
    </row>
    <row r="14" spans="1:23">
      <c r="A14" s="53" t="s">
        <v>284</v>
      </c>
      <c r="B14" s="53"/>
      <c r="C14" s="53" t="s">
        <v>285</v>
      </c>
      <c r="D14" s="53"/>
      <c r="E14" s="53"/>
      <c r="F14" s="53"/>
      <c r="G14" s="53"/>
      <c r="H14" s="53">
        <v>1609</v>
      </c>
      <c r="I14" s="54"/>
      <c r="J14" s="54"/>
      <c r="L14" t="s">
        <v>286</v>
      </c>
    </row>
    <row r="15" spans="1:23">
      <c r="A15" s="53" t="s">
        <v>287</v>
      </c>
      <c r="B15" s="53"/>
      <c r="C15" s="53" t="s">
        <v>288</v>
      </c>
      <c r="D15" s="53"/>
      <c r="E15" s="53"/>
      <c r="F15" s="53"/>
      <c r="G15" s="53"/>
      <c r="H15" s="53">
        <v>1610</v>
      </c>
      <c r="I15" s="54"/>
      <c r="J15" s="54"/>
      <c r="L15" t="s">
        <v>289</v>
      </c>
    </row>
    <row r="16" spans="1:23">
      <c r="A16" s="53" t="s">
        <v>290</v>
      </c>
      <c r="B16" s="53"/>
      <c r="C16" s="53" t="s">
        <v>291</v>
      </c>
      <c r="D16" s="53"/>
      <c r="E16" s="53"/>
      <c r="F16" s="53"/>
      <c r="G16" s="53"/>
      <c r="H16" s="53">
        <v>1611</v>
      </c>
      <c r="I16" s="54"/>
      <c r="J16" s="54"/>
      <c r="L16" t="s">
        <v>292</v>
      </c>
    </row>
    <row r="17" spans="1:12">
      <c r="A17" s="53" t="s">
        <v>293</v>
      </c>
      <c r="B17" s="58" t="s">
        <v>294</v>
      </c>
      <c r="C17" s="53" t="s">
        <v>295</v>
      </c>
      <c r="D17" s="53">
        <v>2602012</v>
      </c>
      <c r="E17" s="53" t="s">
        <v>296</v>
      </c>
      <c r="F17" s="53" t="s">
        <v>297</v>
      </c>
      <c r="G17" s="53" t="s">
        <v>241</v>
      </c>
      <c r="H17" s="59">
        <v>1602013</v>
      </c>
      <c r="I17" s="54"/>
      <c r="J17" s="54"/>
      <c r="L17" t="s">
        <v>298</v>
      </c>
    </row>
    <row r="18" spans="1:12">
      <c r="A18" s="53" t="s">
        <v>299</v>
      </c>
      <c r="B18" s="60" t="s">
        <v>300</v>
      </c>
      <c r="C18" s="53" t="s">
        <v>301</v>
      </c>
      <c r="D18" s="53"/>
      <c r="E18" s="53"/>
      <c r="F18" s="53"/>
      <c r="G18" s="53"/>
      <c r="H18" s="60">
        <v>1610013</v>
      </c>
      <c r="I18" s="54"/>
      <c r="J18" s="54"/>
    </row>
    <row r="19" spans="1:12">
      <c r="A19" s="53" t="s">
        <v>302</v>
      </c>
      <c r="B19" s="58" t="s">
        <v>303</v>
      </c>
      <c r="C19" s="58" t="s">
        <v>304</v>
      </c>
      <c r="D19" s="53">
        <v>2602052</v>
      </c>
      <c r="E19" s="53" t="s">
        <v>296</v>
      </c>
      <c r="F19" s="53" t="s">
        <v>297</v>
      </c>
      <c r="G19" s="53" t="s">
        <v>241</v>
      </c>
      <c r="H19" s="59">
        <v>1603052</v>
      </c>
      <c r="I19" s="54"/>
      <c r="J19" s="54"/>
    </row>
    <row r="20" spans="1:12" ht="15.75" customHeight="1">
      <c r="A20" s="53" t="s">
        <v>293</v>
      </c>
      <c r="B20" s="58" t="s">
        <v>305</v>
      </c>
      <c r="C20" s="53" t="s">
        <v>306</v>
      </c>
      <c r="D20" s="53">
        <v>2602023</v>
      </c>
      <c r="E20" s="53" t="s">
        <v>307</v>
      </c>
      <c r="F20" s="53" t="s">
        <v>308</v>
      </c>
      <c r="G20" s="53" t="s">
        <v>241</v>
      </c>
      <c r="H20" s="59">
        <v>6602022</v>
      </c>
      <c r="I20" s="54"/>
      <c r="J20" s="54"/>
      <c r="L20" s="61" t="s">
        <v>309</v>
      </c>
    </row>
    <row r="21" spans="1:12">
      <c r="A21" s="53" t="s">
        <v>310</v>
      </c>
      <c r="B21" s="53" t="s">
        <v>311</v>
      </c>
      <c r="C21" s="53" t="s">
        <v>312</v>
      </c>
      <c r="D21" s="53">
        <v>2601013</v>
      </c>
      <c r="E21" s="53" t="s">
        <v>307</v>
      </c>
      <c r="F21" s="53" t="s">
        <v>308</v>
      </c>
      <c r="G21" s="53" t="s">
        <v>241</v>
      </c>
      <c r="H21" s="53">
        <v>1601011</v>
      </c>
      <c r="I21" s="54"/>
      <c r="J21" s="54"/>
      <c r="L21" t="s">
        <v>313</v>
      </c>
    </row>
    <row r="22" spans="1:12">
      <c r="A22" s="53" t="s">
        <v>314</v>
      </c>
      <c r="B22" s="53" t="s">
        <v>315</v>
      </c>
      <c r="C22" s="53" t="s">
        <v>316</v>
      </c>
      <c r="D22" s="53">
        <v>2603022</v>
      </c>
      <c r="E22" s="53" t="s">
        <v>296</v>
      </c>
      <c r="F22" s="53" t="s">
        <v>297</v>
      </c>
      <c r="G22" s="53" t="s">
        <v>241</v>
      </c>
      <c r="H22" s="62">
        <v>1604013</v>
      </c>
      <c r="I22" s="54"/>
      <c r="J22" s="54"/>
    </row>
    <row r="23" spans="1:12">
      <c r="A23" s="53" t="s">
        <v>317</v>
      </c>
      <c r="B23" s="60" t="s">
        <v>318</v>
      </c>
      <c r="C23" s="53" t="s">
        <v>319</v>
      </c>
      <c r="D23" s="53"/>
      <c r="E23" s="53"/>
      <c r="F23" s="53"/>
      <c r="G23" s="53"/>
      <c r="H23" s="60">
        <v>1609012</v>
      </c>
      <c r="I23" s="54"/>
      <c r="J23" s="54"/>
    </row>
    <row r="24" spans="1:12">
      <c r="A24" s="53" t="s">
        <v>302</v>
      </c>
      <c r="B24" s="58" t="s">
        <v>320</v>
      </c>
      <c r="C24" s="58" t="s">
        <v>321</v>
      </c>
      <c r="D24" s="53">
        <v>2602063</v>
      </c>
      <c r="E24" s="53" t="s">
        <v>307</v>
      </c>
      <c r="F24" s="53" t="s">
        <v>308</v>
      </c>
      <c r="G24" s="53" t="s">
        <v>241</v>
      </c>
      <c r="H24" s="59">
        <v>1603032</v>
      </c>
      <c r="I24" s="54"/>
      <c r="J24" s="54"/>
      <c r="L24" t="s">
        <v>322</v>
      </c>
    </row>
    <row r="25" spans="1:12">
      <c r="A25" s="53" t="s">
        <v>317</v>
      </c>
      <c r="B25" s="60" t="s">
        <v>323</v>
      </c>
      <c r="C25" s="53" t="s">
        <v>324</v>
      </c>
      <c r="D25" s="53"/>
      <c r="E25" s="53"/>
      <c r="F25" s="53"/>
      <c r="G25" s="53"/>
      <c r="H25" s="60">
        <v>1609022</v>
      </c>
      <c r="I25" s="54"/>
      <c r="J25" s="54"/>
      <c r="L25" t="s">
        <v>228</v>
      </c>
    </row>
    <row r="26" spans="1:12">
      <c r="A26" s="53" t="s">
        <v>325</v>
      </c>
      <c r="B26" s="60" t="s">
        <v>326</v>
      </c>
      <c r="C26" s="53" t="s">
        <v>327</v>
      </c>
      <c r="D26" s="53"/>
      <c r="E26" s="53"/>
      <c r="F26" s="53"/>
      <c r="G26" s="53"/>
      <c r="H26" s="60">
        <v>1608013</v>
      </c>
      <c r="I26" s="54"/>
      <c r="J26" s="54"/>
    </row>
    <row r="27" spans="1:12">
      <c r="A27" s="53" t="s">
        <v>317</v>
      </c>
      <c r="B27" s="60" t="s">
        <v>328</v>
      </c>
      <c r="C27" s="53" t="s">
        <v>329</v>
      </c>
      <c r="D27" s="53"/>
      <c r="E27" s="53"/>
      <c r="F27" s="53"/>
      <c r="G27" s="63"/>
      <c r="H27" s="60">
        <v>1609032</v>
      </c>
      <c r="I27" s="54"/>
      <c r="J27" s="54"/>
    </row>
    <row r="28" spans="1:12" ht="15" customHeight="1">
      <c r="A28" s="53" t="s">
        <v>330</v>
      </c>
      <c r="B28" s="60" t="s">
        <v>331</v>
      </c>
      <c r="C28" s="53" t="s">
        <v>332</v>
      </c>
      <c r="D28" s="53">
        <v>2604053</v>
      </c>
      <c r="E28" s="53" t="s">
        <v>307</v>
      </c>
      <c r="F28" s="53" t="s">
        <v>308</v>
      </c>
      <c r="G28" s="53" t="s">
        <v>241</v>
      </c>
      <c r="H28" s="60">
        <v>1606012</v>
      </c>
      <c r="I28" s="54"/>
      <c r="J28" s="54"/>
      <c r="L28" t="s">
        <v>333</v>
      </c>
    </row>
    <row r="29" spans="1:12" ht="15" customHeight="1">
      <c r="A29" s="53" t="s">
        <v>299</v>
      </c>
      <c r="B29" s="60" t="s">
        <v>334</v>
      </c>
      <c r="C29" s="53" t="s">
        <v>335</v>
      </c>
      <c r="D29" s="53"/>
      <c r="E29" s="53"/>
      <c r="F29" s="53"/>
      <c r="G29" s="53"/>
      <c r="H29" s="60">
        <v>1610023</v>
      </c>
      <c r="I29" s="54"/>
      <c r="J29" s="54"/>
      <c r="L29" t="s">
        <v>336</v>
      </c>
    </row>
    <row r="30" spans="1:12" ht="15" customHeight="1">
      <c r="A30" s="53" t="s">
        <v>293</v>
      </c>
      <c r="B30" s="58" t="s">
        <v>337</v>
      </c>
      <c r="C30" s="53" t="s">
        <v>338</v>
      </c>
      <c r="D30" s="53">
        <v>2602033</v>
      </c>
      <c r="E30" s="53" t="s">
        <v>307</v>
      </c>
      <c r="F30" s="53" t="s">
        <v>308</v>
      </c>
      <c r="G30" s="53" t="s">
        <v>241</v>
      </c>
      <c r="H30" s="59">
        <v>1602033</v>
      </c>
      <c r="I30" s="54"/>
      <c r="J30" s="54"/>
      <c r="L30" t="s">
        <v>339</v>
      </c>
    </row>
    <row r="31" spans="1:12">
      <c r="A31" s="53" t="s">
        <v>340</v>
      </c>
      <c r="B31" s="60" t="s">
        <v>341</v>
      </c>
      <c r="C31" s="53" t="s">
        <v>342</v>
      </c>
      <c r="D31" s="53"/>
      <c r="E31" s="53"/>
      <c r="F31" s="53"/>
      <c r="G31" s="53"/>
      <c r="H31" s="60">
        <v>1607013</v>
      </c>
      <c r="I31" s="54"/>
      <c r="J31" s="54"/>
    </row>
    <row r="32" spans="1:12">
      <c r="A32" s="53" t="s">
        <v>343</v>
      </c>
      <c r="B32" s="53" t="s">
        <v>344</v>
      </c>
      <c r="C32" s="53" t="s">
        <v>345</v>
      </c>
      <c r="D32" s="53">
        <v>2604012</v>
      </c>
      <c r="E32" s="53" t="s">
        <v>296</v>
      </c>
      <c r="F32" s="53" t="s">
        <v>297</v>
      </c>
      <c r="G32" s="53" t="s">
        <v>241</v>
      </c>
      <c r="H32" s="62">
        <v>1605013</v>
      </c>
      <c r="I32" s="54"/>
      <c r="J32" s="54"/>
      <c r="L32" t="s">
        <v>346</v>
      </c>
    </row>
    <row r="33" spans="1:12">
      <c r="A33" s="53" t="s">
        <v>325</v>
      </c>
      <c r="B33" s="60" t="s">
        <v>347</v>
      </c>
      <c r="C33" s="53" t="s">
        <v>348</v>
      </c>
      <c r="D33" s="53"/>
      <c r="E33" s="53"/>
      <c r="F33" s="53"/>
      <c r="G33" s="53"/>
      <c r="H33" s="60">
        <v>1608023</v>
      </c>
      <c r="I33" s="54"/>
      <c r="J33" s="54"/>
      <c r="L33" t="s">
        <v>349</v>
      </c>
    </row>
    <row r="34" spans="1:12">
      <c r="A34" s="53" t="s">
        <v>310</v>
      </c>
      <c r="B34" s="53" t="s">
        <v>350</v>
      </c>
      <c r="C34" s="53" t="s">
        <v>351</v>
      </c>
      <c r="D34" s="53">
        <v>2601022</v>
      </c>
      <c r="E34" s="53" t="s">
        <v>296</v>
      </c>
      <c r="F34" s="53" t="s">
        <v>297</v>
      </c>
      <c r="G34" s="53" t="s">
        <v>241</v>
      </c>
      <c r="H34" s="53">
        <v>1601033</v>
      </c>
      <c r="I34" s="54"/>
      <c r="J34" s="54"/>
      <c r="L34" t="s">
        <v>352</v>
      </c>
    </row>
    <row r="35" spans="1:12">
      <c r="A35" s="53" t="s">
        <v>353</v>
      </c>
      <c r="B35" s="60" t="s">
        <v>354</v>
      </c>
      <c r="C35" s="53" t="s">
        <v>355</v>
      </c>
      <c r="D35" s="53"/>
      <c r="E35" s="53"/>
      <c r="F35" s="53"/>
      <c r="G35" s="53"/>
      <c r="H35" s="60">
        <v>1611012</v>
      </c>
      <c r="I35" s="54"/>
      <c r="J35" s="54"/>
      <c r="L35" t="s">
        <v>356</v>
      </c>
    </row>
    <row r="36" spans="1:12">
      <c r="A36" s="53" t="s">
        <v>353</v>
      </c>
      <c r="B36" s="60" t="s">
        <v>357</v>
      </c>
      <c r="C36" s="53" t="s">
        <v>358</v>
      </c>
      <c r="D36" s="53"/>
      <c r="E36" s="53"/>
      <c r="F36" s="53"/>
      <c r="G36" s="53"/>
      <c r="H36" s="60">
        <v>1611022</v>
      </c>
      <c r="I36" s="54"/>
      <c r="J36" s="54"/>
    </row>
    <row r="37" spans="1:12">
      <c r="A37" s="53" t="s">
        <v>340</v>
      </c>
      <c r="B37" s="60" t="s">
        <v>359</v>
      </c>
      <c r="C37" s="53" t="s">
        <v>360</v>
      </c>
      <c r="D37" s="53"/>
      <c r="E37" s="53"/>
      <c r="F37" s="53"/>
      <c r="G37" s="53"/>
      <c r="H37" s="60">
        <v>1607022</v>
      </c>
      <c r="I37" s="54"/>
      <c r="J37" s="54"/>
    </row>
    <row r="38" spans="1:12">
      <c r="A38" s="53" t="s">
        <v>302</v>
      </c>
      <c r="B38" s="58" t="s">
        <v>361</v>
      </c>
      <c r="C38" s="58" t="s">
        <v>362</v>
      </c>
      <c r="D38" s="53">
        <v>2602072</v>
      </c>
      <c r="E38" s="53" t="s">
        <v>296</v>
      </c>
      <c r="F38" s="53" t="s">
        <v>297</v>
      </c>
      <c r="G38" s="53" t="s">
        <v>241</v>
      </c>
      <c r="H38" s="59">
        <v>1603011</v>
      </c>
      <c r="I38" s="54"/>
      <c r="J38" s="54"/>
    </row>
    <row r="39" spans="1:12">
      <c r="A39" s="53" t="s">
        <v>293</v>
      </c>
      <c r="B39" s="58" t="s">
        <v>363</v>
      </c>
      <c r="C39" s="53" t="s">
        <v>364</v>
      </c>
      <c r="D39" s="53">
        <v>2602042</v>
      </c>
      <c r="E39" s="53" t="s">
        <v>296</v>
      </c>
      <c r="F39" s="53" t="s">
        <v>297</v>
      </c>
      <c r="G39" s="53" t="s">
        <v>241</v>
      </c>
      <c r="H39" s="59">
        <v>1602043</v>
      </c>
      <c r="I39" s="54"/>
      <c r="J39" s="54"/>
    </row>
    <row r="40" spans="1:12">
      <c r="A40" s="53" t="s">
        <v>314</v>
      </c>
      <c r="B40" s="53" t="s">
        <v>365</v>
      </c>
      <c r="C40" s="53" t="s">
        <v>366</v>
      </c>
      <c r="D40" s="53">
        <v>2603033</v>
      </c>
      <c r="E40" s="53" t="s">
        <v>307</v>
      </c>
      <c r="F40" s="53" t="s">
        <v>308</v>
      </c>
      <c r="G40" s="53" t="s">
        <v>241</v>
      </c>
      <c r="H40" s="62">
        <v>1604023</v>
      </c>
      <c r="I40" s="54"/>
      <c r="J40" s="54"/>
    </row>
    <row r="41" spans="1:12">
      <c r="A41" s="53" t="s">
        <v>353</v>
      </c>
      <c r="B41" s="60" t="s">
        <v>367</v>
      </c>
      <c r="C41" s="53" t="s">
        <v>368</v>
      </c>
      <c r="D41" s="53"/>
      <c r="E41" s="53"/>
      <c r="F41" s="53"/>
      <c r="G41" s="53"/>
      <c r="H41" s="60">
        <v>1611033</v>
      </c>
      <c r="I41" s="54"/>
      <c r="J41" s="54"/>
    </row>
    <row r="42" spans="1:12">
      <c r="A42" s="53" t="s">
        <v>317</v>
      </c>
      <c r="B42" s="60" t="s">
        <v>369</v>
      </c>
      <c r="C42" s="53" t="s">
        <v>370</v>
      </c>
      <c r="D42" s="53"/>
      <c r="E42" s="53"/>
      <c r="F42" s="53"/>
      <c r="G42" s="53"/>
      <c r="H42" s="60">
        <v>1609042</v>
      </c>
      <c r="I42" s="54"/>
      <c r="J42" s="54"/>
    </row>
    <row r="43" spans="1:12">
      <c r="A43" s="53" t="s">
        <v>340</v>
      </c>
      <c r="B43" s="60" t="s">
        <v>371</v>
      </c>
      <c r="C43" s="53" t="s">
        <v>372</v>
      </c>
      <c r="D43" s="53"/>
      <c r="E43" s="53"/>
      <c r="F43" s="53"/>
      <c r="G43" s="53"/>
      <c r="H43" s="60">
        <v>1607033</v>
      </c>
      <c r="I43" s="54"/>
      <c r="J43" s="54"/>
    </row>
    <row r="44" spans="1:12" ht="15.75" customHeight="1">
      <c r="A44" s="53" t="s">
        <v>343</v>
      </c>
      <c r="B44" s="53" t="s">
        <v>373</v>
      </c>
      <c r="C44" s="53" t="s">
        <v>374</v>
      </c>
      <c r="D44" s="53">
        <v>2604023</v>
      </c>
      <c r="E44" s="53" t="s">
        <v>307</v>
      </c>
      <c r="F44" s="53" t="s">
        <v>308</v>
      </c>
      <c r="G44" s="53" t="s">
        <v>241</v>
      </c>
      <c r="H44" s="62">
        <v>1605023</v>
      </c>
      <c r="I44" s="54"/>
      <c r="J44" s="54"/>
    </row>
    <row r="45" spans="1:12">
      <c r="A45" s="53" t="s">
        <v>314</v>
      </c>
      <c r="B45" s="53" t="s">
        <v>375</v>
      </c>
      <c r="C45" s="53" t="s">
        <v>376</v>
      </c>
      <c r="D45" s="53">
        <v>2603043</v>
      </c>
      <c r="E45" s="53" t="s">
        <v>307</v>
      </c>
      <c r="F45" s="53" t="s">
        <v>308</v>
      </c>
      <c r="G45" s="53" t="s">
        <v>241</v>
      </c>
      <c r="H45" s="62">
        <v>1604032</v>
      </c>
      <c r="I45" s="54"/>
      <c r="J45" s="54"/>
    </row>
    <row r="46" spans="1:12">
      <c r="A46" s="53" t="s">
        <v>353</v>
      </c>
      <c r="B46" s="60" t="s">
        <v>377</v>
      </c>
      <c r="C46" s="53" t="s">
        <v>378</v>
      </c>
      <c r="D46" s="53"/>
      <c r="E46" s="53"/>
      <c r="F46" s="53"/>
      <c r="G46" s="53"/>
      <c r="H46" s="60">
        <v>1611043</v>
      </c>
      <c r="I46" s="54"/>
      <c r="J46" s="54"/>
    </row>
    <row r="47" spans="1:12">
      <c r="A47" s="53" t="s">
        <v>310</v>
      </c>
      <c r="B47" s="53" t="s">
        <v>379</v>
      </c>
      <c r="C47" s="53" t="s">
        <v>380</v>
      </c>
      <c r="D47" s="53">
        <v>2601033</v>
      </c>
      <c r="E47" s="53" t="s">
        <v>307</v>
      </c>
      <c r="F47" s="53" t="s">
        <v>308</v>
      </c>
      <c r="G47" s="53" t="s">
        <v>241</v>
      </c>
      <c r="H47" s="53">
        <v>1601043</v>
      </c>
      <c r="I47" s="54"/>
      <c r="J47" s="54"/>
    </row>
    <row r="48" spans="1:12" ht="14.25" customHeight="1">
      <c r="A48" s="53" t="s">
        <v>299</v>
      </c>
      <c r="B48" s="60" t="s">
        <v>381</v>
      </c>
      <c r="C48" s="53" t="s">
        <v>382</v>
      </c>
      <c r="D48" s="53"/>
      <c r="E48" s="53"/>
      <c r="F48" s="53"/>
      <c r="G48" s="53"/>
      <c r="H48" s="60">
        <v>1610032</v>
      </c>
      <c r="I48" s="54"/>
      <c r="J48" s="54"/>
    </row>
    <row r="49" spans="1:10">
      <c r="A49" s="53" t="s">
        <v>310</v>
      </c>
      <c r="B49" s="53" t="s">
        <v>383</v>
      </c>
      <c r="C49" s="53" t="s">
        <v>384</v>
      </c>
      <c r="D49" s="53">
        <v>2601043</v>
      </c>
      <c r="E49" s="53" t="s">
        <v>307</v>
      </c>
      <c r="F49" s="53" t="s">
        <v>308</v>
      </c>
      <c r="G49" s="53" t="s">
        <v>241</v>
      </c>
      <c r="H49" s="53">
        <v>1601052</v>
      </c>
      <c r="I49" s="54"/>
      <c r="J49" s="54"/>
    </row>
    <row r="50" spans="1:10">
      <c r="A50" s="53" t="s">
        <v>340</v>
      </c>
      <c r="B50" s="60" t="s">
        <v>385</v>
      </c>
      <c r="C50" s="53" t="s">
        <v>386</v>
      </c>
      <c r="D50" s="53"/>
      <c r="E50" s="53"/>
      <c r="F50" s="53"/>
      <c r="G50" s="53"/>
      <c r="H50" s="60">
        <v>1607042</v>
      </c>
      <c r="I50" s="54"/>
      <c r="J50" s="54"/>
    </row>
    <row r="51" spans="1:10">
      <c r="A51" s="53" t="s">
        <v>317</v>
      </c>
      <c r="B51" s="60" t="s">
        <v>387</v>
      </c>
      <c r="C51" s="53" t="s">
        <v>388</v>
      </c>
      <c r="D51" s="53"/>
      <c r="E51" s="53"/>
      <c r="F51" s="53"/>
      <c r="G51" s="53"/>
      <c r="H51" s="60">
        <v>1609052</v>
      </c>
      <c r="I51" s="54"/>
      <c r="J51" s="54"/>
    </row>
    <row r="52" spans="1:10">
      <c r="A52" s="53" t="s">
        <v>317</v>
      </c>
      <c r="B52" s="60" t="s">
        <v>389</v>
      </c>
      <c r="C52" s="53" t="s">
        <v>390</v>
      </c>
      <c r="D52" s="53"/>
      <c r="E52" s="53"/>
      <c r="F52" s="53"/>
      <c r="G52" s="53"/>
      <c r="H52" s="60">
        <v>1609062</v>
      </c>
      <c r="I52" s="54"/>
      <c r="J52" s="54"/>
    </row>
    <row r="53" spans="1:10">
      <c r="A53" s="53" t="s">
        <v>330</v>
      </c>
      <c r="B53" s="60" t="s">
        <v>391</v>
      </c>
      <c r="C53" s="53" t="s">
        <v>392</v>
      </c>
      <c r="D53" s="53">
        <v>2604062</v>
      </c>
      <c r="E53" s="53" t="s">
        <v>296</v>
      </c>
      <c r="F53" s="53" t="s">
        <v>297</v>
      </c>
      <c r="G53" s="53" t="s">
        <v>241</v>
      </c>
      <c r="H53" s="60">
        <v>1606023</v>
      </c>
      <c r="I53" s="54"/>
      <c r="J53" s="54"/>
    </row>
    <row r="54" spans="1:10">
      <c r="A54" s="53" t="s">
        <v>317</v>
      </c>
      <c r="B54" s="60" t="s">
        <v>393</v>
      </c>
      <c r="C54" s="53" t="s">
        <v>394</v>
      </c>
      <c r="D54" s="53"/>
      <c r="E54" s="53"/>
      <c r="F54" s="53"/>
      <c r="G54" s="53"/>
      <c r="H54" s="60">
        <v>1609073</v>
      </c>
      <c r="I54" s="54"/>
      <c r="J54" s="54"/>
    </row>
    <row r="55" spans="1:10" ht="14.25" customHeight="1">
      <c r="A55" s="53" t="s">
        <v>340</v>
      </c>
      <c r="B55" s="60" t="s">
        <v>395</v>
      </c>
      <c r="C55" s="53" t="s">
        <v>396</v>
      </c>
      <c r="D55" s="53"/>
      <c r="E55" s="53"/>
      <c r="F55" s="53"/>
      <c r="G55" s="53"/>
      <c r="H55" s="60">
        <v>1607053</v>
      </c>
      <c r="I55" s="54"/>
      <c r="J55" s="54"/>
    </row>
    <row r="56" spans="1:10">
      <c r="A56" s="53" t="s">
        <v>325</v>
      </c>
      <c r="B56" s="60" t="s">
        <v>397</v>
      </c>
      <c r="C56" s="53" t="s">
        <v>398</v>
      </c>
      <c r="D56" s="53"/>
      <c r="E56" s="53"/>
      <c r="F56" s="53"/>
      <c r="G56" s="53"/>
      <c r="H56" s="60">
        <v>1608033</v>
      </c>
      <c r="I56" s="54"/>
      <c r="J56" s="54"/>
    </row>
    <row r="57" spans="1:10">
      <c r="A57" s="53" t="s">
        <v>310</v>
      </c>
      <c r="B57" s="53" t="s">
        <v>399</v>
      </c>
      <c r="C57" s="53" t="s">
        <v>400</v>
      </c>
      <c r="D57" s="53">
        <v>2601052</v>
      </c>
      <c r="E57" s="53" t="s">
        <v>296</v>
      </c>
      <c r="F57" s="53" t="s">
        <v>297</v>
      </c>
      <c r="G57" s="53" t="s">
        <v>241</v>
      </c>
      <c r="H57" s="53">
        <v>1601062</v>
      </c>
      <c r="I57" s="54"/>
      <c r="J57" s="54"/>
    </row>
    <row r="58" spans="1:10">
      <c r="A58" s="53" t="s">
        <v>317</v>
      </c>
      <c r="B58" s="53" t="s">
        <v>401</v>
      </c>
      <c r="C58" s="53" t="s">
        <v>402</v>
      </c>
      <c r="D58" s="53"/>
      <c r="E58" s="53"/>
      <c r="F58" s="53"/>
      <c r="G58" s="53"/>
      <c r="H58" s="60">
        <v>1661011</v>
      </c>
      <c r="I58" s="54"/>
      <c r="J58" s="54"/>
    </row>
    <row r="59" spans="1:10">
      <c r="A59" s="53" t="s">
        <v>340</v>
      </c>
      <c r="B59" s="60" t="s">
        <v>403</v>
      </c>
      <c r="C59" s="53" t="s">
        <v>404</v>
      </c>
      <c r="D59" s="53"/>
      <c r="E59" s="53"/>
      <c r="F59" s="53"/>
      <c r="G59" s="63"/>
      <c r="H59" s="60">
        <v>1607063</v>
      </c>
      <c r="I59" s="54"/>
      <c r="J59" s="54"/>
    </row>
    <row r="60" spans="1:10">
      <c r="A60" s="53" t="s">
        <v>317</v>
      </c>
      <c r="B60" s="60" t="s">
        <v>405</v>
      </c>
      <c r="C60" s="53" t="s">
        <v>406</v>
      </c>
      <c r="D60" s="53"/>
      <c r="E60" s="53"/>
      <c r="F60" s="53"/>
      <c r="G60" s="53"/>
      <c r="H60" s="60">
        <v>1609083</v>
      </c>
      <c r="I60" s="54"/>
      <c r="J60" s="54"/>
    </row>
    <row r="61" spans="1:10">
      <c r="A61" s="53" t="s">
        <v>340</v>
      </c>
      <c r="B61" s="60" t="s">
        <v>407</v>
      </c>
      <c r="C61" s="53" t="s">
        <v>408</v>
      </c>
      <c r="D61" s="53"/>
      <c r="E61" s="53"/>
      <c r="F61" s="53"/>
      <c r="G61" s="53"/>
      <c r="H61" s="60">
        <v>1607073</v>
      </c>
      <c r="I61" s="54"/>
      <c r="J61" s="54"/>
    </row>
    <row r="62" spans="1:10">
      <c r="A62" s="53" t="s">
        <v>340</v>
      </c>
      <c r="B62" s="60" t="s">
        <v>409</v>
      </c>
      <c r="C62" s="53" t="s">
        <v>410</v>
      </c>
      <c r="D62" s="53"/>
      <c r="E62" s="53"/>
      <c r="F62" s="53"/>
      <c r="G62" s="53"/>
      <c r="H62" s="60">
        <v>1607082</v>
      </c>
      <c r="I62" s="54"/>
      <c r="J62" s="54"/>
    </row>
    <row r="63" spans="1:10">
      <c r="A63" s="53" t="s">
        <v>302</v>
      </c>
      <c r="B63" s="58" t="s">
        <v>411</v>
      </c>
      <c r="C63" s="58" t="s">
        <v>412</v>
      </c>
      <c r="D63" s="53">
        <v>2602082</v>
      </c>
      <c r="E63" s="53" t="s">
        <v>296</v>
      </c>
      <c r="F63" s="53" t="s">
        <v>297</v>
      </c>
      <c r="G63" s="53" t="s">
        <v>241</v>
      </c>
      <c r="H63" s="59">
        <v>1603042</v>
      </c>
      <c r="I63" s="54"/>
      <c r="J63" s="54"/>
    </row>
    <row r="64" spans="1:10">
      <c r="A64" s="53" t="s">
        <v>330</v>
      </c>
      <c r="B64" s="60" t="s">
        <v>413</v>
      </c>
      <c r="C64" s="53" t="s">
        <v>414</v>
      </c>
      <c r="D64" s="53">
        <v>2604073</v>
      </c>
      <c r="E64" s="53" t="s">
        <v>307</v>
      </c>
      <c r="F64" s="53" t="s">
        <v>308</v>
      </c>
      <c r="G64" s="53" t="s">
        <v>241</v>
      </c>
      <c r="H64" s="60">
        <v>1606032</v>
      </c>
      <c r="I64" s="54"/>
      <c r="J64" s="54"/>
    </row>
    <row r="65" spans="1:10">
      <c r="A65" s="53" t="s">
        <v>302</v>
      </c>
      <c r="B65" s="58" t="s">
        <v>415</v>
      </c>
      <c r="C65" s="58" t="s">
        <v>416</v>
      </c>
      <c r="D65" s="53">
        <v>2602093</v>
      </c>
      <c r="E65" s="53" t="s">
        <v>307</v>
      </c>
      <c r="F65" s="53" t="s">
        <v>308</v>
      </c>
      <c r="G65" s="53" t="s">
        <v>241</v>
      </c>
      <c r="H65" s="62">
        <v>1603052</v>
      </c>
      <c r="I65" s="54"/>
      <c r="J65" s="54"/>
    </row>
    <row r="66" spans="1:10">
      <c r="A66" s="53" t="s">
        <v>317</v>
      </c>
      <c r="B66" s="60" t="s">
        <v>417</v>
      </c>
      <c r="C66" s="53" t="s">
        <v>418</v>
      </c>
      <c r="D66" s="53"/>
      <c r="E66" s="53"/>
      <c r="F66" s="53"/>
      <c r="G66" s="53"/>
      <c r="H66" s="60">
        <v>1609092</v>
      </c>
      <c r="I66" s="54"/>
      <c r="J66" s="54"/>
    </row>
    <row r="67" spans="1:10">
      <c r="A67" s="53" t="s">
        <v>325</v>
      </c>
      <c r="B67" s="60" t="s">
        <v>419</v>
      </c>
      <c r="C67" s="53" t="s">
        <v>420</v>
      </c>
      <c r="D67" s="53"/>
      <c r="E67" s="53"/>
      <c r="F67" s="53"/>
      <c r="G67" s="53"/>
      <c r="H67" s="60">
        <v>1608043</v>
      </c>
      <c r="I67" s="54"/>
      <c r="J67" s="54"/>
    </row>
    <row r="68" spans="1:10">
      <c r="A68" s="53" t="s">
        <v>317</v>
      </c>
      <c r="B68" s="60" t="s">
        <v>421</v>
      </c>
      <c r="C68" s="53" t="s">
        <v>422</v>
      </c>
      <c r="D68" s="53"/>
      <c r="E68" s="53"/>
      <c r="F68" s="53"/>
      <c r="G68" s="53"/>
      <c r="H68" s="60">
        <v>1609103</v>
      </c>
      <c r="I68" s="54"/>
      <c r="J68" s="54"/>
    </row>
    <row r="69" spans="1:10" ht="15" customHeight="1">
      <c r="A69" s="53" t="s">
        <v>299</v>
      </c>
      <c r="B69" s="60" t="s">
        <v>423</v>
      </c>
      <c r="C69" s="53" t="s">
        <v>424</v>
      </c>
      <c r="D69" s="53"/>
      <c r="E69" s="53"/>
      <c r="F69" s="53"/>
      <c r="G69" s="53"/>
      <c r="H69" s="60">
        <v>1610043</v>
      </c>
      <c r="I69" s="54"/>
      <c r="J69" s="54"/>
    </row>
    <row r="70" spans="1:10">
      <c r="A70" s="53" t="s">
        <v>325</v>
      </c>
      <c r="B70" s="60" t="s">
        <v>425</v>
      </c>
      <c r="C70" s="53" t="s">
        <v>426</v>
      </c>
      <c r="D70" s="53"/>
      <c r="E70" s="53"/>
      <c r="F70" s="53"/>
      <c r="G70" s="53"/>
      <c r="H70" s="60">
        <v>1608052</v>
      </c>
      <c r="I70" s="54"/>
      <c r="J70" s="54"/>
    </row>
    <row r="71" spans="1:10">
      <c r="A71" s="53" t="s">
        <v>302</v>
      </c>
      <c r="B71" s="58" t="s">
        <v>427</v>
      </c>
      <c r="C71" s="58" t="s">
        <v>428</v>
      </c>
      <c r="D71" s="53">
        <v>2603012</v>
      </c>
      <c r="E71" s="53" t="s">
        <v>296</v>
      </c>
      <c r="F71" s="53" t="s">
        <v>297</v>
      </c>
      <c r="G71" s="53" t="s">
        <v>241</v>
      </c>
      <c r="H71" s="62">
        <v>1603062</v>
      </c>
      <c r="I71" s="54"/>
      <c r="J71" s="54"/>
    </row>
    <row r="72" spans="1:10">
      <c r="A72" s="53" t="s">
        <v>325</v>
      </c>
      <c r="B72" s="60" t="s">
        <v>429</v>
      </c>
      <c r="C72" s="53" t="s">
        <v>430</v>
      </c>
      <c r="D72" s="53"/>
      <c r="E72" s="53"/>
      <c r="F72" s="53"/>
      <c r="G72" s="53"/>
      <c r="H72" s="60">
        <v>1608062</v>
      </c>
      <c r="I72" s="54"/>
      <c r="J72" s="54"/>
    </row>
    <row r="73" spans="1:10">
      <c r="A73" s="53" t="s">
        <v>310</v>
      </c>
      <c r="B73" s="53" t="s">
        <v>431</v>
      </c>
      <c r="C73" s="53" t="s">
        <v>432</v>
      </c>
      <c r="D73" s="53">
        <v>2601063</v>
      </c>
      <c r="E73" s="53" t="s">
        <v>307</v>
      </c>
      <c r="F73" s="53" t="s">
        <v>308</v>
      </c>
      <c r="G73" s="53" t="s">
        <v>241</v>
      </c>
      <c r="H73" s="59">
        <v>1601022</v>
      </c>
      <c r="I73" s="54"/>
      <c r="J73" s="54"/>
    </row>
    <row r="74" spans="1:10">
      <c r="A74" s="53" t="s">
        <v>340</v>
      </c>
      <c r="B74" s="60" t="s">
        <v>433</v>
      </c>
      <c r="C74" s="53" t="s">
        <v>434</v>
      </c>
      <c r="D74" s="53"/>
      <c r="E74" s="53"/>
      <c r="F74" s="53"/>
      <c r="G74" s="53"/>
      <c r="H74" s="60">
        <v>1607092</v>
      </c>
      <c r="I74" s="54"/>
      <c r="J74" s="54"/>
    </row>
    <row r="75" spans="1:10">
      <c r="A75" s="53" t="s">
        <v>353</v>
      </c>
      <c r="B75" s="60" t="s">
        <v>435</v>
      </c>
      <c r="C75" s="53" t="s">
        <v>436</v>
      </c>
      <c r="D75" s="53"/>
      <c r="E75" s="53"/>
      <c r="F75" s="53"/>
      <c r="G75" s="53"/>
      <c r="H75" s="60">
        <v>1611053</v>
      </c>
      <c r="I75" s="54"/>
      <c r="J75" s="54"/>
    </row>
    <row r="76" spans="1:10">
      <c r="A76" s="53" t="s">
        <v>343</v>
      </c>
      <c r="B76" s="53" t="s">
        <v>437</v>
      </c>
      <c r="C76" s="53" t="s">
        <v>438</v>
      </c>
      <c r="D76" s="53">
        <v>2604033</v>
      </c>
      <c r="E76" s="53" t="s">
        <v>307</v>
      </c>
      <c r="F76" s="53" t="s">
        <v>308</v>
      </c>
      <c r="G76" s="53" t="s">
        <v>241</v>
      </c>
      <c r="H76" s="62">
        <v>1605033</v>
      </c>
      <c r="I76" s="54"/>
      <c r="J76" s="54"/>
    </row>
    <row r="77" spans="1:10" ht="18" customHeight="1">
      <c r="A77" s="53" t="s">
        <v>330</v>
      </c>
      <c r="B77" s="60" t="s">
        <v>439</v>
      </c>
      <c r="C77" s="53" t="s">
        <v>440</v>
      </c>
      <c r="D77" s="53">
        <v>2604082</v>
      </c>
      <c r="E77" s="53" t="s">
        <v>296</v>
      </c>
      <c r="F77" s="53" t="s">
        <v>297</v>
      </c>
      <c r="G77" s="63" t="s">
        <v>441</v>
      </c>
      <c r="H77" s="60">
        <v>1606042</v>
      </c>
      <c r="I77" s="54"/>
      <c r="J77" s="54"/>
    </row>
    <row r="78" spans="1:10">
      <c r="A78" s="53" t="s">
        <v>317</v>
      </c>
      <c r="B78" s="60" t="s">
        <v>442</v>
      </c>
      <c r="C78" s="53" t="s">
        <v>443</v>
      </c>
      <c r="D78" s="53"/>
      <c r="E78" s="53"/>
      <c r="F78" s="53"/>
      <c r="G78" s="53"/>
      <c r="H78" s="60">
        <v>1609112</v>
      </c>
      <c r="I78" s="54"/>
      <c r="J78" s="54"/>
    </row>
    <row r="79" spans="1:10">
      <c r="A79" s="53" t="s">
        <v>317</v>
      </c>
      <c r="B79" s="60" t="s">
        <v>444</v>
      </c>
      <c r="C79" s="53" t="s">
        <v>445</v>
      </c>
      <c r="D79" s="53"/>
      <c r="E79" s="53"/>
      <c r="F79" s="53"/>
      <c r="G79" s="53"/>
      <c r="H79" s="60">
        <v>1609123</v>
      </c>
      <c r="I79" s="54"/>
      <c r="J79" s="54"/>
    </row>
    <row r="80" spans="1:10">
      <c r="A80" s="53" t="s">
        <v>317</v>
      </c>
      <c r="B80" s="60" t="s">
        <v>446</v>
      </c>
      <c r="C80" s="53" t="s">
        <v>447</v>
      </c>
      <c r="D80" s="53"/>
      <c r="E80" s="53"/>
      <c r="F80" s="53"/>
      <c r="G80" s="53"/>
      <c r="H80" s="60">
        <v>1609132</v>
      </c>
      <c r="I80" s="54"/>
      <c r="J80" s="54"/>
    </row>
    <row r="81" spans="1:10">
      <c r="A81" s="53" t="s">
        <v>353</v>
      </c>
      <c r="B81" s="60" t="s">
        <v>448</v>
      </c>
      <c r="C81" s="53" t="s">
        <v>449</v>
      </c>
      <c r="D81" s="53"/>
      <c r="E81" s="53"/>
      <c r="F81" s="53"/>
      <c r="G81" s="53"/>
      <c r="H81" s="60">
        <v>1611063</v>
      </c>
      <c r="I81" s="54"/>
      <c r="J81" s="54"/>
    </row>
    <row r="82" spans="1:10">
      <c r="A82" s="53" t="s">
        <v>450</v>
      </c>
      <c r="B82" s="60" t="s">
        <v>451</v>
      </c>
      <c r="C82" s="53" t="s">
        <v>452</v>
      </c>
      <c r="D82" s="53"/>
      <c r="E82" s="53"/>
      <c r="F82" s="53"/>
      <c r="G82" s="53"/>
      <c r="H82" s="60">
        <v>1605042</v>
      </c>
      <c r="I82" s="54"/>
      <c r="J82" s="54"/>
    </row>
    <row r="83" spans="1:10">
      <c r="A83" s="53" t="s">
        <v>330</v>
      </c>
      <c r="B83" s="60" t="s">
        <v>453</v>
      </c>
      <c r="C83" s="53" t="s">
        <v>454</v>
      </c>
      <c r="D83" s="53"/>
      <c r="E83" s="53"/>
      <c r="F83" s="53"/>
      <c r="G83" s="53"/>
      <c r="H83" s="60">
        <v>1606052</v>
      </c>
      <c r="I83" s="54"/>
      <c r="J83" s="54"/>
    </row>
    <row r="84" spans="1:10">
      <c r="A84" s="53" t="s">
        <v>314</v>
      </c>
      <c r="B84" s="53" t="s">
        <v>455</v>
      </c>
      <c r="C84" s="53" t="s">
        <v>456</v>
      </c>
      <c r="D84" s="53">
        <v>2603053</v>
      </c>
      <c r="E84" s="53" t="s">
        <v>307</v>
      </c>
      <c r="F84" s="53" t="s">
        <v>308</v>
      </c>
      <c r="G84" s="53" t="s">
        <v>241</v>
      </c>
      <c r="H84" s="62">
        <v>1604043</v>
      </c>
      <c r="I84" s="54"/>
      <c r="J84" s="54"/>
    </row>
    <row r="85" spans="1:10">
      <c r="A85" s="53" t="s">
        <v>353</v>
      </c>
      <c r="B85" s="60" t="s">
        <v>457</v>
      </c>
      <c r="C85" s="53" t="s">
        <v>458</v>
      </c>
      <c r="D85" s="53"/>
      <c r="E85" s="53"/>
      <c r="F85" s="53"/>
      <c r="G85" s="53"/>
      <c r="H85" s="60">
        <v>1611073</v>
      </c>
      <c r="I85" s="54"/>
      <c r="J85" s="54"/>
    </row>
    <row r="86" spans="1:10">
      <c r="A86" s="53" t="s">
        <v>343</v>
      </c>
      <c r="B86" s="53" t="s">
        <v>459</v>
      </c>
      <c r="C86" s="53" t="s">
        <v>460</v>
      </c>
      <c r="D86" s="53">
        <v>2604043</v>
      </c>
      <c r="E86" s="53" t="s">
        <v>307</v>
      </c>
      <c r="F86" s="53" t="s">
        <v>308</v>
      </c>
      <c r="G86" s="53" t="s">
        <v>241</v>
      </c>
      <c r="H86" s="62">
        <v>1605053</v>
      </c>
      <c r="I86" s="54"/>
      <c r="J86" s="54"/>
    </row>
    <row r="87" spans="1:10">
      <c r="A87" s="53" t="s">
        <v>325</v>
      </c>
      <c r="B87" s="60" t="s">
        <v>461</v>
      </c>
      <c r="C87" s="53" t="s">
        <v>462</v>
      </c>
      <c r="D87" s="53"/>
      <c r="E87" s="53"/>
      <c r="F87" s="53"/>
      <c r="G87" s="53"/>
      <c r="H87" s="60">
        <v>1608072</v>
      </c>
      <c r="I87" s="54"/>
      <c r="J87" s="54"/>
    </row>
    <row r="88" spans="1:10">
      <c r="A88" s="53"/>
      <c r="B88" s="53"/>
      <c r="C88" s="53"/>
      <c r="D88" s="53"/>
      <c r="E88" s="53"/>
      <c r="F88" s="53"/>
      <c r="G88" s="53"/>
      <c r="H88" s="53"/>
      <c r="I88" s="54"/>
      <c r="J88" s="54"/>
    </row>
    <row r="89" spans="1:10">
      <c r="A89" s="53"/>
      <c r="B89" s="53"/>
      <c r="C89" s="53"/>
      <c r="D89" s="53"/>
      <c r="E89" s="53"/>
      <c r="F89" s="53"/>
      <c r="G89" s="53"/>
      <c r="H89" s="53"/>
      <c r="I89" s="54"/>
      <c r="J89" s="54"/>
    </row>
    <row r="90" spans="1:10">
      <c r="A90" s="53"/>
      <c r="B90" s="53"/>
      <c r="C90" s="53"/>
      <c r="D90" s="53"/>
      <c r="E90" s="53"/>
      <c r="F90" s="53"/>
      <c r="G90" s="53"/>
      <c r="H90" s="53"/>
      <c r="I90" s="54"/>
      <c r="J90" s="54"/>
    </row>
    <row r="91" spans="1:10">
      <c r="A91" s="53"/>
      <c r="B91" s="53"/>
      <c r="C91" s="53"/>
      <c r="D91" s="53"/>
      <c r="E91" s="53"/>
      <c r="F91" s="53"/>
      <c r="G91" s="53"/>
      <c r="H91" s="53"/>
      <c r="I91" s="54"/>
      <c r="J91" s="54"/>
    </row>
    <row r="92" spans="1:10">
      <c r="A92" s="53"/>
      <c r="B92" s="53"/>
      <c r="C92" s="53"/>
      <c r="D92" s="53"/>
      <c r="E92" s="53"/>
      <c r="F92" s="53"/>
      <c r="G92" s="53"/>
      <c r="H92" s="53"/>
      <c r="I92" s="54"/>
      <c r="J92" s="54"/>
    </row>
    <row r="93" spans="1:10">
      <c r="A93" s="53"/>
      <c r="B93" s="53"/>
      <c r="C93" s="53"/>
      <c r="D93" s="53"/>
      <c r="E93" s="53"/>
      <c r="F93" s="53"/>
      <c r="G93" s="53"/>
      <c r="H93" s="53"/>
      <c r="I93" s="54"/>
      <c r="J93" s="54"/>
    </row>
    <row r="94" spans="1:10">
      <c r="A94" s="53"/>
      <c r="B94" s="53"/>
      <c r="C94" s="53"/>
      <c r="D94" s="53"/>
      <c r="E94" s="53"/>
      <c r="F94" s="53"/>
      <c r="G94" s="53"/>
      <c r="H94" s="53"/>
      <c r="I94" s="54"/>
      <c r="J94" s="54"/>
    </row>
    <row r="95" spans="1:10">
      <c r="A95" s="53"/>
      <c r="B95" s="53"/>
      <c r="C95" s="53"/>
      <c r="D95" s="53"/>
      <c r="E95" s="53"/>
      <c r="F95" s="53"/>
      <c r="G95" s="53"/>
      <c r="H95" s="53"/>
      <c r="I95" s="54"/>
      <c r="J95" s="54"/>
    </row>
    <row r="96" spans="1:10">
      <c r="A96" s="53"/>
      <c r="B96" s="53"/>
      <c r="C96" s="53"/>
      <c r="D96" s="53"/>
      <c r="E96" s="53"/>
      <c r="F96" s="53"/>
      <c r="G96" s="53"/>
      <c r="H96" s="53"/>
      <c r="I96" s="54"/>
      <c r="J96" s="54"/>
    </row>
    <row r="97" spans="1:10">
      <c r="A97" s="53"/>
      <c r="B97" s="53"/>
      <c r="C97" s="53"/>
      <c r="D97" s="53"/>
      <c r="E97" s="53"/>
      <c r="F97" s="53"/>
      <c r="G97" s="53"/>
      <c r="H97" s="53"/>
      <c r="I97" s="54"/>
      <c r="J97" s="54"/>
    </row>
    <row r="98" spans="1:10">
      <c r="A98" s="53"/>
      <c r="B98" s="53"/>
      <c r="C98" s="53"/>
      <c r="D98" s="53"/>
      <c r="E98" s="53"/>
      <c r="F98" s="53"/>
      <c r="G98" s="53"/>
      <c r="H98" s="53"/>
      <c r="I98" s="54"/>
      <c r="J98" s="54"/>
    </row>
    <row r="99" spans="1:10">
      <c r="A99" s="53"/>
      <c r="B99" s="53"/>
      <c r="C99" s="53"/>
      <c r="D99" s="53"/>
      <c r="E99" s="53"/>
      <c r="F99" s="53"/>
      <c r="G99" s="53"/>
      <c r="H99" s="53"/>
      <c r="I99" s="54"/>
      <c r="J99" s="54"/>
    </row>
    <row r="100" spans="1:10">
      <c r="A100" s="53"/>
      <c r="B100" s="53"/>
      <c r="C100" s="53"/>
      <c r="D100" s="53"/>
      <c r="E100" s="53"/>
      <c r="F100" s="53"/>
      <c r="G100" s="53"/>
      <c r="H100" s="53"/>
      <c r="I100" s="54"/>
      <c r="J100" s="54"/>
    </row>
    <row r="101" spans="1:10">
      <c r="A101" s="53"/>
      <c r="B101" s="53"/>
      <c r="C101" s="53"/>
      <c r="D101" s="53"/>
      <c r="E101" s="53"/>
      <c r="F101" s="53"/>
      <c r="G101" s="53"/>
      <c r="H101" s="53"/>
      <c r="I101" s="54"/>
      <c r="J101" s="54"/>
    </row>
    <row r="102" spans="1:10">
      <c r="A102" s="53"/>
      <c r="B102" s="53"/>
      <c r="C102" s="53"/>
      <c r="D102" s="53"/>
      <c r="E102" s="53"/>
      <c r="F102" s="53"/>
      <c r="G102" s="53"/>
      <c r="H102" s="53"/>
      <c r="I102" s="54"/>
      <c r="J102" s="54"/>
    </row>
    <row r="103" spans="1:10">
      <c r="A103" s="53"/>
      <c r="B103" s="53"/>
      <c r="C103" s="53"/>
      <c r="D103" s="53"/>
      <c r="E103" s="53"/>
      <c r="F103" s="53"/>
      <c r="G103" s="53"/>
      <c r="H103" s="53"/>
      <c r="I103" s="54"/>
      <c r="J103" s="54"/>
    </row>
    <row r="104" spans="1:10">
      <c r="A104" s="53"/>
      <c r="B104" s="53"/>
      <c r="C104" s="53"/>
      <c r="D104" s="53"/>
      <c r="E104" s="53"/>
      <c r="F104" s="53"/>
      <c r="G104" s="53"/>
      <c r="H104" s="53"/>
      <c r="I104" s="54"/>
      <c r="J104" s="54"/>
    </row>
    <row r="105" spans="1:10">
      <c r="A105" s="53"/>
      <c r="B105" s="53"/>
      <c r="C105" s="53"/>
      <c r="D105" s="53"/>
      <c r="E105" s="53"/>
      <c r="F105" s="53"/>
      <c r="G105" s="53"/>
      <c r="H105" s="53"/>
      <c r="I105" s="54"/>
      <c r="J105" s="54"/>
    </row>
    <row r="106" spans="1:10">
      <c r="A106" s="53"/>
      <c r="B106" s="53"/>
      <c r="C106" s="53"/>
      <c r="D106" s="53"/>
      <c r="E106" s="53"/>
      <c r="F106" s="53"/>
      <c r="G106" s="53"/>
      <c r="H106" s="53"/>
      <c r="I106" s="54"/>
      <c r="J106" s="54"/>
    </row>
    <row r="107" spans="1:10">
      <c r="A107" s="53"/>
      <c r="B107" s="53"/>
      <c r="C107" s="53"/>
      <c r="D107" s="53"/>
      <c r="E107" s="53"/>
      <c r="F107" s="53"/>
      <c r="G107" s="53"/>
      <c r="H107" s="53"/>
      <c r="I107" s="54"/>
      <c r="J107" s="54"/>
    </row>
    <row r="108" spans="1:10">
      <c r="A108" s="53"/>
      <c r="B108" s="53"/>
      <c r="C108" s="53"/>
      <c r="D108" s="53"/>
      <c r="E108" s="53"/>
      <c r="F108" s="53"/>
      <c r="G108" s="53"/>
      <c r="H108" s="53"/>
      <c r="I108" s="54"/>
      <c r="J108" s="54"/>
    </row>
    <row r="109" spans="1:10">
      <c r="A109" s="53"/>
      <c r="B109" s="53"/>
      <c r="C109" s="53"/>
      <c r="D109" s="53"/>
      <c r="E109" s="53"/>
      <c r="F109" s="53"/>
      <c r="G109" s="53"/>
      <c r="H109" s="53"/>
      <c r="I109" s="54"/>
      <c r="J109" s="54"/>
    </row>
    <row r="110" spans="1:10">
      <c r="A110" s="53"/>
      <c r="B110" s="53"/>
      <c r="C110" s="53"/>
      <c r="D110" s="53"/>
      <c r="E110" s="53"/>
      <c r="F110" s="53"/>
      <c r="G110" s="53"/>
      <c r="H110" s="53"/>
      <c r="I110" s="54"/>
      <c r="J110" s="54"/>
    </row>
    <row r="111" spans="1:10">
      <c r="A111" s="53"/>
      <c r="B111" s="53"/>
      <c r="C111" s="53"/>
      <c r="D111" s="53"/>
      <c r="E111" s="53"/>
      <c r="F111" s="53"/>
      <c r="G111" s="53"/>
      <c r="H111" s="53"/>
      <c r="I111" s="54"/>
      <c r="J111" s="54"/>
    </row>
    <row r="112" spans="1:10">
      <c r="A112" s="53"/>
      <c r="B112" s="53"/>
      <c r="C112" s="53"/>
      <c r="D112" s="53"/>
      <c r="E112" s="53"/>
      <c r="F112" s="53"/>
      <c r="G112" s="53"/>
      <c r="H112" s="53"/>
      <c r="I112" s="54"/>
      <c r="J112" s="54"/>
    </row>
    <row r="113" spans="1:10">
      <c r="A113" s="53"/>
      <c r="B113" s="53"/>
      <c r="C113" s="53"/>
      <c r="D113" s="53"/>
      <c r="E113" s="53"/>
      <c r="F113" s="53"/>
      <c r="G113" s="53"/>
      <c r="H113" s="53"/>
      <c r="I113" s="54"/>
      <c r="J113" s="54"/>
    </row>
    <row r="114" spans="1:10">
      <c r="A114" s="53"/>
      <c r="B114" s="53"/>
      <c r="C114" s="53"/>
      <c r="D114" s="53"/>
      <c r="E114" s="53"/>
      <c r="F114" s="53"/>
      <c r="G114" s="53"/>
      <c r="H114" s="53"/>
      <c r="I114" s="54"/>
      <c r="J114" s="54"/>
    </row>
    <row r="115" spans="1:10">
      <c r="A115" s="53"/>
      <c r="B115" s="53"/>
      <c r="C115" s="53"/>
      <c r="D115" s="53"/>
      <c r="E115" s="53"/>
      <c r="F115" s="53"/>
      <c r="G115" s="53"/>
      <c r="H115" s="53"/>
      <c r="I115" s="54"/>
      <c r="J115" s="54"/>
    </row>
    <row r="116" spans="1:10">
      <c r="A116" s="53"/>
      <c r="B116" s="53"/>
      <c r="C116" s="53"/>
      <c r="D116" s="53"/>
      <c r="E116" s="53"/>
      <c r="F116" s="53"/>
      <c r="G116" s="53"/>
      <c r="H116" s="53"/>
      <c r="I116" s="54"/>
      <c r="J116" s="54"/>
    </row>
    <row r="117" spans="1:10">
      <c r="A117" s="53"/>
      <c r="B117" s="53"/>
      <c r="C117" s="53"/>
      <c r="D117" s="53"/>
      <c r="E117" s="53"/>
      <c r="F117" s="53"/>
      <c r="G117" s="53"/>
      <c r="H117" s="53"/>
    </row>
  </sheetData>
  <mergeCells count="2">
    <mergeCell ref="A2:H2"/>
    <mergeCell ref="D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X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2026-07-29T11:44:27Z</dcterms:modified>
</cp:coreProperties>
</file>