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II_ 2023" sheetId="78" r:id="rId14"/>
    <sheet name="Eksport_I-III_ 2023" sheetId="77" r:id="rId15"/>
    <sheet name="Import_I-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'Eksport_I-III_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55" i="76" l="1"/>
  <c r="G55" i="76"/>
  <c r="H55" i="76" s="1"/>
  <c r="F56" i="76"/>
  <c r="H56" i="76" s="1"/>
  <c r="G56" i="76"/>
  <c r="F57" i="76"/>
  <c r="G57" i="76"/>
  <c r="H57" i="76" s="1"/>
  <c r="F58" i="76"/>
  <c r="H58" i="76" s="1"/>
  <c r="G58" i="76"/>
  <c r="F59" i="76"/>
  <c r="G59" i="76"/>
  <c r="H59" i="76" s="1"/>
  <c r="F60" i="76"/>
  <c r="G60" i="76"/>
  <c r="H60" i="76"/>
  <c r="F61" i="76"/>
  <c r="G61" i="76"/>
  <c r="H61" i="76" s="1"/>
  <c r="F39" i="76"/>
  <c r="H39" i="76" s="1"/>
  <c r="G39" i="76"/>
  <c r="F40" i="76"/>
  <c r="G40" i="76"/>
  <c r="F41" i="76"/>
  <c r="G41" i="76"/>
  <c r="H41" i="76"/>
  <c r="F42" i="76"/>
  <c r="G42" i="76"/>
  <c r="F43" i="76"/>
  <c r="G43" i="76"/>
  <c r="F44" i="76"/>
  <c r="G44" i="76"/>
  <c r="F45" i="76"/>
  <c r="G45" i="76"/>
  <c r="F46" i="76"/>
  <c r="G46" i="76"/>
  <c r="F47" i="76"/>
  <c r="G47" i="76"/>
  <c r="F48" i="76"/>
  <c r="G48" i="76"/>
  <c r="F49" i="76"/>
  <c r="G49" i="76"/>
  <c r="H49" i="76"/>
  <c r="F50" i="76"/>
  <c r="G50" i="76"/>
  <c r="F51" i="76"/>
  <c r="G51" i="76"/>
  <c r="F52" i="76"/>
  <c r="G52" i="76"/>
  <c r="F53" i="76"/>
  <c r="H53" i="76" s="1"/>
  <c r="G53" i="76"/>
  <c r="F54" i="76"/>
  <c r="G54" i="76"/>
  <c r="G38" i="76"/>
  <c r="F38" i="76"/>
  <c r="H38" i="76" s="1"/>
  <c r="H47" i="76" l="1"/>
  <c r="H52" i="76"/>
  <c r="H43" i="76"/>
  <c r="H51" i="76"/>
  <c r="H54" i="76"/>
  <c r="H45" i="76"/>
  <c r="H40" i="76"/>
  <c r="H50" i="76"/>
  <c r="H42" i="76"/>
  <c r="H44" i="76"/>
  <c r="H46" i="76"/>
  <c r="H48" i="76"/>
  <c r="C26" i="78"/>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G597" i="36"/>
  <c r="F597" i="36"/>
  <c r="Z596" i="36"/>
  <c r="W596" i="36"/>
  <c r="V596" i="36"/>
  <c r="S596" i="36"/>
  <c r="R596" i="36"/>
  <c r="Q596" i="36"/>
  <c r="M596" i="36"/>
  <c r="L596" i="36"/>
  <c r="K596" i="36"/>
  <c r="J596" i="36"/>
  <c r="I596" i="36"/>
  <c r="H596" i="36"/>
  <c r="G596" i="36"/>
  <c r="F596" i="36"/>
  <c r="C596" i="36"/>
  <c r="Z595" i="36"/>
  <c r="W595" i="36"/>
  <c r="V595" i="36"/>
  <c r="S595" i="36"/>
  <c r="R595" i="36"/>
  <c r="Q595" i="36"/>
  <c r="P595" i="36"/>
  <c r="M595" i="36"/>
  <c r="L595" i="36"/>
  <c r="K595" i="36"/>
  <c r="J595" i="36"/>
  <c r="I595" i="36"/>
  <c r="H595" i="36"/>
  <c r="G595" i="36"/>
  <c r="F595" i="36"/>
  <c r="C595" i="36"/>
  <c r="Z594" i="36"/>
  <c r="W594" i="36"/>
  <c r="V594" i="36"/>
  <c r="S594" i="36"/>
  <c r="R594" i="36"/>
  <c r="Q594" i="36"/>
  <c r="P594" i="36"/>
  <c r="M594" i="36"/>
  <c r="L594" i="36"/>
  <c r="K594" i="36"/>
  <c r="J594" i="36"/>
  <c r="I594" i="36"/>
  <c r="H594" i="36"/>
  <c r="G594" i="36"/>
  <c r="F594" i="36"/>
  <c r="Z593" i="36"/>
  <c r="W593" i="36"/>
  <c r="V593" i="36"/>
  <c r="S593" i="36"/>
  <c r="R593" i="36"/>
  <c r="Q593" i="36"/>
  <c r="P593" i="36"/>
  <c r="M593" i="36"/>
  <c r="L593" i="36"/>
  <c r="K593" i="36"/>
  <c r="J593" i="36"/>
  <c r="I593" i="36"/>
  <c r="H593" i="36"/>
  <c r="G593" i="36"/>
  <c r="F593" i="36"/>
  <c r="Z592" i="36"/>
  <c r="W592" i="36"/>
  <c r="V592" i="36"/>
  <c r="S592" i="36"/>
  <c r="R592" i="36"/>
  <c r="Q592" i="36"/>
  <c r="M592" i="36"/>
  <c r="L592" i="36"/>
  <c r="K592" i="36"/>
  <c r="J592" i="36"/>
  <c r="I592" i="36"/>
  <c r="H592" i="36"/>
  <c r="G592" i="36"/>
  <c r="F592" i="36"/>
  <c r="C592" i="36"/>
  <c r="Z591" i="36"/>
  <c r="W591" i="36"/>
  <c r="V591" i="36"/>
  <c r="S591" i="36"/>
  <c r="R591" i="36"/>
  <c r="Q591" i="36"/>
  <c r="P591" i="36"/>
  <c r="M591" i="36"/>
  <c r="L591" i="36"/>
  <c r="K591" i="36"/>
  <c r="J591" i="36"/>
  <c r="I591" i="36"/>
  <c r="H591" i="36"/>
  <c r="G591" i="36"/>
  <c r="F591" i="36"/>
  <c r="Z403" i="36"/>
  <c r="W403" i="36"/>
  <c r="V403" i="36"/>
  <c r="S403" i="36"/>
  <c r="R403" i="36"/>
  <c r="Q403" i="36"/>
  <c r="P403" i="36"/>
  <c r="P597" i="36" s="1"/>
  <c r="M403" i="36"/>
  <c r="L403" i="36"/>
  <c r="K403" i="36"/>
  <c r="J403" i="36"/>
  <c r="I403" i="36"/>
  <c r="H403" i="36"/>
  <c r="G403" i="36"/>
  <c r="F403" i="36"/>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F402" i="36"/>
  <c r="E402" i="36"/>
  <c r="E596" i="36" s="1"/>
  <c r="D402" i="36"/>
  <c r="D596" i="36" s="1"/>
  <c r="C402" i="36"/>
  <c r="B402" i="36"/>
  <c r="B596" i="36" s="1"/>
  <c r="Z401" i="36"/>
  <c r="W401" i="36"/>
  <c r="V401" i="36"/>
  <c r="S401" i="36"/>
  <c r="R401" i="36"/>
  <c r="Q401" i="36"/>
  <c r="P401" i="36"/>
  <c r="M401" i="36"/>
  <c r="L401" i="36"/>
  <c r="K401" i="36"/>
  <c r="J401" i="36"/>
  <c r="I401" i="36"/>
  <c r="H401" i="36"/>
  <c r="G401" i="36"/>
  <c r="F401" i="36"/>
  <c r="E401" i="36"/>
  <c r="E595" i="36" s="1"/>
  <c r="D401" i="36"/>
  <c r="D595" i="36" s="1"/>
  <c r="C401" i="36"/>
  <c r="B401" i="36"/>
  <c r="B595" i="36" s="1"/>
  <c r="Z400" i="36"/>
  <c r="W400" i="36"/>
  <c r="V400" i="36"/>
  <c r="S400" i="36"/>
  <c r="R400" i="36"/>
  <c r="Q400" i="36"/>
  <c r="P400" i="36"/>
  <c r="M400" i="36"/>
  <c r="L400" i="36"/>
  <c r="K400" i="36"/>
  <c r="J400" i="36"/>
  <c r="I400" i="36"/>
  <c r="H400" i="36"/>
  <c r="G400" i="36"/>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E398" i="36"/>
  <c r="E592" i="36" s="1"/>
  <c r="D398" i="36"/>
  <c r="D592" i="36" s="1"/>
  <c r="C398" i="36"/>
  <c r="B398" i="36"/>
  <c r="B592" i="36" s="1"/>
  <c r="Z397" i="36"/>
  <c r="W397" i="36"/>
  <c r="V397" i="36"/>
  <c r="S397" i="36"/>
  <c r="R397" i="36"/>
  <c r="Q397" i="36"/>
  <c r="P397" i="36"/>
  <c r="M397" i="36"/>
  <c r="L397" i="36"/>
  <c r="K397" i="36"/>
  <c r="J397" i="36"/>
  <c r="I397" i="36"/>
  <c r="H397" i="36"/>
  <c r="G397" i="36"/>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<sst xmlns="http://schemas.openxmlformats.org/spreadsheetml/2006/main" count="7461" uniqueCount="544">
  <si>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</si>
  <si>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</si>
  <si>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</si>
  <si>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</si>
  <si>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</si>
  <si>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</si>
  <si>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</si>
  <si>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</si>
  <si>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</si>
  <si>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</si>
  <si>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</si>
  <si>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</si>
  <si>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</si>
  <si>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</si>
  <si>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</si>
  <si>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</si>
  <si>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</si>
  <si>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</si>
  <si>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</si>
  <si>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</si>
  <si>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</si>
  <si>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</si>
  <si>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</si>
  <si>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</si>
  <si>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</si>
  <si>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</si>
  <si>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</si>
  <si>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</si>
  <si>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</si>
  <si>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</si>
  <si>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</si>
  <si>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</si>
  <si>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</si>
  <si>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</si>
  <si>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</si>
  <si>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</si>
  <si>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</si>
  <si>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</si>
  <si>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</si>
  <si>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</si>
  <si>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</si>
  <si>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</si>
  <si>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</si>
  <si>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</si>
  <si>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</si>
  <si>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</si>
  <si>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</si>
  <si>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</si>
  <si>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</si>
  <si>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</si>
  <si>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</si>
  <si>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</si>
  <si>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</si>
  <si>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</si>
  <si>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</si>
  <si>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</si>
  <si>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</si>
  <si>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</si>
  <si>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</si>
  <si>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</si>
  <si>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</si>
  <si>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</si>
  <si>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</si>
  <si>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</si>
  <si>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</si>
  <si>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</si>
  <si>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</si>
  <si>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</si>
  <si>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</si>
  <si>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</si>
  <si>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</si>
  <si>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</si>
  <si>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</si>
  <si>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</si>
  <si>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</si>
  <si>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</si>
  <si>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</si>
  <si>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</si>
  <si>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</si>
  <si>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</si>
  <si>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</si>
  <si>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</si>
  <si>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</si>
  <si>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</si>
  <si>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</si>
  <si>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</si>
  <si>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</si>
  <si>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</si>
  <si>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</si>
  <si>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</si>
  <si>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</si>
  <si>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</si>
  <si>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</si>
  <si>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</si>
  <si>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</si>
  <si>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</si>
  <si>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</si>
  <si>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</si>
  <si>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</si>
  <si>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</si>
  <si>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</si>
  <si>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</si>
  <si>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</si>
  <si>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</si>
  <si>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</si>
  <si>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</si>
  <si>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</si>
  <si>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</si>
  <si>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</si>
  <si>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</si>
  <si>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</si>
  <si>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</si>
  <si>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</si>
  <si>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</si>
  <si>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</si>
  <si>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</si>
  <si>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</si>
  <si>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</si>
  <si>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</si>
  <si>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</si>
  <si>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</si>
  <si>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</si>
  <si>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</si>
  <si>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</si>
  <si>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</si>
  <si>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</si>
  <si>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</si>
  <si>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</si>
  <si>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</si>
  <si>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</si>
  <si>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</si>
  <si>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</si>
  <si>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</si>
  <si>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</si>
  <si>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</si>
  <si>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</si>
  <si>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</si>
  <si>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</si>
  <si>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</si>
  <si>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</si>
  <si>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</si>
  <si>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</si>
  <si>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</si>
  <si>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</si>
  <si>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</si>
  <si>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</si>
  <si>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</si>
  <si>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</si>
  <si>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</si>
  <si>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</si>
  <si>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</si>
  <si>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</si>
  <si>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</si>
  <si>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</si>
  <si>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</si>
  <si>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</si>
  <si>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</si>
  <si>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</si>
  <si>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</si>
  <si>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</si>
  <si>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</si>
  <si>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</si>
  <si>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</si>
  <si>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</si>
  <si>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</si>
  <si>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</si>
  <si>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</si>
  <si>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</si>
  <si>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</si>
  <si>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</si>
  <si>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</si>
  <si>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</si>
  <si>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</si>
  <si>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</si>
  <si>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</si>
  <si>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</si>
  <si>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</si>
  <si>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</si>
  <si>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</si>
  <si>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</si>
  <si>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</si>
  <si>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</si>
  <si>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</si>
  <si>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</si>
  <si>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</si>
  <si>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</si>
  <si>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</si>
  <si>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</si>
  <si>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</si>
  <si>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</si>
  <si>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</si>
  <si>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</si>
  <si>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</si>
  <si>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</si>
  <si>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</si>
  <si>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</si>
  <si>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</si>
  <si>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</si>
  <si>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</si>
  <si>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</si>
  <si>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</si>
  <si>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</si>
  <si>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</si>
  <si>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</si>
  <si>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</si>
  <si>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</si>
  <si>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</si>
  <si>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</si>
  <si>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</si>
  <si>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</si>
  <si>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</si>
  <si>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</si>
  <si>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</si>
  <si>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</si>
  <si>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</si>
  <si>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</si>
  <si>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</si>
  <si>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</si>
  <si>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</si>
  <si>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</si>
  <si>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</si>
  <si>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</si>
  <si>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</si>
  <si>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</si>
  <si>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</si>
  <si>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</si>
  <si>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</si>
  <si>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</si>
  <si>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</si>
  <si>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</si>
  <si>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</si>
  <si>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</si>
  <si>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</si>
  <si>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</si>
  <si>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</si>
  <si>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</si>
  <si>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</si>
  <si>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</si>
  <si>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</si>
  <si>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</si>
  <si>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</si>
  <si>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</si>
  <si>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</si>
  <si>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</si>
  <si>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</si>
  <si>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</si>
  <si>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</si>
  <si>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</si>
  <si>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</si>
  <si>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</si>
  <si>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</si>
  <si>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</si>
  <si>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</si>
  <si>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</si>
  <si>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</si>
  <si>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</si>
  <si>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</si>
  <si>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</si>
  <si>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</si>
  <si>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</si>
  <si>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</si>
  <si>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</si>
  <si>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</si>
  <si>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</si>
  <si>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</si>
  <si>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</si>
  <si>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</si>
  <si>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</si>
  <si>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</si>
  <si>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</si>
  <si>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</si>
  <si>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</si>
  <si>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</si>
  <si>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</si>
  <si>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</si>
  <si>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</si>
  <si>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</si>
  <si>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</si>
  <si>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</si>
  <si>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</si>
  <si>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</si>
  <si>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</si>
  <si>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</si>
  <si>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</si>
  <si>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</si>
  <si>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</si>
  <si>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</si>
  <si>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</si>
  <si>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</si>
  <si>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</si>
  <si>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</si>
  <si>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</si>
  <si>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</si>
  <si>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</si>
  <si>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</si>
  <si>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</si>
  <si>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</si>
  <si>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</si>
  <si>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</si>
  <si>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</si>
  <si>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</si>
  <si>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</si>
  <si>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</si>
  <si>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</si>
  <si>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</si>
  <si>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</si>
  <si>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</si>
  <si>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</si>
  <si>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</si>
  <si>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</si>
  <si>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</si>
  <si>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</si>
  <si>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</si>
  <si>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</si>
  <si>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</si>
  <si>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</si>
  <si>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</si>
  <si>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</si>
  <si>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</si>
  <si>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</si>
  <si>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</si>
  <si>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</si>
  <si>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</si>
  <si>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</si>
  <si>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</si>
  <si>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</si>
  <si>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</si>
  <si>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</si>
  <si>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</si>
  <si>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</si>
  <si>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</si>
  <si>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</si>
  <si>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</si>
  <si>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</si>
  <si>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</si>
  <si>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</si>
  <si>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</si>
  <si>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</si>
  <si>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</si>
  <si>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</si>
  <si>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</si>
  <si>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</si>
  <si>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</si>
  <si>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</si>
  <si>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</si>
  <si>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</si>
  <si>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</si>
  <si>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</si>
  <si>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</si>
  <si>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</si>
  <si>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</si>
  <si>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</si>
  <si>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</si>
  <si>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</si>
  <si>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</si>
  <si>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</si>
  <si>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</si>
  <si>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</si>
  <si>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</si>
  <si>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</si>
  <si>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</si>
  <si>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</si>
  <si>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</si>
  <si>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</si>
  <si>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</si>
  <si>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</si>
  <si>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</si>
  <si>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</si>
  <si>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</si>
  <si>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</si>
  <si>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</si>
  <si>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</si>
  <si>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</si>
  <si>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</si>
  <si>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</si>
  <si>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</si>
  <si>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</si>
  <si>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</si>
  <si>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</si>
  <si>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</si>
  <si>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</si>
  <si>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</si>
  <si>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</si>
  <si>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</si>
  <si>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</si>
  <si>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</si>
  <si>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</si>
  <si>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</si>
  <si>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</si>
  <si>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</si>
  <si>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</si>
  <si>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</si>
  <si>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</si>
  <si>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</si>
  <si>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</si>
  <si>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</si>
  <si>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</si>
  <si>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</si>
  <si>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</si>
  <si>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</si>
  <si>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</si>
  <si>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</si>
  <si>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</si>
  <si>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</si>
  <si>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</si>
  <si>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</si>
  <si>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</si>
  <si>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</si>
  <si>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</si>
  <si>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</si>
  <si>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</si>
  <si>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</si>
  <si>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</si>
  <si>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</si>
  <si>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</si>
  <si>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</si>
  <si>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</si>
  <si>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</si>
  <si>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</si>
  <si>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</si>
  <si>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</si>
  <si>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</si>
  <si>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</si>
  <si>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</si>
  <si>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</si>
  <si>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</si>
  <si>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</si>
  <si>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</si>
  <si>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</si>
  <si>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</si>
  <si>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</si>
  <si>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</si>
  <si>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</si>
  <si>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</si>
  <si>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</si>
  <si>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</si>
  <si>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</si>
  <si>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</si>
  <si>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</si>
  <si>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</si>
  <si>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</si>
  <si>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</si>
  <si>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</si>
  <si>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</si>
  <si>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</si>
  <si>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</si>
  <si>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</si>
  <si>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</si>
  <si>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</si>
  <si>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</si>
  <si>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</si>
  <si>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</si>
  <si>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</si>
  <si>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</si>
  <si>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</si>
  <si>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</si>
  <si>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</si>
  <si>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</si>
  <si>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</si>
  <si>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</si>
  <si>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</si>
  <si>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</si>
  <si>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</si>
  <si>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</si>
  <si>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</si>
  <si>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</si>
  <si>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</si>
  <si>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</si>
  <si>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</si>
  <si>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</si>
  <si>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</si>
  <si>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</si>
  <si>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</si>
  <si>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</si>
  <si>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</si>
  <si>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</si>
  <si>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</si>
  <si>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</si>
  <si>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</si>
  <si>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</si>
  <si>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</si>
  <si>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</si>
  <si>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</si>
  <si>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</si>
  <si>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</si>
  <si>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</si>
  <si>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</si>
  <si>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</si>
  <si>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</si>
  <si>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</si>
  <si>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</si>
  <si>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</si>
  <si>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</si>
  <si>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</si>
  <si>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</si>
  <si>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</si>
  <si>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</si>
  <si>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</si>
  <si>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</si>
  <si>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</si>
  <si>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</si>
  <si>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</si>
  <si>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</si>
  <si>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</si>
  <si>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</si>
  <si>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</si>
  <si>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</si>
  <si>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</si>
  <si>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</si>
  <si>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</si>
  <si>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</si>
  <si>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</si>
  <si>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</si>
  <si>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</si>
  <si>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</si>
  <si>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OKRES: I - III 2023 r. (wstępne)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</si>
  <si>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</si>
  <si>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2023 r. (dane wstępne) </t>
    </r>
    <r>
      <rPr>
        <b/>
        <sz val="11"/>
        <rFont val="Calibri"/>
        <family val="2"/>
        <charset val="238"/>
        <scheme val="minor"/>
      </rPr>
      <t xml:space="preserve">w porównaniu do I - III 2022 r. </t>
    </r>
    <r>
      <rPr>
        <i/>
        <sz val="11"/>
        <rFont val="Calibri"/>
        <family val="2"/>
        <charset val="238"/>
        <scheme val="minor"/>
      </rPr>
      <t>(wg wstępnych danych Min. Finansów).</t>
    </r>
  </si>
  <si>
    <t>I-III 2023 r. (wstępne)</t>
  </si>
  <si>
    <t>I-III 2022 r.</t>
  </si>
  <si>
    <t>zm. w stos. do  I-III 2022r. (%)</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</si>
  <si>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</si>
  <si>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</si>
  <si>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I-III 2023 r.</t>
    </r>
    <r>
      <rPr>
        <b/>
        <sz val="14"/>
        <color indexed="8"/>
        <rFont val="Calibri"/>
        <family val="2"/>
        <charset val="238"/>
        <scheme val="minor"/>
      </rPr>
      <t xml:space="preserve"> (dane wstępne)</t>
    </r>
  </si>
  <si>
    <t>OKRES: I-III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</si>
  <si>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2023 r. (dane wstępne)  </t>
    </r>
    <r>
      <rPr>
        <b/>
        <sz val="11"/>
        <rFont val="Calibri"/>
        <family val="2"/>
        <charset val="238"/>
        <scheme val="minor"/>
      </rPr>
      <t>w porównaniu do I-III 2022 r.  (</t>
    </r>
    <r>
      <rPr>
        <i/>
        <sz val="11"/>
        <rFont val="Calibri"/>
        <family val="2"/>
        <charset val="238"/>
        <scheme val="minor"/>
      </rPr>
      <t>wg wstępnych danych Min. Finansów</t>
    </r>
    <r>
      <rPr>
        <b/>
        <sz val="11"/>
        <rFont val="Calibri"/>
        <family val="2"/>
        <charset val="238"/>
        <scheme val="minor"/>
      </rPr>
      <t>).</t>
    </r>
  </si>
  <si>
    <t>I-III  2023 r. (wstępne)</t>
  </si>
  <si>
    <t>zm. w stos. do I-III 2022r. (%)</t>
  </si>
  <si>
    <t>Brazylia</t>
  </si>
  <si>
    <t>Nowa Zelandia</t>
  </si>
  <si>
    <t>nld</t>
  </si>
  <si>
    <t>28.05.2023</t>
  </si>
  <si>
    <t>08.06.2023</t>
  </si>
  <si>
    <t>Prices not received : EL</t>
  </si>
  <si>
    <t>Week 22</t>
  </si>
  <si>
    <t>04.06.2023</t>
  </si>
  <si>
    <t>NR 22/2023</t>
  </si>
  <si>
    <t>12 czerwca 2023r.</t>
  </si>
  <si>
    <t>29 maja - 04 czerwca 2023 r.</t>
  </si>
  <si>
    <t>29.05.2023 - 04.06.2023</t>
  </si>
  <si>
    <r>
      <t>Tablica 9. Średnie ceny zakupu mięsa wołowego płacone przez podmioty handlu detalicznego w okresie:</t>
    </r>
    <r>
      <rPr>
        <b/>
        <sz val="16"/>
        <color rgb="FF0000FF"/>
        <rFont val="Calibri"/>
        <family val="2"/>
        <charset val="238"/>
        <scheme val="minor"/>
      </rPr>
      <t xml:space="preserve"> 29.05 - 04.06.2023 r.</t>
    </r>
  </si>
  <si>
    <r>
      <t>Tablica 6. Średnie ceny sprzedaży netto (bez VAT) elementów mięsa wołowego (kraj) wg makroregionów:</t>
    </r>
    <r>
      <rPr>
        <b/>
        <sz val="14"/>
        <color rgb="FF0000FF"/>
        <rFont val="Calibri"/>
        <family val="2"/>
        <charset val="238"/>
        <scheme val="minor"/>
      </rPr>
      <t xml:space="preserve"> 29.05 - 04.06.2023 r.</t>
    </r>
  </si>
  <si>
    <r>
      <t>Tablica 7. Średnie ceny sprzedaży netto (bez VAT) elementów mięsa wołowego (zagranica):</t>
    </r>
    <r>
      <rPr>
        <b/>
        <sz val="14"/>
        <color rgb="FF0000FF"/>
        <rFont val="Calibri"/>
        <family val="2"/>
        <charset val="238"/>
        <scheme val="minor"/>
      </rPr>
      <t xml:space="preserve"> 29.05 - 04.06.2023 r.</t>
    </r>
  </si>
  <si>
    <r>
      <t>Tablica 5. Ceny sprzedaży netto (bez VAT) ćwierci wołowych (zagranica):</t>
    </r>
    <r>
      <rPr>
        <b/>
        <sz val="14"/>
        <color rgb="FF0000FF"/>
        <rFont val="Calibri"/>
        <family val="2"/>
        <charset val="238"/>
        <scheme val="minor"/>
      </rPr>
      <t xml:space="preserve"> 29.05 - 04.06.2023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</si>
</sst>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sz val="12"/>
      <name val="Times New Roman CE"/>
      <family val="1"/>
      <charset val="238"/>
    </font>
    <font>
      <b/>
      <sz val="12"/>
      <name val="Times New Roman CE"/>
      <family val="1"/>
      <charset val="238"/>
    </font>
    <font>
      <b/>
      <i/>
      <sz val="12"/>
      <name val="Times New Roman CE"/>
      <family val="1"/>
      <charset val="238"/>
    </font>
    <font>
      <b/>
      <i/>
      <sz val="12"/>
      <name val="Times New Roman CE"/>
      <charset val="238"/>
    </font>
    <font>
      <i/>
      <sz val="12"/>
      <name val="Times New Roman CE"/>
      <charset val="238"/>
    </font>
    <font>
      <b/>
      <sz val="12"/>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1">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165" fontId="177" fillId="59" borderId="28" xfId="0" quotePrefix="1" applyNumberFormat="1" applyFont="1" applyFill="1" applyBorder="1" applyAlignment="1">
      <alignment horizontal="right"/>
    </xf>
    <xf numFmtId="0" fontId="176" fillId="0" borderId="5" xfId="0" applyFont="1" applyBorder="1" applyAlignment="1">
      <alignment horizontal="center" vertical="center"/>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33"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6" fillId="0" borderId="41" xfId="51" applyFont="1" applyFill="1" applyBorder="1" applyAlignment="1">
      <alignment vertical="center" wrapText="1"/>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78" fillId="0" borderId="14" xfId="0" applyFont="1" applyBorder="1" applyAlignment="1">
      <alignment horizontal="center" vertical="center"/>
    </xf>
    <xf numFmtId="14" fontId="244" fillId="0" borderId="46" xfId="0" applyNumberFormat="1" applyFont="1" applyBorder="1" applyAlignment="1">
      <alignment vertical="center" wrapText="1"/>
    </xf>
    <xf numFmtId="0" fontId="245" fillId="4" borderId="28" xfId="0" applyFont="1" applyFill="1" applyBorder="1" applyAlignment="1">
      <alignment horizontal="center" vertical="center" wrapText="1"/>
    </xf>
    <xf numFmtId="0" fontId="244" fillId="0" borderId="12" xfId="0" applyFont="1" applyFill="1" applyBorder="1" applyAlignment="1">
      <alignment horizontal="center" vertical="center" wrapText="1"/>
    </xf>
    <xf numFmtId="0" fontId="246" fillId="0" borderId="37" xfId="0" applyFont="1" applyFill="1" applyBorder="1" applyAlignment="1">
      <alignment horizontal="center" vertical="center" wrapText="1"/>
    </xf>
    <xf numFmtId="0" fontId="246" fillId="0" borderId="28" xfId="0" applyFont="1" applyFill="1" applyBorder="1" applyAlignment="1">
      <alignment horizontal="center" vertical="center" wrapText="1"/>
    </xf>
    <xf numFmtId="49" fontId="176" fillId="0" borderId="31" xfId="0" applyNumberFormat="1" applyFont="1" applyBorder="1" applyAlignment="1">
      <alignment horizontal="centerContinuous" vertical="center"/>
    </xf>
    <xf numFmtId="49" fontId="243" fillId="0" borderId="82" xfId="0" applyNumberFormat="1" applyFont="1" applyBorder="1" applyAlignment="1">
      <alignment horizontal="centerContinuous" vertical="center" wrapText="1"/>
    </xf>
    <xf numFmtId="49" fontId="247" fillId="0" borderId="82" xfId="0" applyNumberFormat="1" applyFont="1" applyBorder="1" applyAlignment="1">
      <alignment horizontal="centerContinuous" vertical="center" wrapText="1"/>
    </xf>
    <xf numFmtId="49" fontId="243" fillId="0" borderId="19" xfId="0" applyNumberFormat="1" applyFont="1" applyFill="1" applyBorder="1" applyAlignment="1">
      <alignment horizontal="centerContinuous" vertical="center" wrapText="1"/>
    </xf>
    <xf numFmtId="49" fontId="247" fillId="0" borderId="19" xfId="0" applyNumberFormat="1" applyFont="1" applyFill="1" applyBorder="1" applyAlignment="1">
      <alignment horizontal="centerContinuous" vertical="center" wrapText="1"/>
    </xf>
    <xf numFmtId="49" fontId="247" fillId="0" borderId="7" xfId="0" applyNumberFormat="1" applyFont="1" applyFill="1" applyBorder="1" applyAlignment="1">
      <alignment horizontal="centerContinuous" vertical="center" wrapText="1"/>
    </xf>
    <xf numFmtId="3" fontId="248" fillId="0" borderId="46" xfId="0" applyNumberFormat="1" applyFont="1" applyBorder="1"/>
    <xf numFmtId="165" fontId="246" fillId="4" borderId="29" xfId="0" applyNumberFormat="1" applyFont="1" applyFill="1" applyBorder="1"/>
    <xf numFmtId="2" fontId="248" fillId="0" borderId="46" xfId="0" applyNumberFormat="1" applyFont="1" applyFill="1" applyBorder="1"/>
    <xf numFmtId="2" fontId="248" fillId="0" borderId="21" xfId="0" applyNumberFormat="1" applyFont="1" applyFill="1" applyBorder="1"/>
    <xf numFmtId="165" fontId="246" fillId="0" borderId="21" xfId="0" quotePrefix="1" applyNumberFormat="1" applyFont="1" applyFill="1" applyBorder="1" applyAlignment="1">
      <alignment horizontal="center"/>
    </xf>
    <xf numFmtId="165" fontId="246" fillId="0" borderId="29" xfId="0" applyNumberFormat="1" applyFont="1" applyFill="1" applyBorder="1"/>
    <xf numFmtId="3" fontId="243" fillId="0" borderId="46" xfId="0" applyNumberFormat="1" applyFont="1" applyBorder="1"/>
    <xf numFmtId="165" fontId="247" fillId="4" borderId="29" xfId="0" applyNumberFormat="1" applyFont="1" applyFill="1" applyBorder="1"/>
    <xf numFmtId="2" fontId="243" fillId="0" borderId="46" xfId="0" applyNumberFormat="1" applyFont="1" applyFill="1" applyBorder="1"/>
    <xf numFmtId="2" fontId="243" fillId="0" borderId="21" xfId="0" applyNumberFormat="1" applyFont="1" applyFill="1" applyBorder="1"/>
    <xf numFmtId="165" fontId="247" fillId="0" borderId="21" xfId="0" applyNumberFormat="1" applyFont="1" applyFill="1" applyBorder="1"/>
    <xf numFmtId="165" fontId="247" fillId="0" borderId="29" xfId="0" applyNumberFormat="1" applyFont="1" applyFill="1" applyBorder="1"/>
    <xf numFmtId="3" fontId="243" fillId="0" borderId="51" xfId="0" applyNumberFormat="1" applyFont="1" applyBorder="1"/>
    <xf numFmtId="165" fontId="247" fillId="4" borderId="30" xfId="0" applyNumberFormat="1" applyFont="1" applyFill="1" applyBorder="1"/>
    <xf numFmtId="2" fontId="243" fillId="0" borderId="51" xfId="0" applyNumberFormat="1" applyFont="1" applyFill="1" applyBorder="1"/>
    <xf numFmtId="2" fontId="243" fillId="0" borderId="23" xfId="0" applyNumberFormat="1" applyFont="1" applyFill="1" applyBorder="1"/>
    <xf numFmtId="165" fontId="247" fillId="0" borderId="23" xfId="0" applyNumberFormat="1" applyFont="1" applyFill="1" applyBorder="1"/>
    <xf numFmtId="165" fontId="247" fillId="0" borderId="30" xfId="0" applyNumberFormat="1" applyFont="1" applyFill="1" applyBorder="1"/>
    <xf numFmtId="3" fontId="248" fillId="0" borderId="12" xfId="0" applyNumberFormat="1" applyFont="1" applyBorder="1"/>
    <xf numFmtId="165" fontId="246" fillId="4" borderId="28" xfId="0" applyNumberFormat="1" applyFont="1" applyFill="1" applyBorder="1"/>
    <xf numFmtId="2" fontId="248" fillId="0" borderId="12" xfId="0" applyNumberFormat="1" applyFont="1" applyFill="1" applyBorder="1"/>
    <xf numFmtId="2" fontId="248" fillId="0" borderId="15" xfId="0" applyNumberFormat="1" applyFont="1" applyFill="1" applyBorder="1"/>
    <xf numFmtId="165" fontId="246" fillId="0" borderId="15" xfId="0" quotePrefix="1" applyNumberFormat="1" applyFont="1" applyFill="1" applyBorder="1" applyAlignment="1">
      <alignment horizontal="center"/>
    </xf>
    <xf numFmtId="165" fontId="246" fillId="0" borderId="28" xfId="0" applyNumberFormat="1" applyFont="1" applyFill="1" applyBorder="1"/>
    <xf numFmtId="0" fontId="178" fillId="0" borderId="20" xfId="0" applyFont="1" applyBorder="1" applyAlignment="1">
      <alignment wrapText="1"/>
    </xf>
    <xf numFmtId="167" fontId="243" fillId="0" borderId="82" xfId="0" applyNumberFormat="1" applyFont="1" applyBorder="1" applyAlignment="1">
      <alignment horizontal="centerContinuous" vertical="center" wrapText="1"/>
    </xf>
    <xf numFmtId="2" fontId="247" fillId="0" borderId="82" xfId="0" applyNumberFormat="1" applyFont="1" applyBorder="1" applyAlignment="1">
      <alignment horizontal="centerContinuous" vertical="center" wrapText="1"/>
    </xf>
    <xf numFmtId="2" fontId="243" fillId="0" borderId="19" xfId="0" applyNumberFormat="1" applyFont="1" applyFill="1" applyBorder="1" applyAlignment="1">
      <alignment horizontal="centerContinuous" vertical="center" wrapText="1"/>
    </xf>
    <xf numFmtId="165" fontId="247" fillId="0" borderId="19" xfId="0" applyNumberFormat="1" applyFont="1" applyFill="1" applyBorder="1" applyAlignment="1">
      <alignment horizontal="centerContinuous" vertical="center" wrapText="1"/>
    </xf>
    <xf numFmtId="165" fontId="247" fillId="0" borderId="7" xfId="0" applyNumberFormat="1" applyFont="1" applyFill="1" applyBorder="1" applyAlignment="1">
      <alignment horizontal="centerContinuous" vertical="center" wrapText="1"/>
    </xf>
    <xf numFmtId="167" fontId="248" fillId="0" borderId="46" xfId="0" applyNumberFormat="1" applyFont="1" applyBorder="1"/>
    <xf numFmtId="0" fontId="182" fillId="0" borderId="0" xfId="51" applyFont="1" applyAlignment="1">
      <alignment horizontal="left"/>
    </xf>
    <xf numFmtId="0" fontId="176" fillId="0" borderId="0" xfId="51" applyFont="1"/>
    <xf numFmtId="0" fontId="178" fillId="0" borderId="46" xfId="51" applyFont="1" applyBorder="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8" name="Obraz 7"/>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26" sqref="E26"/>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26"/>
      <c r="C2" s="1226"/>
      <c r="D2" s="1226"/>
      <c r="E2" s="1227"/>
      <c r="F2" s="1227"/>
      <c r="G2" s="1065"/>
      <c r="L2" s="1066"/>
      <c r="M2" s="1066"/>
      <c r="N2" s="1066"/>
      <c r="O2" s="1066"/>
      <c r="P2" s="1066"/>
      <c r="Q2" s="1066"/>
      <c r="R2" s="1066"/>
      <c r="S2" s="1066"/>
      <c r="T2" s="1066"/>
      <c r="AI2" s="1067"/>
      <c r="AJ2" s="1067"/>
    </row>
    <row r="3" spans="2:36" ht="19.5" customHeight="1">
      <c r="B3" s="1226"/>
      <c r="C3" s="1226"/>
      <c r="D3" s="1228" t="s">
        <v>427</v>
      </c>
      <c r="E3" s="1227"/>
      <c r="F3" s="1227"/>
      <c r="G3" s="1068"/>
      <c r="H3" s="1066"/>
      <c r="I3" s="1066"/>
      <c r="J3" s="1066"/>
      <c r="K3" s="1066"/>
      <c r="L3" s="1066"/>
      <c r="M3" s="1066"/>
      <c r="N3" s="1066"/>
      <c r="O3" s="1066"/>
      <c r="P3" s="1066"/>
      <c r="Q3" s="1066"/>
      <c r="R3" s="1066"/>
      <c r="S3" s="1066"/>
      <c r="T3" s="1066"/>
      <c r="AI3" s="1067"/>
      <c r="AJ3" s="1067"/>
    </row>
    <row r="4" spans="2:36" ht="15.75">
      <c r="B4" s="1226"/>
      <c r="C4" s="1226"/>
      <c r="D4" s="1228" t="s">
        <v>495</v>
      </c>
      <c r="E4" s="1227"/>
      <c r="F4" s="1227"/>
      <c r="G4" s="1068"/>
      <c r="H4" s="1069"/>
      <c r="I4" s="1066"/>
      <c r="J4" s="1066"/>
      <c r="K4" s="1066"/>
      <c r="L4" s="1066"/>
      <c r="M4" s="1066"/>
      <c r="N4" s="1066"/>
      <c r="O4" s="1066"/>
      <c r="P4" s="1066"/>
      <c r="Q4" s="1066"/>
      <c r="R4" s="1066"/>
      <c r="S4" s="1066"/>
      <c r="T4" s="1066"/>
    </row>
    <row r="5" spans="2:36" ht="17.25">
      <c r="B5" s="1226"/>
      <c r="C5" s="1226"/>
      <c r="D5" s="1229" t="s">
        <v>480</v>
      </c>
      <c r="E5" s="1226"/>
      <c r="F5" s="1227"/>
      <c r="G5" s="1068"/>
      <c r="H5" s="1069"/>
      <c r="I5" s="1066"/>
      <c r="J5" s="1066"/>
      <c r="K5" s="1066"/>
      <c r="L5" s="1066"/>
      <c r="M5" s="1066"/>
      <c r="N5" s="1066"/>
      <c r="O5" s="1066"/>
      <c r="P5" s="1066"/>
      <c r="Q5" s="1066"/>
      <c r="R5" s="1066"/>
      <c r="S5" s="1066"/>
      <c r="T5" s="1066"/>
    </row>
    <row r="6" spans="2:36" ht="18" customHeight="1">
      <c r="B6" s="1227"/>
      <c r="C6" s="1227"/>
      <c r="D6" s="1227"/>
      <c r="E6" s="1227"/>
      <c r="F6" s="1227"/>
      <c r="G6" s="1068"/>
      <c r="H6" s="1069"/>
      <c r="I6" s="1066"/>
      <c r="J6" s="1066"/>
      <c r="K6" s="1066"/>
      <c r="L6" s="1066"/>
      <c r="M6" s="1066"/>
      <c r="N6" s="1066"/>
      <c r="O6" s="1066"/>
      <c r="P6" s="1066"/>
      <c r="Q6" s="1066"/>
      <c r="R6" s="1066"/>
      <c r="S6" s="1066"/>
      <c r="T6" s="1066"/>
    </row>
    <row r="7" spans="2:36" ht="16.5" customHeight="1">
      <c r="B7" s="1231" t="s">
        <v>0</v>
      </c>
      <c r="C7" s="1096"/>
      <c r="D7" s="1096"/>
      <c r="E7" s="1066"/>
      <c r="F7" s="1066"/>
      <c r="G7" s="1068"/>
      <c r="H7" s="1066"/>
      <c r="I7" s="1066"/>
      <c r="J7" s="1066"/>
      <c r="K7" s="1066"/>
      <c r="L7" s="1066"/>
      <c r="M7" s="1066"/>
      <c r="N7" s="1066"/>
      <c r="O7" s="1066"/>
      <c r="P7" s="1066"/>
      <c r="Q7" s="1066"/>
      <c r="R7" s="1066"/>
      <c r="S7" s="1066"/>
      <c r="T7" s="1066"/>
    </row>
    <row r="8" spans="2:36" ht="23.25" customHeight="1">
      <c r="B8" s="1230"/>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536</v>
      </c>
      <c r="C12" s="1074"/>
      <c r="D12" s="1075"/>
      <c r="E12" s="1076" t="s">
        <v>537</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32" t="s">
        <v>481</v>
      </c>
      <c r="C15" s="1233"/>
      <c r="D15" s="1235" t="s">
        <v>538</v>
      </c>
      <c r="E15" s="1236"/>
      <c r="F15" s="1233"/>
      <c r="G15" s="1234"/>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57" t="s">
        <v>433</v>
      </c>
      <c r="B1" s="1557"/>
      <c r="C1" s="1557"/>
      <c r="D1" s="1557"/>
      <c r="E1" s="1557"/>
      <c r="F1" s="1557"/>
      <c r="G1" s="471"/>
      <c r="H1" s="471"/>
    </row>
    <row r="2" spans="1:8" ht="18.75" customHeight="1" thickBot="1">
      <c r="A2" s="1118"/>
      <c r="B2" s="1117"/>
      <c r="C2" s="1117"/>
      <c r="D2" s="1117"/>
      <c r="E2" s="1117"/>
      <c r="F2" s="1117"/>
    </row>
    <row r="3" spans="1:8" ht="27" customHeight="1">
      <c r="A3" s="1553" t="s">
        <v>53</v>
      </c>
      <c r="B3" s="1553" t="s">
        <v>90</v>
      </c>
      <c r="C3" s="1558" t="s">
        <v>59</v>
      </c>
      <c r="D3" s="1559"/>
      <c r="E3" s="1560"/>
      <c r="F3" s="1555" t="s">
        <v>91</v>
      </c>
      <c r="G3" s="1556"/>
      <c r="H3" s="3"/>
    </row>
    <row r="4" spans="1:8" ht="32.25" customHeight="1" thickBot="1">
      <c r="A4" s="1554"/>
      <c r="B4" s="1554"/>
      <c r="C4" s="901">
        <v>45081</v>
      </c>
      <c r="D4" s="902">
        <v>45074</v>
      </c>
      <c r="E4" s="903">
        <v>44717</v>
      </c>
      <c r="F4" s="904" t="s">
        <v>277</v>
      </c>
      <c r="G4" s="905" t="s">
        <v>92</v>
      </c>
      <c r="H4" s="3"/>
    </row>
    <row r="5" spans="1:8" ht="29.25" customHeight="1">
      <c r="A5" s="906" t="s">
        <v>96</v>
      </c>
      <c r="B5" s="907" t="s">
        <v>261</v>
      </c>
      <c r="C5" s="908" t="s">
        <v>200</v>
      </c>
      <c r="D5" s="909">
        <v>859.55</v>
      </c>
      <c r="E5" s="910">
        <v>787.08</v>
      </c>
      <c r="F5" s="1092" t="s">
        <v>73</v>
      </c>
      <c r="G5" s="1208" t="s">
        <v>73</v>
      </c>
      <c r="H5" s="3"/>
    </row>
    <row r="6" spans="1:8" ht="28.5" customHeight="1" thickBot="1">
      <c r="A6" s="911" t="s">
        <v>97</v>
      </c>
      <c r="B6" s="912" t="s">
        <v>261</v>
      </c>
      <c r="C6" s="913" t="s">
        <v>200</v>
      </c>
      <c r="D6" s="914">
        <v>1307.96</v>
      </c>
      <c r="E6" s="915">
        <v>1157.45</v>
      </c>
      <c r="F6" s="1093" t="s">
        <v>73</v>
      </c>
      <c r="G6" s="1094" t="s">
        <v>73</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22" t="s">
        <v>38</v>
      </c>
      <c r="B9" s="1096"/>
      <c r="C9" s="3"/>
      <c r="E9" s="3"/>
      <c r="F9" s="3"/>
      <c r="G9" s="3"/>
      <c r="H9" s="3"/>
    </row>
    <row r="10" spans="1:8">
      <c r="A10" s="1223" t="s">
        <v>492</v>
      </c>
      <c r="B10" s="1096"/>
      <c r="C10" s="3"/>
      <c r="E10" s="3"/>
      <c r="F10" s="3"/>
      <c r="G10" s="3"/>
      <c r="H10" s="3"/>
    </row>
    <row r="11" spans="1:8" ht="15">
      <c r="A11" s="122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9" sqref="E9"/>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540</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7"/>
      <c r="B3" s="1113"/>
      <c r="C3" s="1114"/>
      <c r="D3" s="1114"/>
      <c r="E3" s="1114"/>
      <c r="F3" s="1114"/>
      <c r="G3" s="1114"/>
      <c r="H3" s="1114"/>
    </row>
    <row r="4" spans="1:14" ht="34.5" customHeight="1" thickBot="1">
      <c r="A4" s="1099"/>
      <c r="B4" s="1118"/>
    </row>
    <row r="5" spans="1:14" ht="24.95" customHeight="1">
      <c r="B5" s="1561" t="s">
        <v>95</v>
      </c>
      <c r="C5" s="1563" t="s">
        <v>429</v>
      </c>
      <c r="D5" s="1563"/>
      <c r="E5" s="1564" t="s">
        <v>430</v>
      </c>
      <c r="F5" s="1115"/>
    </row>
    <row r="6" spans="1:14" ht="24.95" customHeight="1" thickBot="1">
      <c r="B6" s="1562"/>
      <c r="C6" s="1286">
        <v>45081</v>
      </c>
      <c r="D6" s="1287">
        <v>45074</v>
      </c>
      <c r="E6" s="1565"/>
    </row>
    <row r="7" spans="1:14" ht="24.95" customHeight="1" thickBot="1">
      <c r="B7" s="1566" t="s">
        <v>446</v>
      </c>
      <c r="C7" s="1567"/>
      <c r="D7" s="1567"/>
      <c r="E7" s="1568"/>
    </row>
    <row r="8" spans="1:14" ht="24.95" customHeight="1">
      <c r="B8" s="1270" t="s">
        <v>476</v>
      </c>
      <c r="C8" s="1271" t="s">
        <v>200</v>
      </c>
      <c r="D8" s="1272" t="s">
        <v>200</v>
      </c>
      <c r="E8" s="1273" t="s">
        <v>73</v>
      </c>
    </row>
    <row r="9" spans="1:14" ht="24.95" customHeight="1">
      <c r="B9" s="1274" t="s">
        <v>447</v>
      </c>
      <c r="C9" s="1275">
        <v>36.15</v>
      </c>
      <c r="D9" s="1276">
        <v>35.979999999999997</v>
      </c>
      <c r="E9" s="1277">
        <v>0.47248471372985468</v>
      </c>
    </row>
    <row r="10" spans="1:14" ht="24.95" customHeight="1" thickBot="1">
      <c r="B10" s="1278" t="s">
        <v>448</v>
      </c>
      <c r="C10" s="1279">
        <v>25.09</v>
      </c>
      <c r="D10" s="1280">
        <v>25.47</v>
      </c>
      <c r="E10" s="1281">
        <v>-1.4919513152728663</v>
      </c>
    </row>
    <row r="11" spans="1:14" ht="25.5" customHeight="1" thickBot="1">
      <c r="B11" s="1566" t="s">
        <v>449</v>
      </c>
      <c r="C11" s="1567"/>
      <c r="D11" s="1567"/>
      <c r="E11" s="1568"/>
    </row>
    <row r="12" spans="1:14" ht="20.25" customHeight="1" thickBot="1">
      <c r="B12" s="1282" t="s">
        <v>447</v>
      </c>
      <c r="C12" s="1283">
        <v>35.049999999999997</v>
      </c>
      <c r="D12" s="1284">
        <v>35.299999999999997</v>
      </c>
      <c r="E12" s="1285">
        <v>-0.708215297450425</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33"/>
      <c r="E1" s="1333"/>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34"/>
      <c r="E2" s="1334"/>
      <c r="F2" s="823"/>
      <c r="G2" s="823"/>
      <c r="H2" s="823"/>
      <c r="I2" s="823"/>
      <c r="J2" s="823"/>
      <c r="K2" s="823"/>
      <c r="L2" s="823"/>
      <c r="M2" s="823"/>
      <c r="N2" s="823"/>
      <c r="O2" s="823"/>
      <c r="P2" s="823"/>
      <c r="Q2" s="823"/>
      <c r="R2" s="823"/>
      <c r="S2" s="823"/>
      <c r="T2" s="823"/>
      <c r="U2" s="823"/>
      <c r="V2" s="823"/>
      <c r="W2" s="823"/>
      <c r="X2" s="823"/>
      <c r="Y2" s="823"/>
      <c r="Z2" s="741"/>
      <c r="AA2" s="824" t="s">
        <v>532</v>
      </c>
      <c r="AD2" s="743"/>
      <c r="AF2" s="744"/>
    </row>
    <row r="3" spans="1:35" s="739" customFormat="1" ht="15" customHeight="1">
      <c r="A3" s="745"/>
      <c r="B3" s="746"/>
      <c r="C3" s="747"/>
      <c r="D3" s="1335"/>
      <c r="E3" s="1335"/>
      <c r="F3" s="747"/>
      <c r="G3" s="747"/>
      <c r="H3" s="747"/>
      <c r="I3" s="747"/>
      <c r="J3" s="747"/>
      <c r="K3" s="747"/>
      <c r="L3" s="747"/>
      <c r="M3" s="747"/>
      <c r="N3" s="747"/>
      <c r="Y3" s="748"/>
      <c r="Z3" s="749"/>
      <c r="AA3" s="750"/>
    </row>
    <row r="4" spans="1:35" ht="15">
      <c r="A4" s="745"/>
      <c r="Y4" s="1569">
        <v>22</v>
      </c>
      <c r="Z4" s="1569"/>
      <c r="AA4" s="1569"/>
    </row>
    <row r="5" spans="1:35" ht="15.75">
      <c r="A5" s="825" t="s">
        <v>533</v>
      </c>
      <c r="B5" s="751"/>
      <c r="C5" s="751"/>
      <c r="D5" s="751"/>
      <c r="E5" s="751"/>
      <c r="F5" s="751"/>
      <c r="G5" s="751"/>
      <c r="H5" s="751"/>
      <c r="I5" s="751"/>
      <c r="J5" s="751"/>
      <c r="Y5" s="1459"/>
      <c r="Z5" s="1460" t="s">
        <v>422</v>
      </c>
      <c r="AA5" s="1461">
        <v>45075</v>
      </c>
      <c r="AE5" s="3"/>
      <c r="AF5" s="3"/>
      <c r="AG5" s="3"/>
      <c r="AH5" s="3"/>
      <c r="AI5" s="3"/>
    </row>
    <row r="6" spans="1:35">
      <c r="Y6" s="1459"/>
      <c r="Z6" s="1462" t="s">
        <v>423</v>
      </c>
      <c r="AA6" s="1463">
        <v>45081</v>
      </c>
      <c r="AE6" s="3"/>
      <c r="AF6" s="3"/>
      <c r="AG6" s="3"/>
      <c r="AH6" s="3"/>
      <c r="AI6" s="3"/>
    </row>
    <row r="7" spans="1:35" s="751" customFormat="1" ht="15.75">
      <c r="A7" s="1570" t="s">
        <v>424</v>
      </c>
      <c r="B7" s="1570"/>
      <c r="C7" s="1570"/>
      <c r="D7" s="1570"/>
      <c r="E7" s="1570"/>
      <c r="F7" s="1570"/>
      <c r="G7" s="1570"/>
      <c r="H7" s="1570"/>
      <c r="I7" s="1570"/>
      <c r="J7" s="1570"/>
      <c r="K7" s="1570"/>
      <c r="L7" s="1570"/>
      <c r="M7" s="1570"/>
      <c r="N7" s="1570"/>
      <c r="O7" s="1570"/>
      <c r="P7" s="1570"/>
      <c r="Q7" s="1570"/>
      <c r="R7" s="1570"/>
      <c r="S7" s="1570"/>
      <c r="T7" s="1570"/>
      <c r="U7" s="1570"/>
      <c r="V7" s="1570"/>
      <c r="W7" s="1570"/>
      <c r="X7" s="1570"/>
      <c r="Y7" s="1570"/>
      <c r="Z7" s="1570"/>
      <c r="AA7" s="1464"/>
      <c r="AB7" s="1465"/>
      <c r="AC7" s="1465"/>
      <c r="AD7" s="1465"/>
      <c r="AE7" s="3"/>
      <c r="AF7" s="3"/>
      <c r="AG7" s="3"/>
      <c r="AH7" s="3"/>
      <c r="AI7" s="3"/>
    </row>
    <row r="8" spans="1:35" s="751" customFormat="1" ht="15.75">
      <c r="A8" s="1570" t="s">
        <v>425</v>
      </c>
      <c r="B8" s="1570"/>
      <c r="C8" s="1570"/>
      <c r="D8" s="1570"/>
      <c r="E8" s="1570"/>
      <c r="F8" s="1570"/>
      <c r="G8" s="1570"/>
      <c r="H8" s="1570"/>
      <c r="I8" s="1570"/>
      <c r="J8" s="1570"/>
      <c r="K8" s="1570"/>
      <c r="L8" s="1570"/>
      <c r="M8" s="1570"/>
      <c r="N8" s="1570"/>
      <c r="O8" s="1570"/>
      <c r="P8" s="1570"/>
      <c r="Q8" s="1570"/>
      <c r="R8" s="1570"/>
      <c r="S8" s="1570"/>
      <c r="T8" s="1570"/>
      <c r="U8" s="1570"/>
      <c r="V8" s="1570"/>
      <c r="W8" s="1570"/>
      <c r="X8" s="1570"/>
      <c r="Y8" s="1570"/>
      <c r="Z8" s="1570"/>
      <c r="AA8" s="1464"/>
      <c r="AB8" s="1465"/>
      <c r="AC8" s="1465"/>
      <c r="AD8" s="1465"/>
      <c r="AE8" s="3"/>
      <c r="AF8" s="3"/>
      <c r="AG8" s="3"/>
      <c r="AH8" s="3"/>
      <c r="AI8" s="3"/>
    </row>
    <row r="9" spans="1:35" s="751" customFormat="1" ht="13.5" thickBot="1">
      <c r="A9" s="1466"/>
      <c r="B9" s="1466"/>
      <c r="C9" s="1467"/>
      <c r="D9" s="1467"/>
      <c r="E9" s="1467"/>
      <c r="F9" s="1467"/>
      <c r="G9" s="1467"/>
      <c r="H9" s="1468"/>
      <c r="I9" s="1467"/>
      <c r="J9" s="1467"/>
      <c r="K9" s="1467"/>
      <c r="L9" s="1467"/>
      <c r="M9" s="1467"/>
      <c r="N9" s="1467"/>
      <c r="O9" s="1467"/>
      <c r="P9" s="1467"/>
      <c r="Q9" s="1467"/>
      <c r="R9" s="1467"/>
      <c r="S9" s="1467"/>
      <c r="T9" s="1467"/>
      <c r="U9" s="1467"/>
      <c r="V9" s="1467"/>
      <c r="W9" s="1467"/>
      <c r="X9" s="1467"/>
      <c r="Y9" s="1467"/>
      <c r="Z9" s="1466"/>
      <c r="AA9" s="1466"/>
      <c r="AB9" s="1465"/>
      <c r="AC9" s="1465"/>
      <c r="AD9" s="1465"/>
      <c r="AE9" s="3"/>
      <c r="AF9" s="3"/>
      <c r="AG9" s="3"/>
      <c r="AH9" s="3"/>
      <c r="AI9" s="3"/>
    </row>
    <row r="10" spans="1:35" s="751" customFormat="1" ht="13.5" thickBot="1">
      <c r="A10" s="1469" t="s">
        <v>310</v>
      </c>
      <c r="B10" s="1466"/>
      <c r="C10" s="1571" t="s">
        <v>362</v>
      </c>
      <c r="D10" s="1572"/>
      <c r="E10" s="1572"/>
      <c r="F10" s="1572"/>
      <c r="G10" s="1572"/>
      <c r="H10" s="1573"/>
      <c r="I10" s="1467"/>
      <c r="J10" s="1571" t="s">
        <v>363</v>
      </c>
      <c r="K10" s="1572"/>
      <c r="L10" s="1572"/>
      <c r="M10" s="1572"/>
      <c r="N10" s="1572"/>
      <c r="O10" s="1573"/>
      <c r="P10" s="1467"/>
      <c r="Q10" s="1571" t="s">
        <v>364</v>
      </c>
      <c r="R10" s="1572"/>
      <c r="S10" s="1572"/>
      <c r="T10" s="1572"/>
      <c r="U10" s="1572"/>
      <c r="V10" s="1573"/>
      <c r="W10" s="1467"/>
      <c r="X10" s="1574" t="s">
        <v>365</v>
      </c>
      <c r="Y10" s="1575"/>
      <c r="Z10" s="1575"/>
      <c r="AA10" s="1576"/>
      <c r="AB10" s="1465"/>
      <c r="AC10" s="1465"/>
      <c r="AD10" s="1465"/>
      <c r="AE10" s="3"/>
      <c r="AF10" s="3"/>
      <c r="AG10" s="3"/>
      <c r="AH10" s="3"/>
      <c r="AI10" s="3"/>
    </row>
    <row r="11" spans="1:35" s="751" customFormat="1" ht="12" customHeight="1">
      <c r="A11" s="1466"/>
      <c r="B11" s="1466"/>
      <c r="C11" s="1577" t="s">
        <v>311</v>
      </c>
      <c r="D11" s="1577" t="s">
        <v>312</v>
      </c>
      <c r="E11" s="1577" t="s">
        <v>313</v>
      </c>
      <c r="F11" s="1577" t="s">
        <v>314</v>
      </c>
      <c r="G11" s="1470" t="s">
        <v>357</v>
      </c>
      <c r="H11" s="1471"/>
      <c r="I11" s="1467"/>
      <c r="J11" s="1579" t="s">
        <v>315</v>
      </c>
      <c r="K11" s="1579" t="s">
        <v>316</v>
      </c>
      <c r="L11" s="1579" t="s">
        <v>317</v>
      </c>
      <c r="M11" s="1579" t="s">
        <v>314</v>
      </c>
      <c r="N11" s="1470" t="s">
        <v>357</v>
      </c>
      <c r="O11" s="1470"/>
      <c r="P11" s="1467"/>
      <c r="Q11" s="1577" t="s">
        <v>311</v>
      </c>
      <c r="R11" s="1577" t="s">
        <v>312</v>
      </c>
      <c r="S11" s="1577" t="s">
        <v>313</v>
      </c>
      <c r="T11" s="1577" t="s">
        <v>314</v>
      </c>
      <c r="U11" s="1470" t="s">
        <v>357</v>
      </c>
      <c r="V11" s="1471"/>
      <c r="W11" s="1467"/>
      <c r="X11" s="1580" t="s">
        <v>318</v>
      </c>
      <c r="Y11" s="1472" t="s">
        <v>319</v>
      </c>
      <c r="Z11" s="1470" t="s">
        <v>357</v>
      </c>
      <c r="AA11" s="1470"/>
      <c r="AB11" s="1465"/>
      <c r="AC11" s="1465"/>
      <c r="AD11" s="1465"/>
      <c r="AE11" s="3"/>
      <c r="AF11" s="3"/>
      <c r="AG11" s="3"/>
      <c r="AH11" s="3"/>
      <c r="AI11" s="3"/>
    </row>
    <row r="12" spans="1:35" s="751" customFormat="1" ht="12" customHeight="1" thickBot="1">
      <c r="A12" s="1473" t="s">
        <v>358</v>
      </c>
      <c r="B12" s="1466"/>
      <c r="C12" s="1578"/>
      <c r="D12" s="1578"/>
      <c r="E12" s="1578"/>
      <c r="F12" s="1578"/>
      <c r="G12" s="1474" t="s">
        <v>359</v>
      </c>
      <c r="H12" s="1475" t="s">
        <v>320</v>
      </c>
      <c r="I12" s="1476"/>
      <c r="J12" s="1578"/>
      <c r="K12" s="1578"/>
      <c r="L12" s="1578"/>
      <c r="M12" s="1578"/>
      <c r="N12" s="1474" t="s">
        <v>359</v>
      </c>
      <c r="O12" s="1475" t="s">
        <v>320</v>
      </c>
      <c r="P12" s="1466"/>
      <c r="Q12" s="1578"/>
      <c r="R12" s="1578"/>
      <c r="S12" s="1578"/>
      <c r="T12" s="1578"/>
      <c r="U12" s="1474" t="s">
        <v>359</v>
      </c>
      <c r="V12" s="1475" t="s">
        <v>320</v>
      </c>
      <c r="W12" s="1466"/>
      <c r="X12" s="1581"/>
      <c r="Y12" s="1477" t="s">
        <v>321</v>
      </c>
      <c r="Z12" s="1474" t="s">
        <v>359</v>
      </c>
      <c r="AA12" s="1474" t="s">
        <v>320</v>
      </c>
      <c r="AB12" s="1465"/>
      <c r="AC12" s="1465"/>
      <c r="AD12" s="1465"/>
      <c r="AE12" s="1465"/>
    </row>
    <row r="13" spans="1:35" s="751" customFormat="1" ht="15.75" thickBot="1">
      <c r="A13" s="1478" t="s">
        <v>360</v>
      </c>
      <c r="B13" s="1466"/>
      <c r="C13" s="1479">
        <v>489.86700000000002</v>
      </c>
      <c r="D13" s="1480">
        <v>481.85700000000003</v>
      </c>
      <c r="E13" s="1481"/>
      <c r="F13" s="1482">
        <v>485.79599999999999</v>
      </c>
      <c r="G13" s="752">
        <v>-4.7459999999999809</v>
      </c>
      <c r="H13" s="753">
        <v>-9.6750125371527496E-3</v>
      </c>
      <c r="I13" s="1476"/>
      <c r="J13" s="1479">
        <v>407.31400000000002</v>
      </c>
      <c r="K13" s="1480">
        <v>525.66899999999998</v>
      </c>
      <c r="L13" s="1481">
        <v>543.875</v>
      </c>
      <c r="M13" s="1482">
        <v>533.77700000000004</v>
      </c>
      <c r="N13" s="752">
        <v>-2.5099999999999909</v>
      </c>
      <c r="O13" s="753">
        <v>-4.6803297488098305E-3</v>
      </c>
      <c r="P13" s="1466"/>
      <c r="Q13" s="1479">
        <v>517.92499999999995</v>
      </c>
      <c r="R13" s="1480">
        <v>518.173</v>
      </c>
      <c r="S13" s="1481"/>
      <c r="T13" s="1482">
        <v>510.18099999999998</v>
      </c>
      <c r="U13" s="752">
        <v>-5.7080000000000268</v>
      </c>
      <c r="V13" s="753">
        <v>-1.1064395635495328E-2</v>
      </c>
      <c r="W13" s="1466"/>
      <c r="X13" s="1483">
        <v>496.1653</v>
      </c>
      <c r="Y13" s="784">
        <v>223.0959082733813</v>
      </c>
      <c r="Z13" s="752">
        <v>-4.5962000000000103</v>
      </c>
      <c r="AA13" s="753">
        <v>-9.1784212644143714E-3</v>
      </c>
      <c r="AB13" s="1465"/>
      <c r="AC13" s="1465"/>
      <c r="AD13" s="1465"/>
      <c r="AE13" s="1465"/>
      <c r="AF13" s="754"/>
    </row>
    <row r="14" spans="1:35" s="751" customFormat="1" ht="2.1" customHeight="1">
      <c r="A14" s="1484"/>
      <c r="B14" s="1466"/>
      <c r="C14" s="1484"/>
      <c r="D14" s="1467"/>
      <c r="E14" s="1467"/>
      <c r="F14" s="1467"/>
      <c r="G14" s="1467"/>
      <c r="H14" s="755"/>
      <c r="I14" s="1467"/>
      <c r="J14" s="1467"/>
      <c r="K14" s="1467"/>
      <c r="L14" s="1467"/>
      <c r="M14" s="1467"/>
      <c r="N14" s="1467"/>
      <c r="O14" s="756"/>
      <c r="P14" s="1466"/>
      <c r="Q14" s="1484"/>
      <c r="R14" s="1467"/>
      <c r="S14" s="1467"/>
      <c r="T14" s="1467"/>
      <c r="U14" s="1467"/>
      <c r="V14" s="755"/>
      <c r="W14" s="1466"/>
      <c r="X14" s="1485"/>
      <c r="Y14" s="1486"/>
      <c r="Z14" s="1484"/>
      <c r="AA14" s="1484"/>
      <c r="AB14" s="1465"/>
      <c r="AC14" s="1465"/>
      <c r="AD14" s="1465"/>
      <c r="AE14" s="1465"/>
    </row>
    <row r="15" spans="1:35" s="751" customFormat="1" ht="2.85" customHeight="1">
      <c r="A15" s="1487"/>
      <c r="B15" s="1466"/>
      <c r="C15" s="1487"/>
      <c r="D15" s="1487"/>
      <c r="E15" s="1487"/>
      <c r="F15" s="1487"/>
      <c r="G15" s="757"/>
      <c r="H15" s="758"/>
      <c r="I15" s="1487"/>
      <c r="J15" s="1487"/>
      <c r="K15" s="1487"/>
      <c r="L15" s="1487"/>
      <c r="M15" s="1487"/>
      <c r="N15" s="1487"/>
      <c r="O15" s="759"/>
      <c r="P15" s="1487"/>
      <c r="Q15" s="1487"/>
      <c r="R15" s="1487"/>
      <c r="S15" s="1487"/>
      <c r="T15" s="1487"/>
      <c r="U15" s="757"/>
      <c r="V15" s="758"/>
      <c r="W15" s="1487"/>
      <c r="X15" s="1487"/>
      <c r="Y15" s="1487"/>
      <c r="Z15" s="1488"/>
      <c r="AA15" s="1488"/>
      <c r="AB15" s="1465"/>
      <c r="AC15" s="1465"/>
      <c r="AD15" s="1465"/>
      <c r="AE15" s="1465"/>
    </row>
    <row r="16" spans="1:35" s="751" customFormat="1" ht="13.5" thickBot="1">
      <c r="A16" s="1487"/>
      <c r="B16" s="1466"/>
      <c r="C16" s="1489" t="s">
        <v>322</v>
      </c>
      <c r="D16" s="1489" t="s">
        <v>323</v>
      </c>
      <c r="E16" s="1489" t="s">
        <v>324</v>
      </c>
      <c r="F16" s="1489" t="s">
        <v>325</v>
      </c>
      <c r="G16" s="1489"/>
      <c r="H16" s="760"/>
      <c r="I16" s="1467"/>
      <c r="J16" s="1489" t="s">
        <v>322</v>
      </c>
      <c r="K16" s="1489" t="s">
        <v>323</v>
      </c>
      <c r="L16" s="1489" t="s">
        <v>324</v>
      </c>
      <c r="M16" s="1489" t="s">
        <v>325</v>
      </c>
      <c r="N16" s="1490"/>
      <c r="O16" s="761"/>
      <c r="P16" s="1467"/>
      <c r="Q16" s="1489" t="s">
        <v>322</v>
      </c>
      <c r="R16" s="1489" t="s">
        <v>323</v>
      </c>
      <c r="S16" s="1489" t="s">
        <v>324</v>
      </c>
      <c r="T16" s="1489" t="s">
        <v>325</v>
      </c>
      <c r="U16" s="1489"/>
      <c r="V16" s="760"/>
      <c r="W16" s="1466"/>
      <c r="X16" s="1491" t="s">
        <v>318</v>
      </c>
      <c r="Y16" s="1467"/>
      <c r="Z16" s="1488"/>
      <c r="AA16" s="1488"/>
      <c r="AB16" s="1465"/>
      <c r="AC16" s="1465"/>
      <c r="AD16" s="1465"/>
      <c r="AE16" s="1465"/>
    </row>
    <row r="17" spans="1:31" s="751" customFormat="1">
      <c r="A17" s="1492" t="s">
        <v>326</v>
      </c>
      <c r="B17" s="1466"/>
      <c r="C17" s="1493">
        <v>499.91759999999999</v>
      </c>
      <c r="D17" s="1494">
        <v>448.53800000000001</v>
      </c>
      <c r="E17" s="1494" t="s">
        <v>372</v>
      </c>
      <c r="F17" s="1495">
        <v>493.29719999999998</v>
      </c>
      <c r="G17" s="762">
        <v>-0.21230000000002747</v>
      </c>
      <c r="H17" s="763">
        <v>-4.3018422137774959E-4</v>
      </c>
      <c r="I17" s="1496"/>
      <c r="J17" s="1493" t="s">
        <v>372</v>
      </c>
      <c r="K17" s="1494" t="s">
        <v>372</v>
      </c>
      <c r="L17" s="1494" t="s">
        <v>372</v>
      </c>
      <c r="M17" s="1495" t="s">
        <v>372</v>
      </c>
      <c r="N17" s="762"/>
      <c r="O17" s="763"/>
      <c r="P17" s="1466"/>
      <c r="Q17" s="1493" t="s">
        <v>372</v>
      </c>
      <c r="R17" s="1494" t="s">
        <v>372</v>
      </c>
      <c r="S17" s="1494" t="s">
        <v>372</v>
      </c>
      <c r="T17" s="1495" t="s">
        <v>372</v>
      </c>
      <c r="U17" s="762" t="s">
        <v>372</v>
      </c>
      <c r="V17" s="764" t="s">
        <v>372</v>
      </c>
      <c r="W17" s="1466"/>
      <c r="X17" s="1497">
        <v>493.29719999999998</v>
      </c>
      <c r="Y17" s="1498"/>
      <c r="Z17" s="765">
        <v>-0.21230000000002747</v>
      </c>
      <c r="AA17" s="764">
        <v>-4.3018422137774959E-4</v>
      </c>
      <c r="AB17" s="1499"/>
      <c r="AC17" s="1499"/>
      <c r="AD17" s="1499"/>
      <c r="AE17" s="1499"/>
    </row>
    <row r="18" spans="1:31" s="751" customFormat="1">
      <c r="A18" s="1500" t="s">
        <v>327</v>
      </c>
      <c r="B18" s="1466"/>
      <c r="C18" s="1501" t="s">
        <v>372</v>
      </c>
      <c r="D18" s="1502">
        <v>494.26490000000001</v>
      </c>
      <c r="E18" s="1502" t="s">
        <v>372</v>
      </c>
      <c r="F18" s="1503">
        <v>494.26490000000001</v>
      </c>
      <c r="G18" s="766"/>
      <c r="H18" s="767">
        <v>0</v>
      </c>
      <c r="I18" s="1496"/>
      <c r="J18" s="1501" t="s">
        <v>372</v>
      </c>
      <c r="K18" s="1502" t="s">
        <v>372</v>
      </c>
      <c r="L18" s="1502" t="s">
        <v>372</v>
      </c>
      <c r="M18" s="1503" t="s">
        <v>372</v>
      </c>
      <c r="N18" s="766" t="s">
        <v>372</v>
      </c>
      <c r="O18" s="768" t="s">
        <v>372</v>
      </c>
      <c r="P18" s="1466"/>
      <c r="Q18" s="1501" t="s">
        <v>372</v>
      </c>
      <c r="R18" s="1502" t="s">
        <v>372</v>
      </c>
      <c r="S18" s="1502" t="s">
        <v>372</v>
      </c>
      <c r="T18" s="1503" t="s">
        <v>372</v>
      </c>
      <c r="U18" s="766" t="s">
        <v>372</v>
      </c>
      <c r="V18" s="768" t="s">
        <v>372</v>
      </c>
      <c r="W18" s="1466"/>
      <c r="X18" s="1504">
        <v>494.26490000000001</v>
      </c>
      <c r="Y18" s="1467"/>
      <c r="Z18" s="769" t="s">
        <v>372</v>
      </c>
      <c r="AA18" s="768" t="s">
        <v>372</v>
      </c>
      <c r="AB18" s="1499"/>
      <c r="AC18" s="1499"/>
      <c r="AD18" s="1499"/>
      <c r="AE18" s="1499"/>
    </row>
    <row r="19" spans="1:31" s="751" customFormat="1">
      <c r="A19" s="1500" t="s">
        <v>328</v>
      </c>
      <c r="B19" s="1466"/>
      <c r="C19" s="1501">
        <v>441.53070000000002</v>
      </c>
      <c r="D19" s="1502">
        <v>451.42700000000002</v>
      </c>
      <c r="E19" s="1502">
        <v>449.37720000000002</v>
      </c>
      <c r="F19" s="1503">
        <v>448.1447</v>
      </c>
      <c r="G19" s="766">
        <v>-0.23959999999999582</v>
      </c>
      <c r="H19" s="767">
        <v>-5.3436304527165746E-4</v>
      </c>
      <c r="I19" s="1496"/>
      <c r="J19" s="1501" t="s">
        <v>372</v>
      </c>
      <c r="K19" s="1502" t="s">
        <v>372</v>
      </c>
      <c r="L19" s="1502" t="s">
        <v>372</v>
      </c>
      <c r="M19" s="1503" t="s">
        <v>372</v>
      </c>
      <c r="N19" s="766" t="s">
        <v>372</v>
      </c>
      <c r="O19" s="768" t="s">
        <v>372</v>
      </c>
      <c r="P19" s="1466"/>
      <c r="Q19" s="1501" t="s">
        <v>372</v>
      </c>
      <c r="R19" s="1502" t="s">
        <v>511</v>
      </c>
      <c r="S19" s="1502" t="s">
        <v>511</v>
      </c>
      <c r="T19" s="1503" t="s">
        <v>511</v>
      </c>
      <c r="U19" s="766" t="s">
        <v>372</v>
      </c>
      <c r="V19" s="768" t="s">
        <v>372</v>
      </c>
      <c r="W19" s="1466"/>
      <c r="X19" s="1504" t="s">
        <v>511</v>
      </c>
      <c r="Y19" s="1467"/>
      <c r="Z19" s="769" t="s">
        <v>372</v>
      </c>
      <c r="AA19" s="768" t="s">
        <v>372</v>
      </c>
      <c r="AB19" s="1499"/>
      <c r="AC19" s="1499"/>
      <c r="AD19" s="1499"/>
      <c r="AE19" s="1499"/>
    </row>
    <row r="20" spans="1:31" s="751" customFormat="1">
      <c r="A20" s="1500" t="s">
        <v>329</v>
      </c>
      <c r="B20" s="1466"/>
      <c r="C20" s="1501" t="s">
        <v>372</v>
      </c>
      <c r="D20" s="1502">
        <v>459.18180000000001</v>
      </c>
      <c r="E20" s="1502">
        <v>442.22910000000002</v>
      </c>
      <c r="F20" s="1503">
        <v>448.50920000000002</v>
      </c>
      <c r="G20" s="766">
        <v>-4.4124999999999659</v>
      </c>
      <c r="H20" s="767">
        <v>-9.7423020358705648E-3</v>
      </c>
      <c r="I20" s="1496"/>
      <c r="J20" s="1501" t="s">
        <v>372</v>
      </c>
      <c r="K20" s="1502" t="s">
        <v>372</v>
      </c>
      <c r="L20" s="1502" t="s">
        <v>372</v>
      </c>
      <c r="M20" s="1503" t="s">
        <v>372</v>
      </c>
      <c r="N20" s="766" t="s">
        <v>372</v>
      </c>
      <c r="O20" s="768" t="s">
        <v>372</v>
      </c>
      <c r="P20" s="1466"/>
      <c r="Q20" s="1501" t="s">
        <v>372</v>
      </c>
      <c r="R20" s="1502">
        <v>483.44260000000003</v>
      </c>
      <c r="S20" s="1502">
        <v>501.32889999999998</v>
      </c>
      <c r="T20" s="1503">
        <v>496.94600000000003</v>
      </c>
      <c r="U20" s="766">
        <v>0.47660000000001901</v>
      </c>
      <c r="V20" s="768">
        <v>9.5997860089669373E-4</v>
      </c>
      <c r="W20" s="1466"/>
      <c r="X20" s="1505">
        <v>481.89600000000002</v>
      </c>
      <c r="Y20" s="1466"/>
      <c r="Z20" s="769">
        <v>-1.0424999999999613</v>
      </c>
      <c r="AA20" s="768">
        <v>-2.1586599535965423E-3</v>
      </c>
      <c r="AB20" s="1499"/>
      <c r="AC20" s="1499"/>
      <c r="AD20" s="1499"/>
      <c r="AE20" s="1499"/>
    </row>
    <row r="21" spans="1:31" s="751" customFormat="1">
      <c r="A21" s="1500" t="s">
        <v>330</v>
      </c>
      <c r="B21" s="1466"/>
      <c r="C21" s="1501">
        <v>443.3295</v>
      </c>
      <c r="D21" s="1502">
        <v>458.4085</v>
      </c>
      <c r="E21" s="1502" t="s">
        <v>372</v>
      </c>
      <c r="F21" s="1503">
        <v>450.5865</v>
      </c>
      <c r="G21" s="766">
        <v>-5.7755000000000223</v>
      </c>
      <c r="H21" s="767">
        <v>-1.2655523466020391E-2</v>
      </c>
      <c r="I21" s="1496"/>
      <c r="J21" s="1501" t="s">
        <v>372</v>
      </c>
      <c r="K21" s="1502" t="s">
        <v>372</v>
      </c>
      <c r="L21" s="1502" t="s">
        <v>372</v>
      </c>
      <c r="M21" s="1503" t="s">
        <v>372</v>
      </c>
      <c r="N21" s="766" t="s">
        <v>372</v>
      </c>
      <c r="O21" s="768" t="s">
        <v>372</v>
      </c>
      <c r="P21" s="1466"/>
      <c r="Q21" s="1501" t="s">
        <v>372</v>
      </c>
      <c r="R21" s="1502" t="s">
        <v>372</v>
      </c>
      <c r="S21" s="1502" t="s">
        <v>372</v>
      </c>
      <c r="T21" s="1503" t="s">
        <v>372</v>
      </c>
      <c r="U21" s="766" t="s">
        <v>372</v>
      </c>
      <c r="V21" s="768" t="s">
        <v>372</v>
      </c>
      <c r="W21" s="1466"/>
      <c r="X21" s="1505">
        <v>450.5865</v>
      </c>
      <c r="Y21" s="1467"/>
      <c r="Z21" s="769">
        <v>-5.7755000000000223</v>
      </c>
      <c r="AA21" s="768">
        <v>-1.2655523466020391E-2</v>
      </c>
      <c r="AB21" s="1499"/>
      <c r="AC21" s="1499"/>
      <c r="AD21" s="1499"/>
      <c r="AE21" s="1499"/>
    </row>
    <row r="22" spans="1:31" s="751" customFormat="1">
      <c r="A22" s="1500" t="s">
        <v>331</v>
      </c>
      <c r="B22" s="1466"/>
      <c r="C22" s="1501" t="s">
        <v>372</v>
      </c>
      <c r="D22" s="1502" t="s">
        <v>511</v>
      </c>
      <c r="E22" s="1502" t="s">
        <v>372</v>
      </c>
      <c r="F22" s="1503" t="s">
        <v>511</v>
      </c>
      <c r="G22" s="780" t="s">
        <v>372</v>
      </c>
      <c r="H22" s="781" t="s">
        <v>372</v>
      </c>
      <c r="I22" s="1496"/>
      <c r="J22" s="1501" t="s">
        <v>372</v>
      </c>
      <c r="K22" s="1502" t="s">
        <v>372</v>
      </c>
      <c r="L22" s="1502" t="s">
        <v>372</v>
      </c>
      <c r="M22" s="1503" t="s">
        <v>372</v>
      </c>
      <c r="N22" s="766" t="s">
        <v>372</v>
      </c>
      <c r="O22" s="768" t="s">
        <v>372</v>
      </c>
      <c r="P22" s="1466"/>
      <c r="Q22" s="1501" t="s">
        <v>372</v>
      </c>
      <c r="R22" s="1502" t="s">
        <v>372</v>
      </c>
      <c r="S22" s="1502" t="s">
        <v>372</v>
      </c>
      <c r="T22" s="1503" t="s">
        <v>372</v>
      </c>
      <c r="U22" s="766" t="s">
        <v>372</v>
      </c>
      <c r="V22" s="768" t="s">
        <v>372</v>
      </c>
      <c r="W22" s="1466"/>
      <c r="X22" s="1505" t="s">
        <v>511</v>
      </c>
      <c r="Y22" s="1467"/>
      <c r="Z22" s="769"/>
      <c r="AA22" s="768"/>
      <c r="AB22" s="1499"/>
      <c r="AC22" s="1499"/>
      <c r="AD22" s="1499"/>
      <c r="AE22" s="1499"/>
    </row>
    <row r="23" spans="1:31" s="751" customFormat="1">
      <c r="A23" s="1500" t="s">
        <v>332</v>
      </c>
      <c r="B23" s="1466"/>
      <c r="C23" s="1506" t="s">
        <v>372</v>
      </c>
      <c r="D23" s="1507" t="s">
        <v>372</v>
      </c>
      <c r="E23" s="1507" t="s">
        <v>372</v>
      </c>
      <c r="F23" s="1508" t="s">
        <v>372</v>
      </c>
      <c r="G23" s="766"/>
      <c r="H23" s="767"/>
      <c r="I23" s="1509"/>
      <c r="J23" s="1506">
        <v>508.197</v>
      </c>
      <c r="K23" s="1507">
        <v>524.79309999999998</v>
      </c>
      <c r="L23" s="1507">
        <v>547.01409999999998</v>
      </c>
      <c r="M23" s="1508">
        <v>534.69380000000001</v>
      </c>
      <c r="N23" s="766">
        <v>-2.5868000000000393</v>
      </c>
      <c r="O23" s="768">
        <v>-4.814616422033513E-3</v>
      </c>
      <c r="P23" s="1466"/>
      <c r="Q23" s="1506" t="s">
        <v>372</v>
      </c>
      <c r="R23" s="1507" t="s">
        <v>372</v>
      </c>
      <c r="S23" s="1507" t="s">
        <v>372</v>
      </c>
      <c r="T23" s="1508" t="s">
        <v>372</v>
      </c>
      <c r="U23" s="766" t="s">
        <v>372</v>
      </c>
      <c r="V23" s="768" t="s">
        <v>372</v>
      </c>
      <c r="W23" s="1466"/>
      <c r="X23" s="1505">
        <v>534.69380000000001</v>
      </c>
      <c r="Y23" s="1498"/>
      <c r="Z23" s="769">
        <v>-2.5868000000000393</v>
      </c>
      <c r="AA23" s="768">
        <v>-4.814616422033513E-3</v>
      </c>
      <c r="AB23" s="1499"/>
      <c r="AC23" s="1499"/>
      <c r="AD23" s="1499"/>
      <c r="AE23" s="1499"/>
    </row>
    <row r="24" spans="1:31" s="751" customFormat="1">
      <c r="A24" s="1500" t="s">
        <v>333</v>
      </c>
      <c r="B24" s="1466"/>
      <c r="C24" s="1501" t="s">
        <v>372</v>
      </c>
      <c r="D24" s="1502" t="s">
        <v>372</v>
      </c>
      <c r="E24" s="1502" t="s">
        <v>372</v>
      </c>
      <c r="F24" s="1503" t="s">
        <v>372</v>
      </c>
      <c r="G24" s="766">
        <v>0</v>
      </c>
      <c r="H24" s="767" t="s">
        <v>372</v>
      </c>
      <c r="I24" s="1496"/>
      <c r="J24" s="1501" t="s">
        <v>372</v>
      </c>
      <c r="K24" s="1502" t="s">
        <v>372</v>
      </c>
      <c r="L24" s="1502" t="s">
        <v>372</v>
      </c>
      <c r="M24" s="1503" t="s">
        <v>372</v>
      </c>
      <c r="N24" s="766" t="s">
        <v>372</v>
      </c>
      <c r="O24" s="768" t="s">
        <v>372</v>
      </c>
      <c r="P24" s="1466"/>
      <c r="Q24" s="1501" t="s">
        <v>372</v>
      </c>
      <c r="R24" s="1502" t="s">
        <v>372</v>
      </c>
      <c r="S24" s="1502" t="s">
        <v>372</v>
      </c>
      <c r="T24" s="1503" t="s">
        <v>372</v>
      </c>
      <c r="U24" s="766" t="s">
        <v>372</v>
      </c>
      <c r="V24" s="768" t="s">
        <v>372</v>
      </c>
      <c r="W24" s="1466"/>
      <c r="X24" s="1505" t="s">
        <v>372</v>
      </c>
      <c r="Y24" s="1498"/>
      <c r="Z24" s="769" t="s">
        <v>372</v>
      </c>
      <c r="AA24" s="768" t="s">
        <v>372</v>
      </c>
      <c r="AB24" s="1499"/>
      <c r="AC24" s="1499"/>
      <c r="AD24" s="1499"/>
      <c r="AE24" s="1499"/>
    </row>
    <row r="25" spans="1:31" s="751" customFormat="1">
      <c r="A25" s="1500" t="s">
        <v>334</v>
      </c>
      <c r="B25" s="1466"/>
      <c r="C25" s="1501">
        <v>512.33230000000003</v>
      </c>
      <c r="D25" s="1502">
        <v>517.38689999999997</v>
      </c>
      <c r="E25" s="1502" t="s">
        <v>372</v>
      </c>
      <c r="F25" s="1503">
        <v>514.2097</v>
      </c>
      <c r="G25" s="766">
        <v>-6.2648000000000366</v>
      </c>
      <c r="H25" s="767">
        <v>-1.2036708810902463E-2</v>
      </c>
      <c r="I25" s="1496"/>
      <c r="J25" s="1501" t="s">
        <v>372</v>
      </c>
      <c r="K25" s="1502" t="s">
        <v>372</v>
      </c>
      <c r="L25" s="1502" t="s">
        <v>372</v>
      </c>
      <c r="M25" s="1503" t="s">
        <v>372</v>
      </c>
      <c r="N25" s="766" t="s">
        <v>372</v>
      </c>
      <c r="O25" s="768" t="s">
        <v>372</v>
      </c>
      <c r="P25" s="1466"/>
      <c r="Q25" s="1501">
        <v>516.20140000000004</v>
      </c>
      <c r="R25" s="1502">
        <v>528.24869999999999</v>
      </c>
      <c r="S25" s="1502" t="s">
        <v>372</v>
      </c>
      <c r="T25" s="1503">
        <v>523.60019999999997</v>
      </c>
      <c r="U25" s="766">
        <v>-7.8830000000000382</v>
      </c>
      <c r="V25" s="768">
        <v>-1.4832077476766958E-2</v>
      </c>
      <c r="W25" s="1466"/>
      <c r="X25" s="1505">
        <v>519.37329999999997</v>
      </c>
      <c r="Y25" s="1498"/>
      <c r="Z25" s="769">
        <v>-7.154700000000048</v>
      </c>
      <c r="AA25" s="768">
        <v>-1.3588451136501867E-2</v>
      </c>
      <c r="AB25" s="1499"/>
      <c r="AC25" s="1499"/>
      <c r="AD25" s="1499"/>
      <c r="AE25" s="1499"/>
    </row>
    <row r="26" spans="1:31" s="751" customFormat="1">
      <c r="A26" s="1500" t="s">
        <v>335</v>
      </c>
      <c r="B26" s="1466"/>
      <c r="C26" s="1506">
        <v>519.51580000000001</v>
      </c>
      <c r="D26" s="1507">
        <v>525.04369999999994</v>
      </c>
      <c r="E26" s="1507">
        <v>525.8107</v>
      </c>
      <c r="F26" s="1508">
        <v>521.9692</v>
      </c>
      <c r="G26" s="766">
        <v>-1.5969000000000051</v>
      </c>
      <c r="H26" s="767">
        <v>-3.0500446839473172E-3</v>
      </c>
      <c r="I26" s="1496"/>
      <c r="J26" s="1506" t="s">
        <v>372</v>
      </c>
      <c r="K26" s="1507">
        <v>533</v>
      </c>
      <c r="L26" s="1507" t="s">
        <v>95</v>
      </c>
      <c r="M26" s="1508">
        <v>529.51639999999998</v>
      </c>
      <c r="N26" s="766">
        <v>-2.1533000000000584</v>
      </c>
      <c r="O26" s="768">
        <v>-4.0500709368994636E-3</v>
      </c>
      <c r="P26" s="1466"/>
      <c r="Q26" s="1506" t="s">
        <v>372</v>
      </c>
      <c r="R26" s="1507" t="s">
        <v>372</v>
      </c>
      <c r="S26" s="1507" t="s">
        <v>372</v>
      </c>
      <c r="T26" s="1508" t="s">
        <v>372</v>
      </c>
      <c r="U26" s="766" t="s">
        <v>372</v>
      </c>
      <c r="V26" s="768" t="s">
        <v>372</v>
      </c>
      <c r="W26" s="1466"/>
      <c r="X26" s="1505">
        <v>523.14440000000002</v>
      </c>
      <c r="Y26" s="1467"/>
      <c r="Z26" s="769">
        <v>-1.6835999999999558</v>
      </c>
      <c r="AA26" s="768">
        <v>-3.207908114658431E-3</v>
      </c>
      <c r="AB26" s="1499"/>
      <c r="AC26" s="1499"/>
      <c r="AD26" s="1499"/>
      <c r="AE26" s="1499"/>
    </row>
    <row r="27" spans="1:31" s="751" customFormat="1">
      <c r="A27" s="1500" t="s">
        <v>336</v>
      </c>
      <c r="B27" s="1466"/>
      <c r="C27" s="1506">
        <v>506.17520000000002</v>
      </c>
      <c r="D27" s="1507">
        <v>515.76329999999996</v>
      </c>
      <c r="E27" s="1507" t="s">
        <v>372</v>
      </c>
      <c r="F27" s="1508">
        <v>513.37670000000003</v>
      </c>
      <c r="G27" s="766">
        <v>8.7713000000000534</v>
      </c>
      <c r="H27" s="767">
        <v>1.7382493330432069E-2</v>
      </c>
      <c r="I27" s="1496"/>
      <c r="J27" s="1506" t="s">
        <v>372</v>
      </c>
      <c r="K27" s="1507" t="s">
        <v>372</v>
      </c>
      <c r="L27" s="1507" t="s">
        <v>372</v>
      </c>
      <c r="M27" s="1508" t="s">
        <v>372</v>
      </c>
      <c r="N27" s="766" t="s">
        <v>372</v>
      </c>
      <c r="O27" s="768" t="s">
        <v>372</v>
      </c>
      <c r="P27" s="1466"/>
      <c r="Q27" s="1506" t="s">
        <v>372</v>
      </c>
      <c r="R27" s="1507" t="s">
        <v>372</v>
      </c>
      <c r="S27" s="1507" t="s">
        <v>372</v>
      </c>
      <c r="T27" s="1508" t="s">
        <v>372</v>
      </c>
      <c r="U27" s="766" t="s">
        <v>372</v>
      </c>
      <c r="V27" s="768" t="s">
        <v>372</v>
      </c>
      <c r="W27" s="1466"/>
      <c r="X27" s="1505">
        <v>513.37670000000003</v>
      </c>
      <c r="Y27" s="1467"/>
      <c r="Z27" s="769">
        <v>8.4769000000000005</v>
      </c>
      <c r="AA27" s="768">
        <v>1.6789271851563425E-2</v>
      </c>
      <c r="AB27" s="1499"/>
      <c r="AC27" s="1499"/>
      <c r="AD27" s="1499"/>
      <c r="AE27" s="1499"/>
    </row>
    <row r="28" spans="1:31" s="751" customFormat="1">
      <c r="A28" s="1500" t="s">
        <v>337</v>
      </c>
      <c r="B28" s="1466"/>
      <c r="C28" s="1501">
        <v>523.01099999999997</v>
      </c>
      <c r="D28" s="1502">
        <v>487.27300000000002</v>
      </c>
      <c r="E28" s="1502">
        <v>477.05119999999999</v>
      </c>
      <c r="F28" s="1503">
        <v>517.99620000000004</v>
      </c>
      <c r="G28" s="770">
        <v>-7.588799999999992</v>
      </c>
      <c r="H28" s="767">
        <v>-1.4438768229686927E-2</v>
      </c>
      <c r="I28" s="1496"/>
      <c r="J28" s="1501" t="s">
        <v>372</v>
      </c>
      <c r="K28" s="1502" t="s">
        <v>372</v>
      </c>
      <c r="L28" s="1502" t="s">
        <v>372</v>
      </c>
      <c r="M28" s="1503" t="s">
        <v>372</v>
      </c>
      <c r="N28" s="766" t="s">
        <v>372</v>
      </c>
      <c r="O28" s="768" t="s">
        <v>372</v>
      </c>
      <c r="P28" s="1466"/>
      <c r="Q28" s="1501">
        <v>572.66330000000005</v>
      </c>
      <c r="R28" s="1502">
        <v>523.15869999999995</v>
      </c>
      <c r="S28" s="1502">
        <v>623.80319999999995</v>
      </c>
      <c r="T28" s="1503">
        <v>564.74540000000002</v>
      </c>
      <c r="U28" s="766">
        <v>-14.922900000000027</v>
      </c>
      <c r="V28" s="768">
        <v>-2.5743860756229031E-2</v>
      </c>
      <c r="W28" s="1466"/>
      <c r="X28" s="1505">
        <v>520.33860000000004</v>
      </c>
      <c r="Y28" s="1467"/>
      <c r="Z28" s="769">
        <v>-7.956299999999942</v>
      </c>
      <c r="AA28" s="768">
        <v>-1.5060338458690259E-2</v>
      </c>
      <c r="AB28" s="1499"/>
      <c r="AC28" s="1499"/>
      <c r="AD28" s="1499"/>
      <c r="AE28" s="1499"/>
    </row>
    <row r="29" spans="1:31" s="751" customFormat="1">
      <c r="A29" s="1500" t="s">
        <v>338</v>
      </c>
      <c r="B29" s="1466"/>
      <c r="C29" s="1501" t="s">
        <v>372</v>
      </c>
      <c r="D29" s="1502" t="s">
        <v>372</v>
      </c>
      <c r="E29" s="1502" t="s">
        <v>372</v>
      </c>
      <c r="F29" s="1503" t="s">
        <v>372</v>
      </c>
      <c r="G29" s="766">
        <v>0</v>
      </c>
      <c r="H29" s="767">
        <v>0</v>
      </c>
      <c r="I29" s="1496"/>
      <c r="J29" s="1501" t="s">
        <v>372</v>
      </c>
      <c r="K29" s="1502" t="s">
        <v>372</v>
      </c>
      <c r="L29" s="1502" t="s">
        <v>372</v>
      </c>
      <c r="M29" s="1503" t="s">
        <v>372</v>
      </c>
      <c r="N29" s="766" t="s">
        <v>372</v>
      </c>
      <c r="O29" s="768" t="s">
        <v>372</v>
      </c>
      <c r="P29" s="1466"/>
      <c r="Q29" s="1501" t="s">
        <v>372</v>
      </c>
      <c r="R29" s="1502" t="s">
        <v>372</v>
      </c>
      <c r="S29" s="1502" t="s">
        <v>372</v>
      </c>
      <c r="T29" s="1503" t="s">
        <v>372</v>
      </c>
      <c r="U29" s="766" t="s">
        <v>372</v>
      </c>
      <c r="V29" s="768" t="s">
        <v>372</v>
      </c>
      <c r="W29" s="1466"/>
      <c r="X29" s="1505" t="s">
        <v>372</v>
      </c>
      <c r="Y29" s="1498"/>
      <c r="Z29" s="769" t="s">
        <v>372</v>
      </c>
      <c r="AA29" s="768" t="s">
        <v>372</v>
      </c>
      <c r="AB29" s="1499"/>
      <c r="AC29" s="1499"/>
      <c r="AD29" s="1499"/>
      <c r="AE29" s="1499"/>
    </row>
    <row r="30" spans="1:31" s="751" customFormat="1">
      <c r="A30" s="1500" t="s">
        <v>339</v>
      </c>
      <c r="B30" s="1466"/>
      <c r="C30" s="1501" t="s">
        <v>372</v>
      </c>
      <c r="D30" s="1502">
        <v>392.23540000000003</v>
      </c>
      <c r="E30" s="1502" t="s">
        <v>372</v>
      </c>
      <c r="F30" s="1503">
        <v>392.23540000000003</v>
      </c>
      <c r="G30" s="766">
        <v>19.225500000000011</v>
      </c>
      <c r="H30" s="767">
        <v>5.1541527450075675E-2</v>
      </c>
      <c r="I30" s="1496"/>
      <c r="J30" s="1501" t="s">
        <v>372</v>
      </c>
      <c r="K30" s="1502" t="s">
        <v>372</v>
      </c>
      <c r="L30" s="1502" t="s">
        <v>372</v>
      </c>
      <c r="M30" s="1503" t="s">
        <v>372</v>
      </c>
      <c r="N30" s="766" t="s">
        <v>372</v>
      </c>
      <c r="O30" s="768" t="s">
        <v>372</v>
      </c>
      <c r="P30" s="1466"/>
      <c r="Q30" s="1501" t="s">
        <v>372</v>
      </c>
      <c r="R30" s="1502">
        <v>392.1173</v>
      </c>
      <c r="S30" s="1502" t="s">
        <v>372</v>
      </c>
      <c r="T30" s="1503">
        <v>392.1173</v>
      </c>
      <c r="U30" s="766">
        <v>88.769999999999982</v>
      </c>
      <c r="V30" s="768">
        <v>0.29263487758091133</v>
      </c>
      <c r="W30" s="1466"/>
      <c r="X30" s="1505">
        <v>392.21050000000002</v>
      </c>
      <c r="Y30" s="1498"/>
      <c r="Z30" s="769">
        <v>33.906900000000007</v>
      </c>
      <c r="AA30" s="768">
        <v>9.4631759212020272E-2</v>
      </c>
      <c r="AB30" s="1499"/>
      <c r="AC30" s="1499"/>
      <c r="AD30" s="1499"/>
      <c r="AE30" s="1499"/>
    </row>
    <row r="31" spans="1:31" s="751" customFormat="1">
      <c r="A31" s="1500" t="s">
        <v>340</v>
      </c>
      <c r="B31" s="1466"/>
      <c r="C31" s="1501" t="s">
        <v>372</v>
      </c>
      <c r="D31" s="1502">
        <v>405.89319999999998</v>
      </c>
      <c r="E31" s="1502">
        <v>408.52420000000001</v>
      </c>
      <c r="F31" s="1503">
        <v>407.77679999999998</v>
      </c>
      <c r="G31" s="766">
        <v>-11.348100000000045</v>
      </c>
      <c r="H31" s="767">
        <v>-2.7075699868941316E-2</v>
      </c>
      <c r="I31" s="1496"/>
      <c r="J31" s="1501" t="s">
        <v>372</v>
      </c>
      <c r="K31" s="1502" t="s">
        <v>372</v>
      </c>
      <c r="L31" s="1502" t="s">
        <v>372</v>
      </c>
      <c r="M31" s="1503" t="s">
        <v>372</v>
      </c>
      <c r="N31" s="766" t="s">
        <v>372</v>
      </c>
      <c r="O31" s="768" t="s">
        <v>372</v>
      </c>
      <c r="P31" s="1466"/>
      <c r="Q31" s="1501" t="s">
        <v>372</v>
      </c>
      <c r="R31" s="1502" t="s">
        <v>511</v>
      </c>
      <c r="S31" s="1502" t="s">
        <v>372</v>
      </c>
      <c r="T31" s="1503" t="s">
        <v>511</v>
      </c>
      <c r="U31" s="766" t="s">
        <v>372</v>
      </c>
      <c r="V31" s="768" t="s">
        <v>372</v>
      </c>
      <c r="W31" s="1466"/>
      <c r="X31" s="1505" t="s">
        <v>511</v>
      </c>
      <c r="Y31" s="1498"/>
      <c r="Z31" s="769" t="s">
        <v>372</v>
      </c>
      <c r="AA31" s="768" t="s">
        <v>372</v>
      </c>
      <c r="AB31" s="1499"/>
      <c r="AC31" s="1499"/>
      <c r="AD31" s="1499"/>
      <c r="AE31" s="1499"/>
    </row>
    <row r="32" spans="1:31" s="751" customFormat="1">
      <c r="A32" s="1500" t="s">
        <v>341</v>
      </c>
      <c r="B32" s="1466"/>
      <c r="C32" s="1501" t="s">
        <v>511</v>
      </c>
      <c r="D32" s="1507">
        <v>500.51690000000002</v>
      </c>
      <c r="E32" s="1507" t="s">
        <v>372</v>
      </c>
      <c r="F32" s="1508" t="s">
        <v>511</v>
      </c>
      <c r="G32" s="766" t="s">
        <v>372</v>
      </c>
      <c r="H32" s="767" t="s">
        <v>372</v>
      </c>
      <c r="I32" s="1496"/>
      <c r="J32" s="1501" t="s">
        <v>372</v>
      </c>
      <c r="K32" s="1507" t="s">
        <v>372</v>
      </c>
      <c r="L32" s="1507" t="s">
        <v>372</v>
      </c>
      <c r="M32" s="1508" t="s">
        <v>372</v>
      </c>
      <c r="N32" s="766" t="s">
        <v>372</v>
      </c>
      <c r="O32" s="768" t="s">
        <v>372</v>
      </c>
      <c r="P32" s="1466"/>
      <c r="Q32" s="1501" t="s">
        <v>372</v>
      </c>
      <c r="R32" s="1507" t="s">
        <v>372</v>
      </c>
      <c r="S32" s="1507" t="s">
        <v>372</v>
      </c>
      <c r="T32" s="1508" t="s">
        <v>372</v>
      </c>
      <c r="U32" s="766" t="s">
        <v>372</v>
      </c>
      <c r="V32" s="768" t="s">
        <v>372</v>
      </c>
      <c r="W32" s="1466"/>
      <c r="X32" s="1505" t="s">
        <v>511</v>
      </c>
      <c r="Y32" s="1498"/>
      <c r="Z32" s="769" t="s">
        <v>372</v>
      </c>
      <c r="AA32" s="768" t="s">
        <v>372</v>
      </c>
      <c r="AB32" s="1499"/>
      <c r="AC32" s="1499"/>
      <c r="AD32" s="1499"/>
      <c r="AE32" s="1499"/>
    </row>
    <row r="33" spans="1:31" s="751" customFormat="1">
      <c r="A33" s="1500" t="s">
        <v>342</v>
      </c>
      <c r="B33" s="1466"/>
      <c r="C33" s="1501" t="s">
        <v>372</v>
      </c>
      <c r="D33" s="1507">
        <v>210.95480000000001</v>
      </c>
      <c r="E33" s="1507" t="s">
        <v>372</v>
      </c>
      <c r="F33" s="1508">
        <v>210.95480000000001</v>
      </c>
      <c r="G33" s="766">
        <v>1.5063000000000102</v>
      </c>
      <c r="H33" s="767">
        <v>7.1917440325426352E-3</v>
      </c>
      <c r="I33" s="1496"/>
      <c r="J33" s="1501" t="s">
        <v>372</v>
      </c>
      <c r="K33" s="1507" t="s">
        <v>372</v>
      </c>
      <c r="L33" s="1507" t="s">
        <v>372</v>
      </c>
      <c r="M33" s="1508" t="s">
        <v>372</v>
      </c>
      <c r="N33" s="766" t="s">
        <v>372</v>
      </c>
      <c r="O33" s="768" t="s">
        <v>372</v>
      </c>
      <c r="P33" s="1466"/>
      <c r="Q33" s="1501" t="s">
        <v>372</v>
      </c>
      <c r="R33" s="1507" t="s">
        <v>372</v>
      </c>
      <c r="S33" s="1507" t="s">
        <v>372</v>
      </c>
      <c r="T33" s="1508" t="s">
        <v>372</v>
      </c>
      <c r="U33" s="766" t="s">
        <v>372</v>
      </c>
      <c r="V33" s="768" t="s">
        <v>372</v>
      </c>
      <c r="W33" s="1466"/>
      <c r="X33" s="1505">
        <v>210.95480000000001</v>
      </c>
      <c r="Y33" s="1498"/>
      <c r="Z33" s="769">
        <v>1.5063000000000102</v>
      </c>
      <c r="AA33" s="768">
        <v>7.1917440325426352E-3</v>
      </c>
      <c r="AB33" s="1499"/>
      <c r="AC33" s="1499"/>
      <c r="AD33" s="1499"/>
      <c r="AE33" s="1499"/>
    </row>
    <row r="34" spans="1:31" s="751" customFormat="1">
      <c r="A34" s="1500" t="s">
        <v>343</v>
      </c>
      <c r="B34" s="1466"/>
      <c r="C34" s="1501" t="s">
        <v>372</v>
      </c>
      <c r="D34" s="1507" t="s">
        <v>372</v>
      </c>
      <c r="E34" s="1507" t="s">
        <v>372</v>
      </c>
      <c r="F34" s="1508" t="s">
        <v>372</v>
      </c>
      <c r="G34" s="766"/>
      <c r="H34" s="767" t="s">
        <v>372</v>
      </c>
      <c r="I34" s="1496"/>
      <c r="J34" s="1501" t="s">
        <v>372</v>
      </c>
      <c r="K34" s="1507" t="s">
        <v>372</v>
      </c>
      <c r="L34" s="1507" t="s">
        <v>372</v>
      </c>
      <c r="M34" s="1508" t="s">
        <v>372</v>
      </c>
      <c r="N34" s="766" t="s">
        <v>372</v>
      </c>
      <c r="O34" s="768" t="s">
        <v>372</v>
      </c>
      <c r="P34" s="1466"/>
      <c r="Q34" s="1501" t="s">
        <v>372</v>
      </c>
      <c r="R34" s="1507" t="s">
        <v>372</v>
      </c>
      <c r="S34" s="1507" t="s">
        <v>372</v>
      </c>
      <c r="T34" s="1508" t="s">
        <v>372</v>
      </c>
      <c r="U34" s="766" t="s">
        <v>372</v>
      </c>
      <c r="V34" s="768" t="s">
        <v>372</v>
      </c>
      <c r="W34" s="1466"/>
      <c r="X34" s="1505" t="s">
        <v>372</v>
      </c>
      <c r="Y34" s="1498"/>
      <c r="Z34" s="769" t="s">
        <v>372</v>
      </c>
      <c r="AA34" s="768" t="s">
        <v>372</v>
      </c>
      <c r="AB34" s="1499"/>
      <c r="AC34" s="1499"/>
      <c r="AD34" s="1499"/>
      <c r="AE34" s="1499"/>
    </row>
    <row r="35" spans="1:31" s="751" customFormat="1">
      <c r="A35" s="1500" t="s">
        <v>344</v>
      </c>
      <c r="B35" s="1466"/>
      <c r="C35" s="1501" t="s">
        <v>372</v>
      </c>
      <c r="D35" s="1502">
        <v>407.3433</v>
      </c>
      <c r="E35" s="1502">
        <v>112.3117</v>
      </c>
      <c r="F35" s="1503">
        <v>259.33069999999998</v>
      </c>
      <c r="G35" s="766">
        <v>-12.777900000000045</v>
      </c>
      <c r="H35" s="767">
        <v>-4.6958824528148146E-2</v>
      </c>
      <c r="I35" s="1496"/>
      <c r="J35" s="1501" t="s">
        <v>372</v>
      </c>
      <c r="K35" s="1502" t="s">
        <v>372</v>
      </c>
      <c r="L35" s="1502" t="s">
        <v>372</v>
      </c>
      <c r="M35" s="1503" t="s">
        <v>372</v>
      </c>
      <c r="N35" s="766" t="s">
        <v>372</v>
      </c>
      <c r="O35" s="768" t="s">
        <v>372</v>
      </c>
      <c r="P35" s="1466"/>
      <c r="Q35" s="1501" t="s">
        <v>372</v>
      </c>
      <c r="R35" s="1502">
        <v>495.34100000000001</v>
      </c>
      <c r="S35" s="1502">
        <v>474.70729999999998</v>
      </c>
      <c r="T35" s="1503">
        <v>477.80029999999999</v>
      </c>
      <c r="U35" s="766">
        <v>-4.5842000000000098</v>
      </c>
      <c r="V35" s="768">
        <v>-9.5032075035578201E-3</v>
      </c>
      <c r="W35" s="1466"/>
      <c r="X35" s="1505">
        <v>433.00510000000003</v>
      </c>
      <c r="Y35" s="1467"/>
      <c r="Z35" s="769">
        <v>-6.2642999999999915</v>
      </c>
      <c r="AA35" s="768">
        <v>-1.4260724739761033E-2</v>
      </c>
      <c r="AB35" s="1499"/>
      <c r="AC35" s="1499"/>
      <c r="AD35" s="1499"/>
      <c r="AE35" s="1499"/>
    </row>
    <row r="36" spans="1:31" s="751" customFormat="1">
      <c r="A36" s="1500" t="s">
        <v>345</v>
      </c>
      <c r="B36" s="1466"/>
      <c r="C36" s="1501">
        <v>443.67329999999998</v>
      </c>
      <c r="D36" s="1502">
        <v>452.38389999999998</v>
      </c>
      <c r="E36" s="1502" t="s">
        <v>372</v>
      </c>
      <c r="F36" s="1503">
        <v>446.54199999999997</v>
      </c>
      <c r="G36" s="766">
        <v>-5.3806000000000154</v>
      </c>
      <c r="H36" s="767">
        <v>-1.1906021075290374E-2</v>
      </c>
      <c r="I36" s="1496"/>
      <c r="J36" s="1501" t="s">
        <v>372</v>
      </c>
      <c r="K36" s="1502" t="s">
        <v>372</v>
      </c>
      <c r="L36" s="1502" t="s">
        <v>372</v>
      </c>
      <c r="M36" s="1503" t="s">
        <v>372</v>
      </c>
      <c r="N36" s="766" t="s">
        <v>372</v>
      </c>
      <c r="O36" s="768" t="s">
        <v>372</v>
      </c>
      <c r="P36" s="1466"/>
      <c r="Q36" s="1501">
        <v>536.36749999999995</v>
      </c>
      <c r="R36" s="1502">
        <v>519.89679999999998</v>
      </c>
      <c r="S36" s="1502" t="s">
        <v>372</v>
      </c>
      <c r="T36" s="1503">
        <v>529.74710000000005</v>
      </c>
      <c r="U36" s="766">
        <v>-1.6403999999999996</v>
      </c>
      <c r="V36" s="768">
        <v>-3.087012773164588E-3</v>
      </c>
      <c r="W36" s="1466"/>
      <c r="X36" s="1505">
        <v>450.7851</v>
      </c>
      <c r="Y36" s="1467"/>
      <c r="Z36" s="769">
        <v>-5.1897999999999911</v>
      </c>
      <c r="AA36" s="768">
        <v>-1.1381766847254116E-2</v>
      </c>
      <c r="AB36" s="1499"/>
      <c r="AC36" s="1499"/>
      <c r="AD36" s="1499"/>
      <c r="AE36" s="1499"/>
    </row>
    <row r="37" spans="1:31" s="751" customFormat="1">
      <c r="A37" s="1500" t="s">
        <v>346</v>
      </c>
      <c r="B37" s="1466"/>
      <c r="C37" s="1501" t="s">
        <v>372</v>
      </c>
      <c r="D37" s="1502">
        <v>463.05090000000001</v>
      </c>
      <c r="E37" s="1502">
        <v>471.70569999999998</v>
      </c>
      <c r="F37" s="1503">
        <v>468.84690000000001</v>
      </c>
      <c r="G37" s="766">
        <v>-5.9753000000000043</v>
      </c>
      <c r="H37" s="767">
        <v>-1.2584289445607189E-2</v>
      </c>
      <c r="I37" s="1496"/>
      <c r="J37" s="1501" t="s">
        <v>372</v>
      </c>
      <c r="K37" s="1502" t="s">
        <v>372</v>
      </c>
      <c r="L37" s="1502" t="s">
        <v>372</v>
      </c>
      <c r="M37" s="1503" t="s">
        <v>372</v>
      </c>
      <c r="N37" s="766" t="s">
        <v>372</v>
      </c>
      <c r="O37" s="768" t="s">
        <v>372</v>
      </c>
      <c r="P37" s="1466"/>
      <c r="Q37" s="1501" t="s">
        <v>372</v>
      </c>
      <c r="R37" s="1502">
        <v>486.64879999999999</v>
      </c>
      <c r="S37" s="1502">
        <v>470.83300000000003</v>
      </c>
      <c r="T37" s="1503">
        <v>474.61369999999999</v>
      </c>
      <c r="U37" s="766">
        <v>-0.66509999999999536</v>
      </c>
      <c r="V37" s="768">
        <v>-1.3993891585317719E-3</v>
      </c>
      <c r="W37" s="1466"/>
      <c r="X37" s="1505">
        <v>468.89159999999998</v>
      </c>
      <c r="Y37" s="1467"/>
      <c r="Z37" s="769">
        <v>-5.9341000000000008</v>
      </c>
      <c r="AA37" s="768">
        <v>-1.2497428003581112E-2</v>
      </c>
      <c r="AB37" s="1499"/>
      <c r="AC37" s="1499"/>
      <c r="AD37" s="1499"/>
      <c r="AE37" s="1499"/>
    </row>
    <row r="38" spans="1:31" s="751" customFormat="1">
      <c r="A38" s="1500" t="s">
        <v>347</v>
      </c>
      <c r="B38" s="1466"/>
      <c r="C38" s="1501">
        <v>519.86180000000002</v>
      </c>
      <c r="D38" s="1502">
        <v>500.3682</v>
      </c>
      <c r="E38" s="1502" t="s">
        <v>372</v>
      </c>
      <c r="F38" s="1503">
        <v>511.14229999999998</v>
      </c>
      <c r="G38" s="766">
        <v>-2.6137999999999693</v>
      </c>
      <c r="H38" s="767">
        <v>-5.0876281566291093E-3</v>
      </c>
      <c r="I38" s="1496"/>
      <c r="J38" s="1501" t="s">
        <v>372</v>
      </c>
      <c r="K38" s="1502" t="s">
        <v>372</v>
      </c>
      <c r="L38" s="1502" t="s">
        <v>372</v>
      </c>
      <c r="M38" s="1503" t="s">
        <v>372</v>
      </c>
      <c r="N38" s="766" t="s">
        <v>372</v>
      </c>
      <c r="O38" s="768" t="s">
        <v>372</v>
      </c>
      <c r="P38" s="1466"/>
      <c r="Q38" s="1501">
        <v>462.6814</v>
      </c>
      <c r="R38" s="1502">
        <v>466.55180000000001</v>
      </c>
      <c r="S38" s="1502" t="s">
        <v>372</v>
      </c>
      <c r="T38" s="1503">
        <v>465.98110000000003</v>
      </c>
      <c r="U38" s="766">
        <v>-6.5574999999999477</v>
      </c>
      <c r="V38" s="768">
        <v>-1.3877173208707072E-2</v>
      </c>
      <c r="W38" s="1466"/>
      <c r="X38" s="1505">
        <v>489.97859999999997</v>
      </c>
      <c r="Y38" s="1467"/>
      <c r="Z38" s="769">
        <v>-4.4619000000000142</v>
      </c>
      <c r="AA38" s="768">
        <v>-9.0241394060559532E-3</v>
      </c>
      <c r="AB38" s="1465"/>
      <c r="AC38" s="1465"/>
      <c r="AD38" s="1465"/>
      <c r="AE38" s="1465"/>
    </row>
    <row r="39" spans="1:31" s="751" customFormat="1">
      <c r="A39" s="1500" t="s">
        <v>348</v>
      </c>
      <c r="B39" s="1466"/>
      <c r="C39" s="1501">
        <v>399.88380000000001</v>
      </c>
      <c r="D39" s="1502">
        <v>440.26510000000002</v>
      </c>
      <c r="E39" s="1502">
        <v>446.68579999999997</v>
      </c>
      <c r="F39" s="1503">
        <v>443.73270000000002</v>
      </c>
      <c r="G39" s="766">
        <v>23.596400000000017</v>
      </c>
      <c r="H39" s="767">
        <v>5.6163678311062393E-2</v>
      </c>
      <c r="I39" s="1496"/>
      <c r="J39" s="1501" t="s">
        <v>372</v>
      </c>
      <c r="K39" s="1502" t="s">
        <v>372</v>
      </c>
      <c r="L39" s="1502" t="s">
        <v>372</v>
      </c>
      <c r="M39" s="1503" t="s">
        <v>372</v>
      </c>
      <c r="N39" s="766" t="s">
        <v>372</v>
      </c>
      <c r="O39" s="768" t="s">
        <v>372</v>
      </c>
      <c r="P39" s="1466"/>
      <c r="Q39" s="1501">
        <v>386.63049999999998</v>
      </c>
      <c r="R39" s="1502">
        <v>407.36279999999999</v>
      </c>
      <c r="S39" s="1502">
        <v>455.83109999999999</v>
      </c>
      <c r="T39" s="1503">
        <v>448.92579999999998</v>
      </c>
      <c r="U39" s="766">
        <v>15.150699999999972</v>
      </c>
      <c r="V39" s="768">
        <v>3.492754655580721E-2</v>
      </c>
      <c r="W39" s="1466"/>
      <c r="X39" s="1505">
        <v>447.40440000000001</v>
      </c>
      <c r="Y39" s="1467"/>
      <c r="Z39" s="769">
        <v>17.625</v>
      </c>
      <c r="AA39" s="768">
        <v>4.1009410874509156E-2</v>
      </c>
      <c r="AB39" s="1499"/>
      <c r="AC39" s="1499"/>
      <c r="AD39" s="1499"/>
      <c r="AE39" s="1499"/>
    </row>
    <row r="40" spans="1:31" s="751" customFormat="1">
      <c r="A40" s="1500" t="s">
        <v>349</v>
      </c>
      <c r="B40" s="1466"/>
      <c r="C40" s="1501">
        <v>459.91699999999997</v>
      </c>
      <c r="D40" s="1502">
        <v>469.76010000000002</v>
      </c>
      <c r="E40" s="1502">
        <v>469.74900000000002</v>
      </c>
      <c r="F40" s="1503">
        <v>466.41469999999998</v>
      </c>
      <c r="G40" s="766">
        <v>3.7709999999999582</v>
      </c>
      <c r="H40" s="767">
        <v>8.150980981692646E-3</v>
      </c>
      <c r="I40" s="1496"/>
      <c r="J40" s="1501" t="s">
        <v>372</v>
      </c>
      <c r="K40" s="1502" t="s">
        <v>372</v>
      </c>
      <c r="L40" s="1502" t="s">
        <v>372</v>
      </c>
      <c r="M40" s="1503" t="s">
        <v>372</v>
      </c>
      <c r="N40" s="766" t="s">
        <v>372</v>
      </c>
      <c r="O40" s="768" t="s">
        <v>372</v>
      </c>
      <c r="P40" s="1466"/>
      <c r="Q40" s="1501">
        <v>358.86579999999998</v>
      </c>
      <c r="R40" s="1502">
        <v>437.87549999999999</v>
      </c>
      <c r="S40" s="1502">
        <v>439.88490000000002</v>
      </c>
      <c r="T40" s="1503">
        <v>430.00729999999999</v>
      </c>
      <c r="U40" s="766">
        <v>19.071799999999996</v>
      </c>
      <c r="V40" s="768">
        <v>4.6410689755448153E-2</v>
      </c>
      <c r="W40" s="1466"/>
      <c r="X40" s="1505">
        <v>463.7063</v>
      </c>
      <c r="Y40" s="1467"/>
      <c r="Z40" s="769">
        <v>4.9091999999999985</v>
      </c>
      <c r="AA40" s="768">
        <v>1.0700154817892216E-2</v>
      </c>
      <c r="AB40" s="1499"/>
      <c r="AC40" s="1499"/>
      <c r="AD40" s="1499"/>
      <c r="AE40" s="1499"/>
    </row>
    <row r="41" spans="1:31" s="751" customFormat="1">
      <c r="A41" s="1500" t="s">
        <v>350</v>
      </c>
      <c r="B41" s="1466"/>
      <c r="C41" s="1501" t="s">
        <v>372</v>
      </c>
      <c r="D41" s="1502" t="s">
        <v>511</v>
      </c>
      <c r="E41" s="1502" t="s">
        <v>511</v>
      </c>
      <c r="F41" s="1503" t="s">
        <v>511</v>
      </c>
      <c r="G41" s="766" t="s">
        <v>372</v>
      </c>
      <c r="H41" s="767" t="s">
        <v>372</v>
      </c>
      <c r="I41" s="1496"/>
      <c r="J41" s="1501" t="s">
        <v>372</v>
      </c>
      <c r="K41" s="1502" t="s">
        <v>372</v>
      </c>
      <c r="L41" s="1502" t="s">
        <v>372</v>
      </c>
      <c r="M41" s="1503" t="s">
        <v>372</v>
      </c>
      <c r="N41" s="766" t="s">
        <v>372</v>
      </c>
      <c r="O41" s="768" t="s">
        <v>372</v>
      </c>
      <c r="P41" s="1466"/>
      <c r="Q41" s="1501" t="s">
        <v>372</v>
      </c>
      <c r="R41" s="1502" t="s">
        <v>511</v>
      </c>
      <c r="S41" s="1502" t="s">
        <v>511</v>
      </c>
      <c r="T41" s="1503" t="s">
        <v>511</v>
      </c>
      <c r="U41" s="766" t="s">
        <v>372</v>
      </c>
      <c r="V41" s="768" t="s">
        <v>372</v>
      </c>
      <c r="W41" s="1466"/>
      <c r="X41" s="1505" t="s">
        <v>511</v>
      </c>
      <c r="Y41" s="1467"/>
      <c r="Z41" s="769" t="s">
        <v>372</v>
      </c>
      <c r="AA41" s="768" t="s">
        <v>372</v>
      </c>
      <c r="AB41" s="1499"/>
      <c r="AC41" s="1499"/>
      <c r="AD41" s="1499"/>
      <c r="AE41" s="1499"/>
    </row>
    <row r="42" spans="1:31" s="751" customFormat="1">
      <c r="A42" s="1500" t="s">
        <v>351</v>
      </c>
      <c r="B42" s="1466"/>
      <c r="C42" s="1501" t="s">
        <v>372</v>
      </c>
      <c r="D42" s="1502">
        <v>498.8888</v>
      </c>
      <c r="E42" s="1502">
        <v>494.34620000000001</v>
      </c>
      <c r="F42" s="1503">
        <v>495.25330000000002</v>
      </c>
      <c r="G42" s="766">
        <v>-1.4852999999999952</v>
      </c>
      <c r="H42" s="767">
        <v>-2.9901038493888032E-3</v>
      </c>
      <c r="I42" s="1496"/>
      <c r="J42" s="1501" t="s">
        <v>372</v>
      </c>
      <c r="K42" s="1502" t="s">
        <v>372</v>
      </c>
      <c r="L42" s="1502" t="s">
        <v>372</v>
      </c>
      <c r="M42" s="1503" t="s">
        <v>372</v>
      </c>
      <c r="N42" s="766" t="s">
        <v>372</v>
      </c>
      <c r="O42" s="768" t="s">
        <v>372</v>
      </c>
      <c r="P42" s="1466"/>
      <c r="Q42" s="1501" t="s">
        <v>372</v>
      </c>
      <c r="R42" s="1502" t="s">
        <v>372</v>
      </c>
      <c r="S42" s="1502" t="s">
        <v>372</v>
      </c>
      <c r="T42" s="1503" t="s">
        <v>372</v>
      </c>
      <c r="U42" s="766" t="s">
        <v>372</v>
      </c>
      <c r="V42" s="768" t="s">
        <v>372</v>
      </c>
      <c r="W42" s="1466"/>
      <c r="X42" s="1505">
        <v>495.25330000000002</v>
      </c>
      <c r="Y42" s="1467"/>
      <c r="Z42" s="769">
        <v>-1.4852999999999952</v>
      </c>
      <c r="AA42" s="768">
        <v>-2.9901038493888032E-3</v>
      </c>
      <c r="AB42" s="1499"/>
      <c r="AC42" s="1499"/>
      <c r="AD42" s="1499"/>
      <c r="AE42" s="1499"/>
    </row>
    <row r="43" spans="1:31" s="751" customFormat="1" ht="13.5" thickBot="1">
      <c r="A43" s="1510" t="s">
        <v>352</v>
      </c>
      <c r="B43" s="1466"/>
      <c r="C43" s="1511" t="s">
        <v>372</v>
      </c>
      <c r="D43" s="1512">
        <v>498.22230000000002</v>
      </c>
      <c r="E43" s="1512">
        <v>525.70249999999999</v>
      </c>
      <c r="F43" s="1513">
        <v>514.24350000000004</v>
      </c>
      <c r="G43" s="771">
        <v>-5.2582999999999629</v>
      </c>
      <c r="H43" s="772">
        <v>-1.0121812859936075E-2</v>
      </c>
      <c r="I43" s="1496"/>
      <c r="J43" s="1511" t="s">
        <v>372</v>
      </c>
      <c r="K43" s="1512" t="s">
        <v>372</v>
      </c>
      <c r="L43" s="1512" t="s">
        <v>372</v>
      </c>
      <c r="M43" s="1513" t="s">
        <v>372</v>
      </c>
      <c r="N43" s="771" t="s">
        <v>372</v>
      </c>
      <c r="O43" s="773" t="s">
        <v>372</v>
      </c>
      <c r="P43" s="1466"/>
      <c r="Q43" s="1511" t="s">
        <v>372</v>
      </c>
      <c r="R43" s="1512">
        <v>535.24760000000003</v>
      </c>
      <c r="S43" s="1512" t="s">
        <v>372</v>
      </c>
      <c r="T43" s="1513">
        <v>535.24760000000003</v>
      </c>
      <c r="U43" s="771">
        <v>-5.4730999999999312</v>
      </c>
      <c r="V43" s="773">
        <v>-1.0121861434193136E-2</v>
      </c>
      <c r="W43" s="1466"/>
      <c r="X43" s="1514">
        <v>515.59310000000005</v>
      </c>
      <c r="Y43" s="1467"/>
      <c r="Z43" s="774">
        <v>-5.2720999999999094</v>
      </c>
      <c r="AA43" s="773">
        <v>-1.012181270701118E-2</v>
      </c>
      <c r="AB43" s="1465"/>
      <c r="AC43" s="1465"/>
      <c r="AD43" s="1465"/>
      <c r="AE43" s="1465"/>
    </row>
    <row r="44" spans="1:31">
      <c r="A44" s="1515" t="s">
        <v>401</v>
      </c>
    </row>
    <row r="55" spans="3:5" ht="15">
      <c r="D55" s="1465"/>
      <c r="E55" s="754"/>
    </row>
    <row r="59" spans="3:5" ht="20.85" customHeight="1">
      <c r="C59" s="739"/>
      <c r="D59" s="775" t="s">
        <v>426</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33"/>
      <c r="G1" s="1333"/>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34"/>
      <c r="G2" s="1334"/>
      <c r="H2" s="823"/>
      <c r="I2" s="823"/>
      <c r="J2" s="823"/>
      <c r="K2" s="823"/>
      <c r="L2" s="823"/>
      <c r="M2" s="823"/>
      <c r="N2" s="823"/>
      <c r="O2" s="823"/>
      <c r="P2" s="823"/>
      <c r="Q2" s="823"/>
      <c r="R2" s="823"/>
      <c r="S2" s="824" t="s">
        <v>532</v>
      </c>
      <c r="U2" s="878"/>
    </row>
    <row r="3" spans="1:31" s="711" customFormat="1">
      <c r="C3" s="879"/>
      <c r="Q3" s="880" t="s">
        <v>534</v>
      </c>
      <c r="R3" s="881" t="s">
        <v>418</v>
      </c>
      <c r="S3" s="882">
        <v>45075</v>
      </c>
    </row>
    <row r="4" spans="1:31" s="711" customFormat="1">
      <c r="C4" s="879"/>
      <c r="R4" s="881" t="s">
        <v>419</v>
      </c>
      <c r="S4" s="882">
        <v>45081</v>
      </c>
    </row>
    <row r="5" spans="1:31" ht="6.6" customHeight="1">
      <c r="C5" s="825"/>
    </row>
    <row r="6" spans="1:31" ht="28.35" customHeight="1">
      <c r="C6" s="1582" t="s">
        <v>420</v>
      </c>
      <c r="D6" s="1582"/>
      <c r="E6" s="1582"/>
      <c r="F6" s="1582"/>
      <c r="G6" s="1582"/>
      <c r="H6" s="1582"/>
      <c r="I6" s="1582"/>
      <c r="J6" s="1582"/>
      <c r="K6" s="1582"/>
      <c r="L6" s="1582"/>
      <c r="M6" s="1582"/>
      <c r="N6" s="1582"/>
      <c r="O6" s="1582"/>
      <c r="P6" s="1582"/>
      <c r="Q6" s="1582"/>
      <c r="R6" s="1582"/>
      <c r="S6" s="1582"/>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122</v>
      </c>
      <c r="E12" s="885">
        <v>97.334100000000007</v>
      </c>
      <c r="F12" s="885">
        <v>169.52</v>
      </c>
      <c r="G12" s="885">
        <v>137.83000000000001</v>
      </c>
      <c r="H12" s="885">
        <v>152.44</v>
      </c>
      <c r="I12" s="885">
        <v>108</v>
      </c>
      <c r="J12" s="885">
        <v>165.63</v>
      </c>
      <c r="K12" s="885">
        <v>165</v>
      </c>
      <c r="L12" s="885">
        <v>150.16</v>
      </c>
      <c r="M12" s="885">
        <v>190.09559999999999</v>
      </c>
      <c r="N12" s="885" t="e">
        <v>#N/A</v>
      </c>
      <c r="O12" s="885">
        <v>52.139400000000002</v>
      </c>
      <c r="P12" s="886" t="e">
        <v>#N/A</v>
      </c>
      <c r="Q12" s="886" t="e">
        <v>#N/A</v>
      </c>
      <c r="R12" s="887">
        <v>144.4658</v>
      </c>
      <c r="S12" s="826"/>
    </row>
    <row r="13" spans="1:31">
      <c r="A13" s="888"/>
      <c r="B13" s="888"/>
      <c r="C13" s="841" t="s">
        <v>382</v>
      </c>
      <c r="D13" s="889">
        <v>118.67</v>
      </c>
      <c r="E13" s="890">
        <v>97.335800000000006</v>
      </c>
      <c r="F13" s="890">
        <v>168.75</v>
      </c>
      <c r="G13" s="890">
        <v>135.03</v>
      </c>
      <c r="H13" s="890">
        <v>150.16</v>
      </c>
      <c r="I13" s="890">
        <v>105.01</v>
      </c>
      <c r="J13" s="890">
        <v>166.08</v>
      </c>
      <c r="K13" s="890">
        <v>163</v>
      </c>
      <c r="L13" s="890">
        <v>114.77</v>
      </c>
      <c r="M13" s="890">
        <v>190.3621</v>
      </c>
      <c r="N13" s="890" t="e">
        <v>#N/A</v>
      </c>
      <c r="O13" s="890">
        <v>34.104300000000002</v>
      </c>
      <c r="P13" s="891" t="e">
        <v>#N/A</v>
      </c>
      <c r="Q13" s="891" t="e">
        <v>#N/A</v>
      </c>
      <c r="R13" s="892">
        <v>141.02420000000001</v>
      </c>
      <c r="S13" s="826"/>
    </row>
    <row r="14" spans="1:31">
      <c r="A14" s="888"/>
      <c r="B14" s="888"/>
      <c r="C14" s="842" t="s">
        <v>383</v>
      </c>
      <c r="D14" s="893">
        <v>-3.3299999999999983</v>
      </c>
      <c r="E14" s="894">
        <v>-1.6999999999995907E-3</v>
      </c>
      <c r="F14" s="894">
        <v>0.77000000000001023</v>
      </c>
      <c r="G14" s="894">
        <v>2.8000000000000114</v>
      </c>
      <c r="H14" s="894">
        <v>2.2800000000000011</v>
      </c>
      <c r="I14" s="894">
        <v>2.9899999999999949</v>
      </c>
      <c r="J14" s="894">
        <v>-0.45000000000001705</v>
      </c>
      <c r="K14" s="894">
        <v>2</v>
      </c>
      <c r="L14" s="894">
        <v>35.39</v>
      </c>
      <c r="M14" s="894">
        <v>-0.26650000000000773</v>
      </c>
      <c r="N14" s="895" t="e">
        <v>#N/A</v>
      </c>
      <c r="O14" s="894">
        <v>18.0351</v>
      </c>
      <c r="P14" s="896"/>
      <c r="Q14" s="897"/>
      <c r="R14" s="898">
        <v>3.441599999999994</v>
      </c>
      <c r="S14" s="826"/>
    </row>
    <row r="15" spans="1:31">
      <c r="A15" s="899"/>
      <c r="B15" s="899"/>
      <c r="C15" s="842" t="s">
        <v>384</v>
      </c>
      <c r="D15" s="843">
        <v>84.449052993857364</v>
      </c>
      <c r="E15" s="844">
        <v>67.375184991880431</v>
      </c>
      <c r="F15" s="844">
        <v>117.34265134031723</v>
      </c>
      <c r="G15" s="844">
        <v>95.40666372248657</v>
      </c>
      <c r="H15" s="844">
        <v>105.51978392117718</v>
      </c>
      <c r="I15" s="844">
        <v>74.758178060136032</v>
      </c>
      <c r="J15" s="844">
        <v>114.6499725194475</v>
      </c>
      <c r="K15" s="844">
        <v>114.21388314743004</v>
      </c>
      <c r="L15" s="844">
        <v>103.94155571768542</v>
      </c>
      <c r="M15" s="844">
        <v>131.58519178933699</v>
      </c>
      <c r="N15" s="844"/>
      <c r="O15" s="844">
        <v>36.09117175137645</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397.5</v>
      </c>
      <c r="E18" s="885">
        <v>164.60220000000001</v>
      </c>
      <c r="F18" s="885">
        <v>263.39999999999998</v>
      </c>
      <c r="G18" s="885">
        <v>204.53</v>
      </c>
      <c r="H18" s="885">
        <v>282.79000000000002</v>
      </c>
      <c r="I18" s="885">
        <v>268.58</v>
      </c>
      <c r="J18" s="885">
        <v>283.61</v>
      </c>
      <c r="K18" s="885">
        <v>285</v>
      </c>
      <c r="L18" s="885">
        <v>422.55</v>
      </c>
      <c r="M18" s="885">
        <v>289.2647</v>
      </c>
      <c r="N18" s="885" t="e">
        <v>#N/A</v>
      </c>
      <c r="O18" s="885">
        <v>349.40960000000001</v>
      </c>
      <c r="P18" s="886"/>
      <c r="Q18" s="886"/>
      <c r="R18" s="887">
        <v>279.81490000000002</v>
      </c>
      <c r="S18" s="826"/>
    </row>
    <row r="19" spans="1:19">
      <c r="A19" s="888"/>
      <c r="B19" s="888"/>
      <c r="C19" s="841" t="s">
        <v>382</v>
      </c>
      <c r="D19" s="889">
        <v>399.17</v>
      </c>
      <c r="E19" s="890">
        <v>164.60220000000001</v>
      </c>
      <c r="F19" s="890">
        <v>260.8</v>
      </c>
      <c r="G19" s="890">
        <v>188.85</v>
      </c>
      <c r="H19" s="890">
        <v>279.05</v>
      </c>
      <c r="I19" s="890">
        <v>266.10000000000002</v>
      </c>
      <c r="J19" s="890">
        <v>281.82</v>
      </c>
      <c r="K19" s="890">
        <v>285</v>
      </c>
      <c r="L19" s="890">
        <v>417.76</v>
      </c>
      <c r="M19" s="890">
        <v>289.67009999999999</v>
      </c>
      <c r="N19" s="890" t="e">
        <v>#N/A</v>
      </c>
      <c r="O19" s="890">
        <v>353.7337</v>
      </c>
      <c r="P19" s="891"/>
      <c r="Q19" s="891"/>
      <c r="R19" s="892">
        <v>276.79340000000002</v>
      </c>
      <c r="S19" s="826"/>
    </row>
    <row r="20" spans="1:19">
      <c r="A20" s="888"/>
      <c r="B20" s="888"/>
      <c r="C20" s="842" t="s">
        <v>383</v>
      </c>
      <c r="D20" s="893">
        <v>1.6700000000000159</v>
      </c>
      <c r="E20" s="895">
        <v>0</v>
      </c>
      <c r="F20" s="894">
        <v>2.5999999999999659</v>
      </c>
      <c r="G20" s="894">
        <v>15.680000000000007</v>
      </c>
      <c r="H20" s="894">
        <v>3.7400000000000091</v>
      </c>
      <c r="I20" s="894">
        <v>2.4799999999999613</v>
      </c>
      <c r="J20" s="894">
        <v>1.7900000000000205</v>
      </c>
      <c r="K20" s="894">
        <v>0</v>
      </c>
      <c r="L20" s="894">
        <v>4.7900000000000205</v>
      </c>
      <c r="M20" s="894">
        <v>-0.40539999999998599</v>
      </c>
      <c r="N20" s="895">
        <v>0</v>
      </c>
      <c r="O20" s="894">
        <v>-4.3240999999999872</v>
      </c>
      <c r="P20" s="896"/>
      <c r="Q20" s="897"/>
      <c r="R20" s="898">
        <v>3.0215000000000032</v>
      </c>
      <c r="S20" s="826"/>
    </row>
    <row r="21" spans="1:19">
      <c r="A21" s="899"/>
      <c r="B21" s="899"/>
      <c r="C21" s="842" t="s">
        <v>384</v>
      </c>
      <c r="D21" s="843">
        <v>142.05819632907324</v>
      </c>
      <c r="E21" s="856">
        <v>58.825387783138062</v>
      </c>
      <c r="F21" s="844">
        <v>94.133657642963243</v>
      </c>
      <c r="G21" s="844">
        <v>73.09474942184994</v>
      </c>
      <c r="H21" s="844">
        <v>101.06323859093993</v>
      </c>
      <c r="I21" s="844">
        <v>95.984881434119472</v>
      </c>
      <c r="J21" s="844">
        <v>101.35628946135462</v>
      </c>
      <c r="K21" s="844">
        <v>101.85304642461854</v>
      </c>
      <c r="L21" s="844">
        <v>151.01054304113183</v>
      </c>
      <c r="M21" s="844">
        <v>103.37716111615214</v>
      </c>
      <c r="N21" s="844"/>
      <c r="O21" s="844">
        <v>124.87169196493824</v>
      </c>
      <c r="P21" s="845"/>
      <c r="Q21" s="845"/>
      <c r="R21" s="846"/>
      <c r="S21" s="826"/>
    </row>
    <row r="22" spans="1:19" ht="13.5" thickBot="1">
      <c r="C22" s="857" t="s">
        <v>385</v>
      </c>
      <c r="D22" s="858">
        <v>3.47</v>
      </c>
      <c r="E22" s="859">
        <v>2.4</v>
      </c>
      <c r="F22" s="859">
        <v>16.829999999999998</v>
      </c>
      <c r="G22" s="859">
        <v>9.07</v>
      </c>
      <c r="H22" s="859">
        <v>10.98</v>
      </c>
      <c r="I22" s="859">
        <v>27.29</v>
      </c>
      <c r="J22" s="859">
        <v>8.31</v>
      </c>
      <c r="K22" s="859">
        <v>6.06</v>
      </c>
      <c r="L22" s="859">
        <v>2.7</v>
      </c>
      <c r="M22" s="859">
        <v>8.67</v>
      </c>
      <c r="N22" s="859">
        <v>0</v>
      </c>
      <c r="O22" s="859">
        <v>4.2300000000000004</v>
      </c>
      <c r="P22" s="860"/>
      <c r="Q22" s="861"/>
      <c r="R22" s="862">
        <v>100.01</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2.7</v>
      </c>
      <c r="H27" s="885">
        <v>3.49</v>
      </c>
      <c r="I27" s="885">
        <v>3.54</v>
      </c>
      <c r="J27" s="885">
        <v>3.49</v>
      </c>
      <c r="K27" s="885"/>
      <c r="L27" s="885">
        <v>2.82</v>
      </c>
      <c r="M27" s="885" t="s">
        <v>372</v>
      </c>
      <c r="N27" s="885">
        <v>3.06</v>
      </c>
      <c r="O27" s="885"/>
      <c r="P27" s="886"/>
      <c r="Q27" s="886">
        <v>2.3199999999999998</v>
      </c>
      <c r="R27" s="887">
        <v>3.3075000000000001</v>
      </c>
      <c r="S27" s="826"/>
    </row>
    <row r="28" spans="1:19">
      <c r="A28" s="888"/>
      <c r="B28" s="888"/>
      <c r="C28" s="841" t="s">
        <v>382</v>
      </c>
      <c r="D28" s="889">
        <v>4.6500000000000004</v>
      </c>
      <c r="E28" s="864"/>
      <c r="F28" s="865"/>
      <c r="G28" s="865">
        <v>2.82</v>
      </c>
      <c r="H28" s="865">
        <v>3.49</v>
      </c>
      <c r="I28" s="865">
        <v>3.54</v>
      </c>
      <c r="J28" s="865">
        <v>3.49</v>
      </c>
      <c r="K28" s="865"/>
      <c r="L28" s="865">
        <v>2.65</v>
      </c>
      <c r="M28" s="865" t="s">
        <v>372</v>
      </c>
      <c r="N28" s="865">
        <v>3.08</v>
      </c>
      <c r="O28" s="865"/>
      <c r="P28" s="866"/>
      <c r="Q28" s="866">
        <v>2.3437999999999999</v>
      </c>
      <c r="R28" s="892">
        <v>3.3268</v>
      </c>
      <c r="S28" s="826"/>
    </row>
    <row r="29" spans="1:19">
      <c r="A29" s="888"/>
      <c r="B29" s="888"/>
      <c r="C29" s="842" t="s">
        <v>383</v>
      </c>
      <c r="D29" s="893">
        <v>0</v>
      </c>
      <c r="E29" s="895"/>
      <c r="F29" s="894"/>
      <c r="G29" s="894">
        <v>-0.11999999999999966</v>
      </c>
      <c r="H29" s="894">
        <v>0</v>
      </c>
      <c r="I29" s="894">
        <v>0</v>
      </c>
      <c r="J29" s="894">
        <v>0</v>
      </c>
      <c r="K29" s="894"/>
      <c r="L29" s="894">
        <v>0.16999999999999993</v>
      </c>
      <c r="M29" s="894" t="e">
        <v>#VALUE!</v>
      </c>
      <c r="N29" s="894">
        <v>-2.0000000000000018E-2</v>
      </c>
      <c r="O29" s="895"/>
      <c r="P29" s="897"/>
      <c r="Q29" s="896">
        <v>-2.3800000000000043E-2</v>
      </c>
      <c r="R29" s="898">
        <v>-1.9299999999999873E-2</v>
      </c>
      <c r="S29" s="826"/>
    </row>
    <row r="30" spans="1:19">
      <c r="A30" s="899"/>
      <c r="B30" s="899"/>
      <c r="C30" s="842" t="s">
        <v>384</v>
      </c>
      <c r="D30" s="843">
        <v>140.58956916099774</v>
      </c>
      <c r="E30" s="856"/>
      <c r="F30" s="844"/>
      <c r="G30" s="844">
        <v>81.632653061224488</v>
      </c>
      <c r="H30" s="844">
        <v>105.51776266061981</v>
      </c>
      <c r="I30" s="844">
        <v>107.02947845804988</v>
      </c>
      <c r="J30" s="844">
        <v>105.51776266061981</v>
      </c>
      <c r="K30" s="844"/>
      <c r="L30" s="844">
        <v>85.260770975056673</v>
      </c>
      <c r="M30" s="844" t="e">
        <v>#VALUE!</v>
      </c>
      <c r="N30" s="844">
        <v>0</v>
      </c>
      <c r="O30" s="844"/>
      <c r="P30" s="845"/>
      <c r="Q30" s="845">
        <v>70.143613000755849</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5.58</v>
      </c>
      <c r="G33" s="885">
        <v>2.36</v>
      </c>
      <c r="H33" s="885" t="e">
        <v>#N/A</v>
      </c>
      <c r="I33" s="885">
        <v>3.43</v>
      </c>
      <c r="J33" s="885">
        <v>3.79</v>
      </c>
      <c r="K33" s="885"/>
      <c r="L33" s="885">
        <v>2.44</v>
      </c>
      <c r="M33" s="885"/>
      <c r="N33" s="885">
        <v>2.85</v>
      </c>
      <c r="O33" s="885"/>
      <c r="P33" s="886"/>
      <c r="Q33" s="886">
        <v>2.3010999999999999</v>
      </c>
      <c r="R33" s="887">
        <v>3.6894999999999998</v>
      </c>
      <c r="S33" s="826"/>
    </row>
    <row r="34" spans="1:19">
      <c r="A34" s="888"/>
      <c r="B34" s="888"/>
      <c r="C34" s="841" t="s">
        <v>382</v>
      </c>
      <c r="D34" s="889">
        <v>4.4400000000000004</v>
      </c>
      <c r="E34" s="890"/>
      <c r="F34" s="890">
        <v>5.6</v>
      </c>
      <c r="G34" s="890">
        <v>2.44</v>
      </c>
      <c r="H34" s="890" t="e">
        <v>#N/A</v>
      </c>
      <c r="I34" s="890">
        <v>3.39</v>
      </c>
      <c r="J34" s="890">
        <v>3.77</v>
      </c>
      <c r="K34" s="890"/>
      <c r="L34" s="890">
        <v>2.3199999999999998</v>
      </c>
      <c r="M34" s="890"/>
      <c r="N34" s="890">
        <v>2.87</v>
      </c>
      <c r="O34" s="890"/>
      <c r="P34" s="891"/>
      <c r="Q34" s="891">
        <v>2.3246000000000002</v>
      </c>
      <c r="R34" s="892">
        <v>3.6972</v>
      </c>
      <c r="S34" s="826"/>
    </row>
    <row r="35" spans="1:19">
      <c r="A35" s="888"/>
      <c r="B35" s="888"/>
      <c r="C35" s="842" t="s">
        <v>383</v>
      </c>
      <c r="D35" s="893">
        <v>0</v>
      </c>
      <c r="E35" s="895"/>
      <c r="F35" s="894">
        <v>-1.9999999999999574E-2</v>
      </c>
      <c r="G35" s="894">
        <v>-8.0000000000000071E-2</v>
      </c>
      <c r="H35" s="894" t="e">
        <v>#N/A</v>
      </c>
      <c r="I35" s="894">
        <v>4.0000000000000036E-2</v>
      </c>
      <c r="J35" s="894">
        <v>2.0000000000000018E-2</v>
      </c>
      <c r="K35" s="894"/>
      <c r="L35" s="894">
        <v>0.12000000000000011</v>
      </c>
      <c r="M35" s="894"/>
      <c r="N35" s="894">
        <v>-2.0000000000000018E-2</v>
      </c>
      <c r="O35" s="895"/>
      <c r="P35" s="897"/>
      <c r="Q35" s="896">
        <v>-2.3500000000000298E-2</v>
      </c>
      <c r="R35" s="898">
        <v>-7.7000000000002622E-3</v>
      </c>
      <c r="S35" s="826"/>
    </row>
    <row r="36" spans="1:19">
      <c r="A36" s="899"/>
      <c r="B36" s="899"/>
      <c r="C36" s="842" t="s">
        <v>384</v>
      </c>
      <c r="D36" s="843">
        <v>120.34150968965986</v>
      </c>
      <c r="E36" s="856"/>
      <c r="F36" s="844">
        <v>151.24000542078872</v>
      </c>
      <c r="G36" s="844">
        <v>63.965306952161541</v>
      </c>
      <c r="H36" s="844" t="e">
        <v>#N/A</v>
      </c>
      <c r="I36" s="844">
        <v>92.966526629624624</v>
      </c>
      <c r="J36" s="844">
        <v>102.72394633419164</v>
      </c>
      <c r="K36" s="844"/>
      <c r="L36" s="844">
        <v>66.133622442065317</v>
      </c>
      <c r="M36" s="844"/>
      <c r="N36" s="844">
        <v>0</v>
      </c>
      <c r="O36" s="844"/>
      <c r="P36" s="845"/>
      <c r="Q36" s="845">
        <v>62.368884672719879</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2.5499999999999998</v>
      </c>
      <c r="H39" s="885" t="e">
        <v>#N/A</v>
      </c>
      <c r="I39" s="885">
        <v>3.08</v>
      </c>
      <c r="J39" s="885">
        <v>2.98</v>
      </c>
      <c r="K39" s="885"/>
      <c r="L39" s="885">
        <v>2.37</v>
      </c>
      <c r="M39" s="885"/>
      <c r="N39" s="885">
        <v>2.76</v>
      </c>
      <c r="O39" s="885"/>
      <c r="P39" s="886"/>
      <c r="Q39" s="886">
        <v>2.2751999999999999</v>
      </c>
      <c r="R39" s="887">
        <v>2.9426999999999999</v>
      </c>
      <c r="S39" s="826"/>
    </row>
    <row r="40" spans="1:19">
      <c r="A40" s="888"/>
      <c r="B40" s="888"/>
      <c r="C40" s="841" t="s">
        <v>382</v>
      </c>
      <c r="D40" s="889">
        <v>3.2</v>
      </c>
      <c r="E40" s="890"/>
      <c r="F40" s="890">
        <v>3.16</v>
      </c>
      <c r="G40" s="890">
        <v>2.5099999999999998</v>
      </c>
      <c r="H40" s="890" t="e">
        <v>#N/A</v>
      </c>
      <c r="I40" s="890">
        <v>3.06</v>
      </c>
      <c r="J40" s="890">
        <v>2.98</v>
      </c>
      <c r="K40" s="890"/>
      <c r="L40" s="890">
        <v>2.31</v>
      </c>
      <c r="M40" s="890"/>
      <c r="N40" s="890">
        <v>2.67</v>
      </c>
      <c r="O40" s="890"/>
      <c r="P40" s="891"/>
      <c r="Q40" s="891">
        <v>2.2984</v>
      </c>
      <c r="R40" s="892">
        <v>2.9445000000000001</v>
      </c>
      <c r="S40" s="826"/>
    </row>
    <row r="41" spans="1:19">
      <c r="A41" s="888"/>
      <c r="B41" s="888"/>
      <c r="C41" s="842" t="s">
        <v>383</v>
      </c>
      <c r="D41" s="893">
        <v>0</v>
      </c>
      <c r="E41" s="895"/>
      <c r="F41" s="894">
        <v>-7.0000000000000284E-2</v>
      </c>
      <c r="G41" s="894">
        <v>4.0000000000000036E-2</v>
      </c>
      <c r="H41" s="894" t="e">
        <v>#N/A</v>
      </c>
      <c r="I41" s="894">
        <v>2.0000000000000018E-2</v>
      </c>
      <c r="J41" s="894">
        <v>0</v>
      </c>
      <c r="K41" s="894"/>
      <c r="L41" s="894">
        <v>6.0000000000000053E-2</v>
      </c>
      <c r="M41" s="894"/>
      <c r="N41" s="894">
        <v>8.9999999999999858E-2</v>
      </c>
      <c r="O41" s="895"/>
      <c r="P41" s="897"/>
      <c r="Q41" s="896">
        <v>-2.3200000000000109E-2</v>
      </c>
      <c r="R41" s="898">
        <v>-1.8000000000002458E-3</v>
      </c>
      <c r="S41" s="826"/>
    </row>
    <row r="42" spans="1:19">
      <c r="A42" s="899"/>
      <c r="B42" s="899"/>
      <c r="C42" s="842" t="s">
        <v>384</v>
      </c>
      <c r="D42" s="843">
        <v>108.74367077853672</v>
      </c>
      <c r="E42" s="856"/>
      <c r="F42" s="844">
        <v>105.00560709552451</v>
      </c>
      <c r="G42" s="844">
        <v>86.655112651646448</v>
      </c>
      <c r="H42" s="844" t="e">
        <v>#N/A</v>
      </c>
      <c r="I42" s="844">
        <v>104.6657831243416</v>
      </c>
      <c r="J42" s="844">
        <v>101.26754341251231</v>
      </c>
      <c r="K42" s="844"/>
      <c r="L42" s="844">
        <v>80.53828117035377</v>
      </c>
      <c r="M42" s="844"/>
      <c r="N42" s="844">
        <v>0</v>
      </c>
      <c r="O42" s="844"/>
      <c r="P42" s="845"/>
      <c r="Q42" s="845">
        <v>77.316749923539604</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699.55</v>
      </c>
      <c r="E47" s="870"/>
      <c r="F47" s="871">
        <v>575</v>
      </c>
      <c r="G47" s="871"/>
      <c r="H47" s="871"/>
      <c r="I47" s="871">
        <v>697</v>
      </c>
      <c r="J47" s="871">
        <v>575.83000000000004</v>
      </c>
      <c r="K47" s="870">
        <v>582.63</v>
      </c>
      <c r="L47" s="870"/>
      <c r="M47" s="870"/>
      <c r="N47" s="870">
        <v>468.64</v>
      </c>
      <c r="O47" s="870"/>
      <c r="P47" s="870">
        <v>440.19</v>
      </c>
      <c r="Q47" s="870"/>
      <c r="R47" s="872">
        <v>622.52120000000002</v>
      </c>
      <c r="S47" s="826"/>
    </row>
    <row r="48" spans="1:19">
      <c r="A48" s="888"/>
      <c r="B48" s="888"/>
      <c r="C48" s="873" t="s">
        <v>382</v>
      </c>
      <c r="D48" s="874">
        <v>701.25</v>
      </c>
      <c r="E48" s="875"/>
      <c r="F48" s="875">
        <v>575</v>
      </c>
      <c r="G48" s="875"/>
      <c r="H48" s="875"/>
      <c r="I48" s="875">
        <v>707.6</v>
      </c>
      <c r="J48" s="875">
        <v>575.62</v>
      </c>
      <c r="K48" s="875">
        <v>582.63</v>
      </c>
      <c r="L48" s="875"/>
      <c r="M48" s="875"/>
      <c r="N48" s="875">
        <v>496.57</v>
      </c>
      <c r="O48" s="875"/>
      <c r="P48" s="875">
        <v>442.39</v>
      </c>
      <c r="Q48" s="876"/>
      <c r="R48" s="877">
        <v>626.23419999999999</v>
      </c>
      <c r="S48" s="826"/>
    </row>
    <row r="49" spans="1:19">
      <c r="A49" s="888"/>
      <c r="B49" s="888"/>
      <c r="C49" s="842" t="s">
        <v>383</v>
      </c>
      <c r="D49" s="893">
        <v>-1.7000000000000455</v>
      </c>
      <c r="E49" s="895"/>
      <c r="F49" s="894">
        <v>0</v>
      </c>
      <c r="G49" s="894"/>
      <c r="H49" s="894"/>
      <c r="I49" s="894">
        <v>-10.600000000000023</v>
      </c>
      <c r="J49" s="894">
        <v>0.21000000000003638</v>
      </c>
      <c r="K49" s="894">
        <v>0</v>
      </c>
      <c r="L49" s="894"/>
      <c r="M49" s="894"/>
      <c r="N49" s="894">
        <v>-27.930000000000007</v>
      </c>
      <c r="O49" s="894"/>
      <c r="P49" s="894">
        <v>-2.1999999999999886</v>
      </c>
      <c r="Q49" s="897"/>
      <c r="R49" s="898">
        <v>-3.7129999999999654</v>
      </c>
      <c r="S49" s="826"/>
    </row>
    <row r="50" spans="1:19">
      <c r="A50" s="899"/>
      <c r="B50" s="899"/>
      <c r="C50" s="842" t="s">
        <v>384</v>
      </c>
      <c r="D50" s="843">
        <v>112.37368301673902</v>
      </c>
      <c r="E50" s="844"/>
      <c r="F50" s="844">
        <v>92.366332263061878</v>
      </c>
      <c r="G50" s="844"/>
      <c r="H50" s="844"/>
      <c r="I50" s="844">
        <v>111.9640584127898</v>
      </c>
      <c r="J50" s="844">
        <v>92.499661055719869</v>
      </c>
      <c r="K50" s="844">
        <v>93.591993332917809</v>
      </c>
      <c r="L50" s="844"/>
      <c r="M50" s="844"/>
      <c r="N50" s="844">
        <v>75.280970350889248</v>
      </c>
      <c r="O50" s="844"/>
      <c r="P50" s="844">
        <v>70.710844867612536</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U26" sqref="U26"/>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584" t="s">
        <v>517</v>
      </c>
      <c r="B5" s="1584"/>
      <c r="C5" s="1584"/>
      <c r="D5" s="1584"/>
      <c r="E5" s="1584"/>
      <c r="F5" s="1584"/>
      <c r="H5" s="1122" t="s">
        <v>267</v>
      </c>
      <c r="K5" s="3"/>
      <c r="L5" s="3"/>
      <c r="M5" s="3"/>
      <c r="N5" s="3"/>
      <c r="O5" s="3"/>
      <c r="P5" s="3"/>
    </row>
    <row r="6" spans="1:20" ht="15.75" customHeight="1" thickBot="1">
      <c r="A6" s="1585" t="s">
        <v>116</v>
      </c>
      <c r="B6" s="1587" t="s">
        <v>518</v>
      </c>
      <c r="C6" s="1588"/>
      <c r="D6" s="1589"/>
      <c r="E6" s="1590" t="s">
        <v>519</v>
      </c>
      <c r="F6" s="1592" t="s">
        <v>520</v>
      </c>
      <c r="K6" s="3"/>
      <c r="L6" s="3"/>
      <c r="M6" s="3"/>
      <c r="N6" s="3"/>
      <c r="O6" s="3"/>
      <c r="P6" s="3"/>
    </row>
    <row r="7" spans="1:20" ht="21" customHeight="1" thickBot="1">
      <c r="A7" s="1586"/>
      <c r="B7" s="1123" t="s">
        <v>254</v>
      </c>
      <c r="C7" s="1123" t="s">
        <v>257</v>
      </c>
      <c r="D7" s="1123" t="s">
        <v>258</v>
      </c>
      <c r="E7" s="1591"/>
      <c r="F7" s="1593"/>
      <c r="K7"/>
      <c r="L7"/>
      <c r="M7"/>
      <c r="N7"/>
      <c r="O7"/>
      <c r="P7" s="3"/>
    </row>
    <row r="8" spans="1:20" ht="17.25" customHeight="1" thickBot="1">
      <c r="A8" s="1124" t="s">
        <v>117</v>
      </c>
      <c r="B8" s="1125">
        <v>3763.4009999999998</v>
      </c>
      <c r="C8" s="1126">
        <v>2629.5909999999999</v>
      </c>
      <c r="D8" s="1127">
        <f t="shared" ref="D8:D13" si="0">(C8/B8)*100</f>
        <v>69.872729480594813</v>
      </c>
      <c r="E8" s="1126">
        <v>2415.7750000000001</v>
      </c>
      <c r="F8" s="1127">
        <f t="shared" ref="F8:F13" si="1">((B8-E8)/E8)*100</f>
        <v>55.784417009034357</v>
      </c>
      <c r="H8" s="1128" t="s">
        <v>118</v>
      </c>
      <c r="K8"/>
      <c r="L8"/>
      <c r="M8"/>
      <c r="N8"/>
      <c r="O8"/>
      <c r="P8" s="3"/>
    </row>
    <row r="9" spans="1:20" ht="18" customHeight="1" thickBot="1">
      <c r="A9" s="1124" t="s">
        <v>119</v>
      </c>
      <c r="B9" s="1129">
        <v>13185</v>
      </c>
      <c r="C9" s="1126">
        <v>5446</v>
      </c>
      <c r="D9" s="1127">
        <f t="shared" si="0"/>
        <v>41.304512703830113</v>
      </c>
      <c r="E9" s="1130">
        <v>7728</v>
      </c>
      <c r="F9" s="1127">
        <f t="shared" si="1"/>
        <v>70.613354037267086</v>
      </c>
      <c r="H9" s="1131">
        <f>B9-E9</f>
        <v>5457</v>
      </c>
      <c r="K9"/>
      <c r="L9"/>
      <c r="M9"/>
      <c r="N9"/>
      <c r="O9"/>
      <c r="P9" s="3"/>
      <c r="Q9" s="1096"/>
      <c r="R9" s="1096"/>
      <c r="S9" s="1096"/>
      <c r="T9" s="1096"/>
    </row>
    <row r="10" spans="1:20" ht="15" customHeight="1" thickBot="1">
      <c r="A10" s="1132" t="s">
        <v>249</v>
      </c>
      <c r="B10" s="1129">
        <v>5326</v>
      </c>
      <c r="C10" s="1133">
        <v>0</v>
      </c>
      <c r="D10" s="1134">
        <f t="shared" si="0"/>
        <v>0</v>
      </c>
      <c r="E10" s="1133">
        <v>1586</v>
      </c>
      <c r="F10" s="1134">
        <f t="shared" si="1"/>
        <v>235.81336696090793</v>
      </c>
      <c r="K10"/>
      <c r="L10"/>
      <c r="M10"/>
      <c r="N10"/>
      <c r="O10"/>
      <c r="P10" s="1096"/>
      <c r="Q10" s="1096"/>
      <c r="R10" s="1096"/>
      <c r="S10" s="1096"/>
      <c r="T10" s="1096"/>
    </row>
    <row r="11" spans="1:20" ht="17.25" customHeight="1" thickBot="1">
      <c r="A11" s="1124" t="s">
        <v>120</v>
      </c>
      <c r="B11" s="1129">
        <v>69982.89</v>
      </c>
      <c r="C11" s="1135">
        <v>8382.6229999999996</v>
      </c>
      <c r="D11" s="1127">
        <f t="shared" si="0"/>
        <v>11.978103505013868</v>
      </c>
      <c r="E11" s="1135">
        <v>64438.161</v>
      </c>
      <c r="F11" s="1127">
        <f t="shared" si="1"/>
        <v>8.6047288034802847</v>
      </c>
      <c r="J11" s="1136"/>
      <c r="K11" s="3"/>
      <c r="L11" s="3"/>
      <c r="M11" s="3"/>
      <c r="N11" s="3"/>
      <c r="O11" s="3"/>
      <c r="P11" s="1096"/>
      <c r="Q11" s="1096"/>
      <c r="R11" s="1096"/>
      <c r="S11" s="1096"/>
      <c r="T11" s="1096"/>
    </row>
    <row r="12" spans="1:20" ht="15" customHeight="1" thickBot="1">
      <c r="A12" s="1137" t="s">
        <v>121</v>
      </c>
      <c r="B12" s="1129">
        <v>30080.262999999999</v>
      </c>
      <c r="C12" s="1138">
        <v>4408.1499999999996</v>
      </c>
      <c r="D12" s="1127">
        <f t="shared" si="0"/>
        <v>14.654625858823108</v>
      </c>
      <c r="E12" s="1138">
        <v>27105.242999999999</v>
      </c>
      <c r="F12" s="1127">
        <f t="shared" si="1"/>
        <v>10.975810104340331</v>
      </c>
      <c r="K12" s="3"/>
      <c r="L12" s="3"/>
      <c r="M12" s="3"/>
      <c r="N12" s="3"/>
      <c r="O12" s="3"/>
      <c r="P12" s="1096"/>
      <c r="Q12" s="1096"/>
      <c r="R12" s="1096"/>
      <c r="S12" s="1096"/>
      <c r="T12" s="1096"/>
    </row>
    <row r="13" spans="1:20" ht="15" customHeight="1" thickBot="1">
      <c r="A13" s="1137" t="s">
        <v>122</v>
      </c>
      <c r="B13" s="1129">
        <f>B11+B12</f>
        <v>100063.15299999999</v>
      </c>
      <c r="C13" s="1138">
        <f>C11+C12</f>
        <v>12790.772999999999</v>
      </c>
      <c r="D13" s="1139">
        <f t="shared" si="0"/>
        <v>12.78270034125349</v>
      </c>
      <c r="E13" s="1138">
        <f>E11+E12</f>
        <v>91543.403999999995</v>
      </c>
      <c r="F13" s="1139">
        <f t="shared" si="1"/>
        <v>9.306786319634778</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584" t="s">
        <v>525</v>
      </c>
      <c r="B18" s="1584"/>
      <c r="C18" s="1584"/>
      <c r="D18" s="1584"/>
      <c r="E18" s="1584"/>
      <c r="F18" s="1584"/>
      <c r="K18" s="3"/>
      <c r="L18" s="3"/>
      <c r="M18" s="3"/>
      <c r="N18" s="3"/>
      <c r="O18" s="1096"/>
      <c r="P18" s="1096"/>
      <c r="Q18" s="1096"/>
      <c r="R18" s="1096"/>
      <c r="S18" s="1096"/>
      <c r="T18" s="1096"/>
    </row>
    <row r="19" spans="1:20" ht="16.5" customHeight="1" thickBot="1">
      <c r="A19" s="1594" t="s">
        <v>498</v>
      </c>
      <c r="B19" s="1587" t="s">
        <v>526</v>
      </c>
      <c r="C19" s="1588"/>
      <c r="D19" s="1589"/>
      <c r="E19" s="1590" t="s">
        <v>519</v>
      </c>
      <c r="F19" s="1592" t="s">
        <v>527</v>
      </c>
      <c r="K19" s="3"/>
      <c r="L19" s="3"/>
      <c r="M19" s="3"/>
      <c r="N19" s="3"/>
      <c r="O19" s="1096"/>
      <c r="P19" s="1096"/>
      <c r="Q19" s="1096"/>
      <c r="R19" s="1096"/>
      <c r="S19" s="1096"/>
      <c r="T19" s="1096"/>
    </row>
    <row r="20" spans="1:20" ht="21" customHeight="1" thickBot="1">
      <c r="A20" s="1595"/>
      <c r="B20" s="1142" t="s">
        <v>254</v>
      </c>
      <c r="C20" s="1142" t="s">
        <v>366</v>
      </c>
      <c r="D20" s="1142" t="s">
        <v>367</v>
      </c>
      <c r="E20" s="1596"/>
      <c r="F20" s="1597"/>
      <c r="K20" s="3"/>
      <c r="L20" s="3"/>
      <c r="M20" s="3"/>
      <c r="N20" s="3"/>
      <c r="O20" s="1096"/>
      <c r="P20" s="1096"/>
      <c r="Q20" s="1096"/>
      <c r="R20" s="1096"/>
      <c r="S20" s="1096"/>
      <c r="T20" s="1096"/>
    </row>
    <row r="21" spans="1:20" ht="15.75" thickBot="1">
      <c r="A21" s="1143" t="s">
        <v>117</v>
      </c>
      <c r="B21" s="1129">
        <v>12600.468999999999</v>
      </c>
      <c r="C21" s="1144">
        <v>0</v>
      </c>
      <c r="D21" s="1145">
        <f t="shared" ref="D21:D26" si="2">(C21/B21)*100</f>
        <v>0</v>
      </c>
      <c r="E21" s="1138">
        <v>18621.806</v>
      </c>
      <c r="F21" s="1145">
        <f t="shared" ref="F21:F26" si="3">((B21-E21)/E21)*100</f>
        <v>-32.334871279402229</v>
      </c>
      <c r="H21" s="1128" t="s">
        <v>124</v>
      </c>
      <c r="K21" s="3"/>
      <c r="L21" s="3"/>
      <c r="M21" s="3"/>
      <c r="N21" s="3"/>
      <c r="O21" s="1096"/>
      <c r="P21" s="1096"/>
      <c r="Q21" s="1096"/>
      <c r="R21" s="1096"/>
      <c r="S21" s="1096"/>
      <c r="T21" s="1096"/>
    </row>
    <row r="22" spans="1:20" ht="15.75" thickBot="1">
      <c r="A22" s="1143" t="s">
        <v>119</v>
      </c>
      <c r="B22" s="1129">
        <v>52323</v>
      </c>
      <c r="C22" s="1144">
        <v>0</v>
      </c>
      <c r="D22" s="1127">
        <f t="shared" si="2"/>
        <v>0</v>
      </c>
      <c r="E22" s="1138">
        <v>70610</v>
      </c>
      <c r="F22" s="1127">
        <f t="shared" si="3"/>
        <v>-25.898597932304206</v>
      </c>
      <c r="H22" s="1131">
        <f>B22-E22</f>
        <v>-18287</v>
      </c>
      <c r="K22" s="1096"/>
      <c r="L22" s="1096"/>
      <c r="M22" s="1096"/>
      <c r="O22" s="1096"/>
      <c r="P22" s="1096"/>
      <c r="Q22" s="1096"/>
      <c r="R22" s="1096"/>
      <c r="S22" s="1096"/>
      <c r="T22" s="1096"/>
    </row>
    <row r="23" spans="1:20" ht="15.75" thickBot="1">
      <c r="A23" s="1146" t="s">
        <v>249</v>
      </c>
      <c r="B23" s="1129">
        <v>17478</v>
      </c>
      <c r="C23" s="1147">
        <v>0</v>
      </c>
      <c r="D23" s="1127">
        <f t="shared" si="2"/>
        <v>0</v>
      </c>
      <c r="E23" s="1133">
        <v>24146</v>
      </c>
      <c r="F23" s="1127">
        <f t="shared" si="3"/>
        <v>-27.6153400149093</v>
      </c>
      <c r="N23" s="1096"/>
      <c r="O23" s="1096"/>
      <c r="P23" s="1096"/>
      <c r="Q23" s="1096"/>
      <c r="R23" s="1096"/>
      <c r="S23" s="1096"/>
      <c r="T23" s="1096"/>
    </row>
    <row r="24" spans="1:20" ht="15.75" thickBot="1">
      <c r="A24" s="1143" t="s">
        <v>120</v>
      </c>
      <c r="B24" s="1129">
        <v>3229.152</v>
      </c>
      <c r="C24" s="1148">
        <v>62.911000000000001</v>
      </c>
      <c r="D24" s="1134">
        <f t="shared" si="2"/>
        <v>1.9482204615948708</v>
      </c>
      <c r="E24" s="1138">
        <v>3317.6280000000002</v>
      </c>
      <c r="F24" s="1134">
        <f t="shared" si="3"/>
        <v>-2.6668451074080672</v>
      </c>
      <c r="N24" s="1096"/>
      <c r="O24" s="1096"/>
      <c r="P24" s="1096"/>
      <c r="Q24" s="1096"/>
      <c r="R24" s="1096"/>
      <c r="S24" s="1096"/>
      <c r="T24" s="1096"/>
    </row>
    <row r="25" spans="1:20" ht="15.75" thickBot="1">
      <c r="A25" s="1143" t="s">
        <v>121</v>
      </c>
      <c r="B25" s="1129">
        <v>1913.8330000000001</v>
      </c>
      <c r="C25" s="1148">
        <v>191.44200000000001</v>
      </c>
      <c r="D25" s="1127">
        <f t="shared" si="2"/>
        <v>10.003067143266941</v>
      </c>
      <c r="E25" s="1138">
        <v>2350.038</v>
      </c>
      <c r="F25" s="1127">
        <f t="shared" si="3"/>
        <v>-18.561614748357258</v>
      </c>
      <c r="N25" s="1096"/>
      <c r="O25" s="1096"/>
      <c r="P25" s="1096"/>
      <c r="Q25" s="1096"/>
      <c r="R25" s="1096"/>
      <c r="S25" s="1096"/>
      <c r="T25" s="1096"/>
    </row>
    <row r="26" spans="1:20" ht="15.75" thickBot="1">
      <c r="A26" s="1143" t="s">
        <v>122</v>
      </c>
      <c r="B26" s="1129">
        <f>B24+B25</f>
        <v>5142.9850000000006</v>
      </c>
      <c r="C26" s="1138">
        <f>C24+C25</f>
        <v>254.35300000000001</v>
      </c>
      <c r="D26" s="1139">
        <f t="shared" si="2"/>
        <v>4.945629823925211</v>
      </c>
      <c r="E26" s="1138">
        <f>E24+E25</f>
        <v>5667.6660000000002</v>
      </c>
      <c r="F26" s="1139">
        <f t="shared" si="3"/>
        <v>-9.2574438931298975</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583"/>
      <c r="D30" s="1583"/>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583"/>
      <c r="C41" s="1583"/>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7" workbookViewId="0">
      <selection activeCell="P46" sqref="P4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598" t="s">
        <v>516</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row>
    <row r="3" spans="1:24" ht="15.75" customHeight="1">
      <c r="A3" s="1599" t="s">
        <v>515</v>
      </c>
      <c r="B3" s="1599"/>
      <c r="C3" s="1599"/>
      <c r="D3" s="1599"/>
      <c r="E3" s="1599"/>
      <c r="F3" s="1599"/>
      <c r="P3" s="1152"/>
    </row>
    <row r="4" spans="1:24" ht="4.5" customHeight="1">
      <c r="A4" s="1166"/>
      <c r="B4" s="1166"/>
      <c r="C4" s="1167"/>
      <c r="D4" s="1167"/>
    </row>
    <row r="5" spans="1:24" ht="15.75" thickBot="1">
      <c r="A5" s="1168" t="s">
        <v>125</v>
      </c>
      <c r="B5" s="1600" t="s">
        <v>126</v>
      </c>
      <c r="C5" s="1600"/>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9200.3860000000004</v>
      </c>
      <c r="C7" s="1187">
        <v>4154</v>
      </c>
      <c r="D7" s="1188">
        <v>4.4157366411572587</v>
      </c>
      <c r="F7" s="1186" t="s">
        <v>138</v>
      </c>
      <c r="G7" s="1187">
        <v>740.86500000000001</v>
      </c>
      <c r="H7" s="1187">
        <v>4681</v>
      </c>
      <c r="I7" s="1188">
        <v>2.6832823863471735</v>
      </c>
      <c r="K7" s="1183" t="s">
        <v>138</v>
      </c>
      <c r="L7" s="1184">
        <v>98346.888999999996</v>
      </c>
      <c r="M7" s="1184">
        <v>17377.205000000002</v>
      </c>
      <c r="N7" s="1185">
        <v>5.6595343727601755</v>
      </c>
      <c r="O7" s="1096"/>
      <c r="P7" s="1183" t="s">
        <v>139</v>
      </c>
      <c r="Q7" s="1184">
        <v>34440.319000000003</v>
      </c>
      <c r="R7" s="1184">
        <v>7694.192</v>
      </c>
      <c r="S7" s="1185">
        <v>4.4761449935223876</v>
      </c>
    </row>
    <row r="8" spans="1:24" ht="16.5" thickBot="1">
      <c r="A8" s="1183" t="s">
        <v>138</v>
      </c>
      <c r="B8" s="1184">
        <v>1586.511</v>
      </c>
      <c r="C8" s="1184">
        <v>5554</v>
      </c>
      <c r="D8" s="1185">
        <v>3.0534195559918009</v>
      </c>
      <c r="F8" s="1202" t="s">
        <v>140</v>
      </c>
      <c r="G8" s="1203">
        <v>154.09700000000001</v>
      </c>
      <c r="H8" s="1203">
        <v>411</v>
      </c>
      <c r="I8" s="1204">
        <v>5.5279451858229303</v>
      </c>
      <c r="K8" s="1183" t="s">
        <v>141</v>
      </c>
      <c r="L8" s="1184">
        <v>78914.356</v>
      </c>
      <c r="M8" s="1184">
        <v>14674.294</v>
      </c>
      <c r="N8" s="1185">
        <v>5.3777276099279465</v>
      </c>
      <c r="O8" s="1096"/>
      <c r="P8" s="1183" t="s">
        <v>140</v>
      </c>
      <c r="Q8" s="1184">
        <v>19853.309000000001</v>
      </c>
      <c r="R8" s="1184">
        <v>3988.299</v>
      </c>
      <c r="S8" s="1185">
        <v>4.977888819268566</v>
      </c>
    </row>
    <row r="9" spans="1:24" ht="16.5" thickBot="1">
      <c r="A9" s="1183" t="s">
        <v>402</v>
      </c>
      <c r="B9" s="1184">
        <v>1545.21</v>
      </c>
      <c r="C9" s="1184">
        <v>659</v>
      </c>
      <c r="D9" s="1185">
        <v>4.8819795711392588</v>
      </c>
      <c r="F9" s="1189" t="s">
        <v>259</v>
      </c>
      <c r="G9" s="1190">
        <v>931.87099999999998</v>
      </c>
      <c r="H9" s="1190">
        <v>5326</v>
      </c>
      <c r="I9" s="1191">
        <v>2.9367286868610472</v>
      </c>
      <c r="K9" s="1183" t="s">
        <v>371</v>
      </c>
      <c r="L9" s="1184">
        <v>32849.097000000002</v>
      </c>
      <c r="M9" s="1184">
        <v>7319.7240000000002</v>
      </c>
      <c r="N9" s="1185">
        <v>4.4877507676518951</v>
      </c>
      <c r="O9" s="1096"/>
      <c r="P9" s="1183" t="s">
        <v>141</v>
      </c>
      <c r="Q9" s="1184">
        <v>14822.130999999999</v>
      </c>
      <c r="R9" s="1184">
        <v>2887.8389999999999</v>
      </c>
      <c r="S9" s="1185">
        <v>5.1326029602065768</v>
      </c>
    </row>
    <row r="10" spans="1:24" ht="15.75">
      <c r="A10" s="1183" t="s">
        <v>471</v>
      </c>
      <c r="B10" s="1184">
        <v>600.21</v>
      </c>
      <c r="C10" s="1184">
        <v>247</v>
      </c>
      <c r="D10" s="1185">
        <v>5.5060086230621046</v>
      </c>
      <c r="K10" s="1183" t="s">
        <v>140</v>
      </c>
      <c r="L10" s="1184">
        <v>32727.376</v>
      </c>
      <c r="M10" s="1184">
        <v>5592.3990000000003</v>
      </c>
      <c r="N10" s="1185">
        <v>5.8521174901862327</v>
      </c>
      <c r="O10" s="1096"/>
      <c r="P10" s="1183" t="s">
        <v>145</v>
      </c>
      <c r="Q10" s="1184">
        <v>12132.178</v>
      </c>
      <c r="R10" s="1184">
        <v>1510.181</v>
      </c>
      <c r="S10" s="1185">
        <v>8.0335919998993504</v>
      </c>
    </row>
    <row r="11" spans="1:24" ht="15.75">
      <c r="A11" s="1183" t="s">
        <v>146</v>
      </c>
      <c r="B11" s="1184">
        <v>587.279</v>
      </c>
      <c r="C11" s="1184">
        <v>638</v>
      </c>
      <c r="D11" s="1185">
        <v>3.2981714234367803</v>
      </c>
      <c r="K11" s="1183" t="s">
        <v>147</v>
      </c>
      <c r="L11" s="1184">
        <v>23733.16</v>
      </c>
      <c r="M11" s="1184">
        <v>3506.2579999999998</v>
      </c>
      <c r="N11" s="1185">
        <v>6.7688002423096076</v>
      </c>
      <c r="O11" s="1096"/>
      <c r="P11" s="1183" t="s">
        <v>371</v>
      </c>
      <c r="Q11" s="1184">
        <v>10231.067999999999</v>
      </c>
      <c r="R11" s="1184">
        <v>2136.2020000000002</v>
      </c>
      <c r="S11" s="1185">
        <v>4.7893729151082143</v>
      </c>
    </row>
    <row r="12" spans="1:24" ht="15.75">
      <c r="A12" s="1183" t="s">
        <v>148</v>
      </c>
      <c r="B12" s="1184">
        <v>535.73500000000001</v>
      </c>
      <c r="C12" s="1184">
        <v>277</v>
      </c>
      <c r="D12" s="1185">
        <v>3.3025823434042052</v>
      </c>
      <c r="F12" s="3"/>
      <c r="G12" s="3"/>
      <c r="H12" s="3"/>
      <c r="I12" s="3"/>
      <c r="K12" s="1183" t="s">
        <v>145</v>
      </c>
      <c r="L12" s="1184">
        <v>20377.756000000001</v>
      </c>
      <c r="M12" s="1184">
        <v>2364.192</v>
      </c>
      <c r="N12" s="1185">
        <v>8.6193321016228808</v>
      </c>
      <c r="O12" s="1096"/>
      <c r="P12" s="1183" t="s">
        <v>142</v>
      </c>
      <c r="Q12" s="1184">
        <v>9809.7870000000003</v>
      </c>
      <c r="R12" s="1184">
        <v>1660.078</v>
      </c>
      <c r="S12" s="1185">
        <v>5.9092325782282522</v>
      </c>
    </row>
    <row r="13" spans="1:24" ht="15.75">
      <c r="A13" s="1183" t="s">
        <v>151</v>
      </c>
      <c r="B13" s="1184">
        <v>358.30900000000003</v>
      </c>
      <c r="C13" s="1184">
        <v>198</v>
      </c>
      <c r="D13" s="1185">
        <v>3.1399214820267454</v>
      </c>
      <c r="K13" s="1183" t="s">
        <v>148</v>
      </c>
      <c r="L13" s="1184">
        <v>15970.286</v>
      </c>
      <c r="M13" s="1184">
        <v>2724.0039999999999</v>
      </c>
      <c r="N13" s="1185">
        <v>5.8627982925135207</v>
      </c>
      <c r="O13" s="1096"/>
      <c r="P13" s="1183" t="s">
        <v>138</v>
      </c>
      <c r="Q13" s="1184">
        <v>9110.0920000000006</v>
      </c>
      <c r="R13" s="1184">
        <v>1784.6869999999999</v>
      </c>
      <c r="S13" s="1185">
        <v>5.1045880874349399</v>
      </c>
    </row>
    <row r="14" spans="1:24" ht="15.75">
      <c r="A14" s="1183" t="s">
        <v>154</v>
      </c>
      <c r="B14" s="1184">
        <v>235.98</v>
      </c>
      <c r="C14" s="1184">
        <v>193</v>
      </c>
      <c r="D14" s="1185">
        <v>3.9186316838259714</v>
      </c>
      <c r="F14" s="1096"/>
      <c r="K14" s="1183" t="s">
        <v>139</v>
      </c>
      <c r="L14" s="1184">
        <v>14451.405000000001</v>
      </c>
      <c r="M14" s="1184">
        <v>2102.2199999999998</v>
      </c>
      <c r="N14" s="1185">
        <v>6.874354254074265</v>
      </c>
      <c r="O14" s="1096"/>
      <c r="P14" s="1183" t="s">
        <v>147</v>
      </c>
      <c r="Q14" s="1184">
        <v>7370.0169999999998</v>
      </c>
      <c r="R14" s="1184">
        <v>1525.201</v>
      </c>
      <c r="S14" s="1185">
        <v>4.8321611381057314</v>
      </c>
    </row>
    <row r="15" spans="1:24" ht="15.75">
      <c r="A15" s="1183" t="s">
        <v>287</v>
      </c>
      <c r="B15" s="1184">
        <v>188.619</v>
      </c>
      <c r="C15" s="1184">
        <v>203</v>
      </c>
      <c r="D15" s="1185">
        <v>3.8202863913474978</v>
      </c>
      <c r="E15" s="1192"/>
      <c r="F15" s="1096"/>
      <c r="K15" s="1183" t="s">
        <v>143</v>
      </c>
      <c r="L15" s="1184">
        <v>13084.099</v>
      </c>
      <c r="M15" s="1184">
        <v>2300.9079999999999</v>
      </c>
      <c r="N15" s="1185">
        <v>5.6864937668085815</v>
      </c>
      <c r="O15" s="1096"/>
      <c r="P15" s="1183" t="s">
        <v>148</v>
      </c>
      <c r="Q15" s="1184">
        <v>4794.1729999999998</v>
      </c>
      <c r="R15" s="1184">
        <v>861.23800000000006</v>
      </c>
      <c r="S15" s="1185">
        <v>5.5666064432828088</v>
      </c>
    </row>
    <row r="16" spans="1:24" ht="15.75">
      <c r="A16" s="1183" t="s">
        <v>140</v>
      </c>
      <c r="B16" s="1184">
        <v>154.09700000000001</v>
      </c>
      <c r="C16" s="1184">
        <v>411</v>
      </c>
      <c r="D16" s="1185">
        <v>5.5279451858229303</v>
      </c>
      <c r="E16" s="1193"/>
      <c r="F16" s="1096"/>
      <c r="K16" s="1183" t="s">
        <v>286</v>
      </c>
      <c r="L16" s="1184">
        <v>10479.550999999999</v>
      </c>
      <c r="M16" s="1184">
        <v>1424.52</v>
      </c>
      <c r="N16" s="1185">
        <v>7.3565488726027013</v>
      </c>
      <c r="O16" s="1096"/>
      <c r="P16" s="1183" t="s">
        <v>285</v>
      </c>
      <c r="Q16" s="1184">
        <v>3524.373</v>
      </c>
      <c r="R16" s="1184">
        <v>663.81100000000004</v>
      </c>
      <c r="S16" s="1185">
        <v>5.3093018946658006</v>
      </c>
    </row>
    <row r="17" spans="1:19" ht="15.75">
      <c r="A17" s="1183" t="s">
        <v>144</v>
      </c>
      <c r="B17" s="1184">
        <v>135.256</v>
      </c>
      <c r="C17" s="1184">
        <v>251</v>
      </c>
      <c r="D17" s="1185">
        <v>2.8986327204148985</v>
      </c>
      <c r="K17" s="1183" t="s">
        <v>522</v>
      </c>
      <c r="L17" s="1184">
        <v>10070.507</v>
      </c>
      <c r="M17" s="1184">
        <v>1841.374</v>
      </c>
      <c r="N17" s="1185">
        <v>5.4690177009124703</v>
      </c>
      <c r="O17" s="1096"/>
      <c r="P17" s="1183" t="s">
        <v>275</v>
      </c>
      <c r="Q17" s="1184">
        <v>3088.71</v>
      </c>
      <c r="R17" s="1184">
        <v>575.37599999999998</v>
      </c>
      <c r="S17" s="1185">
        <v>5.3681592558605162</v>
      </c>
    </row>
    <row r="18" spans="1:19" ht="16.5" thickBot="1">
      <c r="A18" s="1183" t="s">
        <v>375</v>
      </c>
      <c r="B18" s="1184">
        <v>115.92</v>
      </c>
      <c r="C18" s="1184">
        <v>66</v>
      </c>
      <c r="D18" s="1185">
        <v>3.2699576868829334</v>
      </c>
      <c r="K18" s="1183" t="s">
        <v>155</v>
      </c>
      <c r="L18" s="1184">
        <v>7467.8860000000004</v>
      </c>
      <c r="M18" s="1184">
        <v>1424.636</v>
      </c>
      <c r="N18" s="1185">
        <v>5.2419607534836974</v>
      </c>
      <c r="O18" s="1096"/>
      <c r="P18" s="1183" t="s">
        <v>154</v>
      </c>
      <c r="Q18" s="1184">
        <v>2478.6610000000001</v>
      </c>
      <c r="R18" s="1184">
        <v>556.17499999999995</v>
      </c>
      <c r="S18" s="1185">
        <v>4.4566206679552307</v>
      </c>
    </row>
    <row r="19" spans="1:19" ht="16.5" thickBot="1">
      <c r="A19" s="1189" t="s">
        <v>259</v>
      </c>
      <c r="B19" s="1190">
        <v>15488.069</v>
      </c>
      <c r="C19" s="1190">
        <v>13185</v>
      </c>
      <c r="D19" s="1191">
        <v>4.1154447798679969</v>
      </c>
      <c r="E19"/>
      <c r="K19" s="1183" t="s">
        <v>146</v>
      </c>
      <c r="L19" s="1184">
        <v>6703.9009999999998</v>
      </c>
      <c r="M19" s="1184">
        <v>1427.1210000000001</v>
      </c>
      <c r="N19" s="1185">
        <v>4.6975000718229216</v>
      </c>
      <c r="O19" s="1096"/>
      <c r="P19" s="1183" t="s">
        <v>152</v>
      </c>
      <c r="Q19" s="1184">
        <v>1678.4780000000001</v>
      </c>
      <c r="R19" s="1184">
        <v>352.40600000000001</v>
      </c>
      <c r="S19" s="1185">
        <v>4.7629098255988831</v>
      </c>
    </row>
    <row r="20" spans="1:19" ht="15.75">
      <c r="A20"/>
      <c r="B20"/>
      <c r="C20"/>
      <c r="D20"/>
      <c r="E20"/>
      <c r="K20" s="1183" t="s">
        <v>152</v>
      </c>
      <c r="L20" s="1184">
        <v>5183.643</v>
      </c>
      <c r="M20" s="1184">
        <v>807.38300000000004</v>
      </c>
      <c r="N20" s="1185">
        <v>6.4203023843702427</v>
      </c>
      <c r="O20" s="1096"/>
      <c r="P20" s="1183" t="s">
        <v>143</v>
      </c>
      <c r="Q20" s="1184">
        <v>1541.365</v>
      </c>
      <c r="R20" s="1184">
        <v>418.83800000000002</v>
      </c>
      <c r="S20" s="1185">
        <v>3.6800982718855497</v>
      </c>
    </row>
    <row r="21" spans="1:19" ht="15.75">
      <c r="A21"/>
      <c r="B21"/>
      <c r="C21"/>
      <c r="D21"/>
      <c r="E21"/>
      <c r="K21" s="1183" t="s">
        <v>285</v>
      </c>
      <c r="L21" s="1184">
        <v>5006.6559999999999</v>
      </c>
      <c r="M21" s="1184">
        <v>837.16600000000005</v>
      </c>
      <c r="N21" s="1185">
        <v>5.9804817682514573</v>
      </c>
      <c r="O21" s="1096"/>
      <c r="P21" s="1183" t="s">
        <v>158</v>
      </c>
      <c r="Q21" s="1184">
        <v>1448.202</v>
      </c>
      <c r="R21" s="1184">
        <v>445.892</v>
      </c>
      <c r="S21" s="1185">
        <v>3.247876167323029</v>
      </c>
    </row>
    <row r="22" spans="1:19" ht="15.75">
      <c r="A22"/>
      <c r="B22"/>
      <c r="C22"/>
      <c r="D22"/>
      <c r="E22"/>
      <c r="H22" s="1120"/>
      <c r="K22" s="1183" t="s">
        <v>153</v>
      </c>
      <c r="L22" s="1184">
        <v>4909.9470000000001</v>
      </c>
      <c r="M22" s="1184">
        <v>827.8</v>
      </c>
      <c r="N22" s="1185">
        <v>5.931320367238464</v>
      </c>
      <c r="O22" s="1096"/>
      <c r="P22" s="1183" t="s">
        <v>156</v>
      </c>
      <c r="Q22" s="1184">
        <v>1384.6759999999999</v>
      </c>
      <c r="R22" s="1184">
        <v>335.09899999999999</v>
      </c>
      <c r="S22" s="1185">
        <v>4.1321400541332558</v>
      </c>
    </row>
    <row r="23" spans="1:19" ht="15.75">
      <c r="A23"/>
      <c r="B23"/>
      <c r="C23"/>
      <c r="D23"/>
      <c r="E23"/>
      <c r="H23" s="1120"/>
      <c r="K23" s="1183" t="s">
        <v>142</v>
      </c>
      <c r="L23" s="1184">
        <v>4053.1460000000002</v>
      </c>
      <c r="M23" s="1184">
        <v>623.51900000000001</v>
      </c>
      <c r="N23" s="1185">
        <v>6.5004370355995569</v>
      </c>
      <c r="O23" s="1096"/>
      <c r="P23" s="1183" t="s">
        <v>151</v>
      </c>
      <c r="Q23" s="1184">
        <v>1341.934</v>
      </c>
      <c r="R23" s="1184">
        <v>292.755</v>
      </c>
      <c r="S23" s="1185">
        <v>4.5838124028624616</v>
      </c>
    </row>
    <row r="24" spans="1:19" ht="15.75">
      <c r="E24"/>
      <c r="H24" s="1120"/>
      <c r="K24" s="1183" t="s">
        <v>287</v>
      </c>
      <c r="L24" s="1184">
        <v>3481.4450000000002</v>
      </c>
      <c r="M24" s="1184">
        <v>658.33199999999999</v>
      </c>
      <c r="N24" s="1185">
        <v>5.2882815965196892</v>
      </c>
      <c r="O24" s="1096"/>
      <c r="P24" s="1183" t="s">
        <v>286</v>
      </c>
      <c r="Q24" s="1184">
        <v>1315.9659999999999</v>
      </c>
      <c r="R24" s="1184">
        <v>177.19499999999999</v>
      </c>
      <c r="S24" s="1185">
        <v>7.4266542509664495</v>
      </c>
    </row>
    <row r="25" spans="1:19" ht="15.75">
      <c r="A25"/>
      <c r="B25"/>
      <c r="C25"/>
      <c r="D25"/>
      <c r="E25"/>
      <c r="H25" s="1120"/>
      <c r="K25" s="1183" t="s">
        <v>156</v>
      </c>
      <c r="L25" s="1184">
        <v>2370.7020000000002</v>
      </c>
      <c r="M25" s="1184">
        <v>576.41999999999996</v>
      </c>
      <c r="N25" s="1185">
        <v>4.1128031643593221</v>
      </c>
      <c r="O25" s="1096"/>
      <c r="P25" s="1183" t="s">
        <v>157</v>
      </c>
      <c r="Q25" s="1184">
        <v>1190.2180000000001</v>
      </c>
      <c r="R25" s="1184">
        <v>240.91200000000001</v>
      </c>
      <c r="S25" s="1185">
        <v>4.9404678886896463</v>
      </c>
    </row>
    <row r="26" spans="1:19" ht="15.75">
      <c r="A26"/>
      <c r="B26"/>
      <c r="C26"/>
      <c r="D26"/>
      <c r="E26"/>
      <c r="H26" s="1120"/>
      <c r="K26" s="1183" t="s">
        <v>144</v>
      </c>
      <c r="L26" s="1184">
        <v>2064.4859999999999</v>
      </c>
      <c r="M26" s="1184">
        <v>510.70600000000002</v>
      </c>
      <c r="N26" s="1185">
        <v>4.0424157930394395</v>
      </c>
      <c r="O26" s="1096"/>
      <c r="P26" s="1183" t="s">
        <v>409</v>
      </c>
      <c r="Q26" s="1184">
        <v>967.15200000000004</v>
      </c>
      <c r="R26" s="1184">
        <v>155.19900000000001</v>
      </c>
      <c r="S26" s="1185">
        <v>6.2316896371754966</v>
      </c>
    </row>
    <row r="27" spans="1:19" ht="15.75">
      <c r="A27"/>
      <c r="B27"/>
      <c r="C27"/>
      <c r="D27"/>
      <c r="E27"/>
      <c r="H27" s="1120"/>
      <c r="K27" s="1183" t="s">
        <v>412</v>
      </c>
      <c r="L27" s="1184">
        <v>1198.385</v>
      </c>
      <c r="M27" s="1184">
        <v>131.999</v>
      </c>
      <c r="N27" s="1185">
        <v>9.0787430207804611</v>
      </c>
      <c r="O27" s="1096"/>
      <c r="P27" s="1183" t="s">
        <v>153</v>
      </c>
      <c r="Q27" s="1184">
        <v>898.86400000000003</v>
      </c>
      <c r="R27" s="1184">
        <v>180.67500000000001</v>
      </c>
      <c r="S27" s="1185">
        <v>4.9750325169503249</v>
      </c>
    </row>
    <row r="28" spans="1:19" ht="15.75">
      <c r="A28"/>
      <c r="B28"/>
      <c r="C28"/>
      <c r="D28"/>
      <c r="E28"/>
      <c r="H28" s="1120"/>
      <c r="K28" s="1183" t="s">
        <v>159</v>
      </c>
      <c r="L28" s="1184">
        <v>1040.547</v>
      </c>
      <c r="M28" s="1184">
        <v>256.30799999999999</v>
      </c>
      <c r="N28" s="1185">
        <v>4.0597523292288971</v>
      </c>
      <c r="O28" s="1096"/>
      <c r="P28" s="1183" t="s">
        <v>159</v>
      </c>
      <c r="Q28" s="1184">
        <v>830.67399999999998</v>
      </c>
      <c r="R28" s="1184">
        <v>195.19900000000001</v>
      </c>
      <c r="S28" s="1185">
        <v>4.2555238500197232</v>
      </c>
    </row>
    <row r="29" spans="1:19" ht="16.5" thickBot="1">
      <c r="A29"/>
      <c r="B29"/>
      <c r="C29"/>
      <c r="D29"/>
      <c r="E29"/>
      <c r="H29" s="1120"/>
      <c r="K29" s="1183" t="s">
        <v>151</v>
      </c>
      <c r="L29" s="1184">
        <v>1018.272</v>
      </c>
      <c r="M29" s="1184">
        <v>150.40299999999999</v>
      </c>
      <c r="N29" s="1185">
        <v>6.7702904862270046</v>
      </c>
      <c r="O29" s="1096"/>
      <c r="P29" s="1183" t="s">
        <v>413</v>
      </c>
      <c r="Q29" s="1184">
        <v>772.71199999999999</v>
      </c>
      <c r="R29" s="1184">
        <v>135.602</v>
      </c>
      <c r="S29" s="1185">
        <v>5.6983820297635726</v>
      </c>
    </row>
    <row r="30" spans="1:19" ht="16.5" thickBot="1">
      <c r="A30"/>
      <c r="B30"/>
      <c r="C30"/>
      <c r="D30"/>
      <c r="E30"/>
      <c r="F30" s="1096"/>
      <c r="G30" s="1096"/>
      <c r="H30" s="1096"/>
      <c r="I30" s="1096"/>
      <c r="J30" s="1096"/>
      <c r="K30" s="1189" t="s">
        <v>259</v>
      </c>
      <c r="L30" s="1190">
        <v>398472.67599999998</v>
      </c>
      <c r="M30" s="1190">
        <v>69982.89</v>
      </c>
      <c r="N30" s="1191">
        <v>5.6938585417092664</v>
      </c>
      <c r="O30" s="1096"/>
      <c r="P30" s="1183" t="s">
        <v>155</v>
      </c>
      <c r="Q30" s="1184">
        <v>704.39200000000005</v>
      </c>
      <c r="R30" s="1184">
        <v>158.61600000000001</v>
      </c>
      <c r="S30" s="1185">
        <v>4.44086346900691</v>
      </c>
    </row>
    <row r="31" spans="1:19" ht="15.75">
      <c r="A31"/>
      <c r="B31"/>
      <c r="C31"/>
      <c r="D31"/>
      <c r="E31"/>
      <c r="F31" s="1096"/>
      <c r="G31" s="1096"/>
      <c r="H31" s="1096"/>
      <c r="I31" s="1096"/>
      <c r="J31" s="1096"/>
      <c r="K31"/>
      <c r="L31"/>
      <c r="M31"/>
      <c r="N31"/>
      <c r="O31" s="1096"/>
      <c r="P31" s="1183" t="s">
        <v>411</v>
      </c>
      <c r="Q31" s="1184">
        <v>609.55200000000002</v>
      </c>
      <c r="R31" s="1184">
        <v>109.224</v>
      </c>
      <c r="S31" s="1185">
        <v>5.5807514831905074</v>
      </c>
    </row>
    <row r="32" spans="1:19" ht="15.75">
      <c r="A32" s="1096"/>
      <c r="B32" s="1096"/>
      <c r="C32" s="1096"/>
      <c r="D32" s="1096"/>
      <c r="E32" s="1096"/>
      <c r="F32" s="1096"/>
      <c r="G32" s="1096"/>
      <c r="H32" s="1096"/>
      <c r="I32" s="1096"/>
      <c r="J32" s="1096"/>
      <c r="K32"/>
      <c r="L32"/>
      <c r="M32"/>
      <c r="N32"/>
      <c r="O32" s="1096"/>
      <c r="P32" s="1183" t="s">
        <v>146</v>
      </c>
      <c r="Q32" s="1184">
        <v>493.66800000000001</v>
      </c>
      <c r="R32" s="1184">
        <v>121.07599999999999</v>
      </c>
      <c r="S32" s="1185">
        <v>4.0773398526545312</v>
      </c>
    </row>
    <row r="33" spans="1:19" ht="15.75">
      <c r="A33" s="1194" t="s">
        <v>369</v>
      </c>
      <c r="B33" s="1194"/>
      <c r="C33" s="1096"/>
      <c r="D33" s="1096"/>
      <c r="E33" s="1096"/>
      <c r="F33" s="1096"/>
      <c r="G33" s="1096"/>
      <c r="H33" s="1096"/>
      <c r="I33" s="1096"/>
      <c r="J33" s="1096"/>
      <c r="K33"/>
      <c r="L33"/>
      <c r="M33"/>
      <c r="N33"/>
      <c r="O33" s="1096"/>
      <c r="P33" s="1183" t="s">
        <v>149</v>
      </c>
      <c r="Q33" s="1184">
        <v>474.94099999999997</v>
      </c>
      <c r="R33" s="1184">
        <v>242.06</v>
      </c>
      <c r="S33" s="1185">
        <v>1.9620796496736346</v>
      </c>
    </row>
    <row r="34" spans="1:19" ht="16.5" thickBot="1">
      <c r="A34" s="1149"/>
      <c r="C34" s="1096"/>
      <c r="D34" s="1096"/>
      <c r="E34" s="1096"/>
      <c r="F34" s="1096"/>
      <c r="G34" s="1096"/>
      <c r="H34" s="1096"/>
      <c r="I34" s="1096"/>
      <c r="J34" s="1096"/>
      <c r="K34"/>
      <c r="L34"/>
      <c r="M34"/>
      <c r="N34"/>
      <c r="O34" s="1096"/>
      <c r="P34" s="1183" t="s">
        <v>287</v>
      </c>
      <c r="Q34" s="1184">
        <v>427.49700000000001</v>
      </c>
      <c r="R34" s="1184">
        <v>68.346999999999994</v>
      </c>
      <c r="S34" s="1185">
        <v>6.2548026979969871</v>
      </c>
    </row>
    <row r="35" spans="1:19" ht="16.5" thickBot="1">
      <c r="A35" s="1096"/>
      <c r="B35" s="1096"/>
      <c r="C35" s="1096"/>
      <c r="D35" s="1096"/>
      <c r="E35" s="1096"/>
      <c r="F35" s="1096"/>
      <c r="G35" s="1096"/>
      <c r="H35" s="1096"/>
      <c r="I35" s="1096"/>
      <c r="J35" s="1096"/>
      <c r="K35"/>
      <c r="L35"/>
      <c r="M35"/>
      <c r="N35"/>
      <c r="O35" s="1096"/>
      <c r="P35" s="1189" t="s">
        <v>259</v>
      </c>
      <c r="Q35" s="1190">
        <v>149807.33600000001</v>
      </c>
      <c r="R35" s="1190">
        <v>30080.262999999999</v>
      </c>
      <c r="S35" s="1191">
        <v>4.9802535303630826</v>
      </c>
    </row>
    <row r="36" spans="1:19">
      <c r="A36"/>
      <c r="B36"/>
      <c r="C36"/>
      <c r="D36"/>
      <c r="E36"/>
      <c r="F36"/>
      <c r="G36"/>
      <c r="H36"/>
      <c r="I36"/>
      <c r="J36"/>
      <c r="K36"/>
      <c r="L36"/>
      <c r="M36"/>
      <c r="N36"/>
      <c r="O36" s="1096"/>
      <c r="P36"/>
      <c r="Q36"/>
      <c r="R36"/>
      <c r="S36"/>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O40" s="1096"/>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c r="P49"/>
      <c r="Q49"/>
      <c r="R49"/>
      <c r="S49"/>
    </row>
    <row r="50" spans="1:19">
      <c r="A50"/>
      <c r="B50"/>
      <c r="C50"/>
      <c r="D50"/>
      <c r="E50"/>
      <c r="F50"/>
      <c r="G50"/>
      <c r="H50"/>
      <c r="I50"/>
      <c r="J50"/>
      <c r="K50"/>
      <c r="L50" s="3"/>
      <c r="M50" s="3"/>
      <c r="N50" s="3"/>
      <c r="O50" s="3"/>
      <c r="P50"/>
      <c r="Q50"/>
      <c r="R50"/>
      <c r="S50"/>
    </row>
    <row r="51" spans="1:19">
      <c r="A51"/>
      <c r="B51"/>
      <c r="C51"/>
      <c r="D51"/>
      <c r="E51"/>
      <c r="F51"/>
      <c r="G51"/>
      <c r="H51"/>
      <c r="I51"/>
      <c r="J51"/>
      <c r="K51"/>
      <c r="L51" s="3"/>
      <c r="M51" s="3"/>
      <c r="N51" s="3"/>
      <c r="O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0">
    <sortCondition descending="1" ref="Q7:Q50"/>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2" sqref="P32"/>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598" t="s">
        <v>523</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c r="Y2" s="1598"/>
      <c r="Z2" s="1598"/>
      <c r="AA2" s="1598"/>
    </row>
    <row r="3" spans="1:27" ht="18" customHeight="1">
      <c r="A3" s="1601" t="s">
        <v>524</v>
      </c>
      <c r="B3" s="1601"/>
      <c r="C3" s="1601"/>
      <c r="D3" s="1601"/>
      <c r="E3" s="1601"/>
      <c r="F3" s="1601"/>
      <c r="G3" s="1601"/>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9534.2420000000002</v>
      </c>
      <c r="C8" s="1184">
        <v>10899</v>
      </c>
      <c r="D8" s="1185">
        <v>2.7493347436268616</v>
      </c>
      <c r="E8" s="1200"/>
      <c r="F8" s="1183" t="s">
        <v>371</v>
      </c>
      <c r="G8" s="1184">
        <v>1660.2070000000001</v>
      </c>
      <c r="H8" s="1184">
        <v>4509</v>
      </c>
      <c r="I8" s="1185">
        <v>4.4393528979209842</v>
      </c>
      <c r="J8" s="1193"/>
      <c r="K8" s="1186" t="s">
        <v>141</v>
      </c>
      <c r="L8" s="1187">
        <v>5101.4690000000001</v>
      </c>
      <c r="M8" s="1187">
        <v>1267.241</v>
      </c>
      <c r="N8" s="1188">
        <v>4.0256502117592472</v>
      </c>
      <c r="O8" s="1193"/>
      <c r="P8" s="1186" t="s">
        <v>143</v>
      </c>
      <c r="Q8" s="1187">
        <v>1989.894</v>
      </c>
      <c r="R8" s="1187">
        <v>411.39</v>
      </c>
      <c r="S8" s="1188">
        <v>4.8370013855465617</v>
      </c>
    </row>
    <row r="9" spans="1:27" ht="15.75">
      <c r="A9" s="1183" t="s">
        <v>143</v>
      </c>
      <c r="B9" s="1184">
        <v>5684.9189999999999</v>
      </c>
      <c r="C9" s="1184">
        <v>4173</v>
      </c>
      <c r="D9" s="1185">
        <v>3.2844817724552557</v>
      </c>
      <c r="E9" s="1201"/>
      <c r="F9" s="1183" t="s">
        <v>156</v>
      </c>
      <c r="G9" s="1184">
        <v>868.08900000000006</v>
      </c>
      <c r="H9" s="1184">
        <v>4094</v>
      </c>
      <c r="I9" s="1185">
        <v>2.8619954107267671</v>
      </c>
      <c r="J9" s="1193"/>
      <c r="K9" s="1183" t="s">
        <v>158</v>
      </c>
      <c r="L9" s="1184">
        <v>1792.895</v>
      </c>
      <c r="M9" s="1184">
        <v>280.05900000000003</v>
      </c>
      <c r="N9" s="1185">
        <v>6.4018474678549868</v>
      </c>
      <c r="O9" s="1193"/>
      <c r="P9" s="1183" t="s">
        <v>155</v>
      </c>
      <c r="Q9" s="1184">
        <v>1825.1369999999999</v>
      </c>
      <c r="R9" s="1184">
        <v>312.80700000000002</v>
      </c>
      <c r="S9" s="1185">
        <v>5.8347063844479177</v>
      </c>
    </row>
    <row r="10" spans="1:27" ht="15.75">
      <c r="A10" s="1183" t="s">
        <v>371</v>
      </c>
      <c r="B10" s="1184">
        <v>4803.1379999999999</v>
      </c>
      <c r="C10" s="1184">
        <v>9970</v>
      </c>
      <c r="D10" s="1185">
        <v>4.072074409235535</v>
      </c>
      <c r="E10" s="1200"/>
      <c r="F10" s="1183" t="s">
        <v>153</v>
      </c>
      <c r="G10" s="1184">
        <v>633.06299999999999</v>
      </c>
      <c r="H10" s="1184">
        <v>2482</v>
      </c>
      <c r="I10" s="1185">
        <v>3.3813132931675427</v>
      </c>
      <c r="J10" s="1193"/>
      <c r="K10" s="1183" t="s">
        <v>143</v>
      </c>
      <c r="L10" s="1184">
        <v>1769.731</v>
      </c>
      <c r="M10" s="1184">
        <v>304.93900000000002</v>
      </c>
      <c r="N10" s="1185">
        <v>5.8035574327980344</v>
      </c>
      <c r="O10" s="1193"/>
      <c r="P10" s="1183" t="s">
        <v>371</v>
      </c>
      <c r="Q10" s="1184">
        <v>1711.4749999999999</v>
      </c>
      <c r="R10" s="1184">
        <v>321.27600000000001</v>
      </c>
      <c r="S10" s="1185">
        <v>5.327117493992704</v>
      </c>
    </row>
    <row r="11" spans="1:27" ht="15.75">
      <c r="A11" s="1183" t="s">
        <v>157</v>
      </c>
      <c r="B11" s="1184">
        <v>3288.4459999999999</v>
      </c>
      <c r="C11" s="1184">
        <v>5387</v>
      </c>
      <c r="D11" s="1185">
        <v>2.8408550781604327</v>
      </c>
      <c r="E11" s="1201"/>
      <c r="F11" s="1183" t="s">
        <v>157</v>
      </c>
      <c r="G11" s="1184">
        <v>294.48500000000001</v>
      </c>
      <c r="H11" s="1184">
        <v>2274</v>
      </c>
      <c r="I11" s="1185">
        <v>2.3530751344397478</v>
      </c>
      <c r="J11" s="1193"/>
      <c r="K11" s="1183" t="s">
        <v>155</v>
      </c>
      <c r="L11" s="1184">
        <v>1489.2249999999999</v>
      </c>
      <c r="M11" s="1184">
        <v>273.68599999999998</v>
      </c>
      <c r="N11" s="1185">
        <v>5.4413634603158361</v>
      </c>
      <c r="O11" s="1193"/>
      <c r="P11" s="1183" t="s">
        <v>140</v>
      </c>
      <c r="Q11" s="1184">
        <v>1222.0450000000001</v>
      </c>
      <c r="R11" s="1184">
        <v>168.81100000000001</v>
      </c>
      <c r="S11" s="1185">
        <v>7.2391313362280894</v>
      </c>
    </row>
    <row r="12" spans="1:27" ht="16.5" thickBot="1">
      <c r="A12" s="1183" t="s">
        <v>151</v>
      </c>
      <c r="B12" s="1184">
        <v>2860.826</v>
      </c>
      <c r="C12" s="1184">
        <v>2230</v>
      </c>
      <c r="D12" s="1185">
        <v>2.4418653879311081</v>
      </c>
      <c r="E12" s="1201"/>
      <c r="F12" s="1183" t="s">
        <v>160</v>
      </c>
      <c r="G12" s="1184">
        <v>209.55199999999999</v>
      </c>
      <c r="H12" s="1184">
        <v>1997</v>
      </c>
      <c r="I12" s="1185">
        <v>1.7654363631768284</v>
      </c>
      <c r="J12" s="1193"/>
      <c r="K12" s="1183" t="s">
        <v>371</v>
      </c>
      <c r="L12" s="1184">
        <v>1193.8699999999999</v>
      </c>
      <c r="M12" s="1184">
        <v>133.898</v>
      </c>
      <c r="N12" s="1185">
        <v>8.916264619337106</v>
      </c>
      <c r="O12" s="1193"/>
      <c r="P12" s="1183" t="s">
        <v>141</v>
      </c>
      <c r="Q12" s="1184">
        <v>737.274</v>
      </c>
      <c r="R12" s="1184">
        <v>159.79599999999999</v>
      </c>
      <c r="S12" s="1185">
        <v>4.6138451525695263</v>
      </c>
    </row>
    <row r="13" spans="1:27" ht="16.5" thickBot="1">
      <c r="A13" s="1183" t="s">
        <v>160</v>
      </c>
      <c r="B13" s="1184">
        <v>2627.8809999999999</v>
      </c>
      <c r="C13" s="1184">
        <v>5509</v>
      </c>
      <c r="D13" s="1185">
        <v>2.3812631052424593</v>
      </c>
      <c r="E13" s="1201"/>
      <c r="F13" s="1189" t="s">
        <v>259</v>
      </c>
      <c r="G13" s="1190">
        <v>3956.625</v>
      </c>
      <c r="H13" s="1190">
        <v>17478</v>
      </c>
      <c r="I13" s="1191">
        <v>3.1987693636052748</v>
      </c>
      <c r="J13" s="1193"/>
      <c r="K13" s="1183" t="s">
        <v>140</v>
      </c>
      <c r="L13" s="1184">
        <v>725.55899999999997</v>
      </c>
      <c r="M13" s="1184">
        <v>161.036</v>
      </c>
      <c r="N13" s="1185">
        <v>4.5055701830646564</v>
      </c>
      <c r="O13" s="1193"/>
      <c r="P13" s="1183" t="s">
        <v>147</v>
      </c>
      <c r="Q13" s="1184">
        <v>519.476</v>
      </c>
      <c r="R13" s="1184">
        <v>119.372</v>
      </c>
      <c r="S13" s="1185">
        <v>4.3517407767315621</v>
      </c>
    </row>
    <row r="14" spans="1:27" ht="15.75">
      <c r="A14" s="1183" t="s">
        <v>156</v>
      </c>
      <c r="B14" s="1184">
        <v>2373.712</v>
      </c>
      <c r="C14" s="1184">
        <v>6132</v>
      </c>
      <c r="D14" s="1185">
        <v>1.8527443690889778</v>
      </c>
      <c r="E14" s="1201"/>
      <c r="F14"/>
      <c r="G14"/>
      <c r="H14"/>
      <c r="I14"/>
      <c r="J14" s="1193"/>
      <c r="K14" s="1183" t="s">
        <v>138</v>
      </c>
      <c r="L14" s="1184">
        <v>701.529</v>
      </c>
      <c r="M14" s="1184">
        <v>200.24700000000001</v>
      </c>
      <c r="N14" s="1185">
        <v>3.503318401773809</v>
      </c>
      <c r="O14" s="1193"/>
      <c r="P14" s="1183" t="s">
        <v>138</v>
      </c>
      <c r="Q14" s="1184">
        <v>468.93299999999999</v>
      </c>
      <c r="R14" s="1184">
        <v>158.892</v>
      </c>
      <c r="S14" s="1185">
        <v>2.9512687863454423</v>
      </c>
    </row>
    <row r="15" spans="1:27" ht="15.75">
      <c r="A15" s="1183" t="s">
        <v>141</v>
      </c>
      <c r="B15" s="1184">
        <v>1570.412</v>
      </c>
      <c r="C15" s="1184">
        <v>978</v>
      </c>
      <c r="D15" s="1185">
        <v>3.5899070069401899</v>
      </c>
      <c r="E15" s="1201"/>
      <c r="F15"/>
      <c r="G15"/>
      <c r="H15"/>
      <c r="I15"/>
      <c r="J15" s="1193"/>
      <c r="K15" s="1183" t="s">
        <v>146</v>
      </c>
      <c r="L15" s="1184">
        <v>636.50800000000004</v>
      </c>
      <c r="M15" s="1184">
        <v>176.94200000000001</v>
      </c>
      <c r="N15" s="1185">
        <v>3.5972691616461892</v>
      </c>
      <c r="O15" s="1193"/>
      <c r="P15" s="1183" t="s">
        <v>158</v>
      </c>
      <c r="Q15" s="1184">
        <v>269.42899999999997</v>
      </c>
      <c r="R15" s="1184">
        <v>34.405000000000001</v>
      </c>
      <c r="S15" s="1185">
        <v>7.8311001307949413</v>
      </c>
      <c r="U15" s="1096"/>
      <c r="V15" s="1096"/>
      <c r="W15" s="1096"/>
      <c r="X15" s="1096"/>
    </row>
    <row r="16" spans="1:27" ht="15.75">
      <c r="A16" s="1183" t="s">
        <v>138</v>
      </c>
      <c r="B16" s="1184">
        <v>1400.511</v>
      </c>
      <c r="C16" s="1184">
        <v>5065</v>
      </c>
      <c r="D16" s="1185">
        <v>3.4652904585875679</v>
      </c>
      <c r="E16" s="1201"/>
      <c r="F16"/>
      <c r="G16"/>
      <c r="H16"/>
      <c r="I16"/>
      <c r="J16" s="1193"/>
      <c r="K16" s="1183" t="s">
        <v>159</v>
      </c>
      <c r="L16" s="1184">
        <v>420.93200000000002</v>
      </c>
      <c r="M16" s="1184">
        <v>121.59399999999999</v>
      </c>
      <c r="N16" s="1185">
        <v>3.461782653749363</v>
      </c>
      <c r="O16" s="1193"/>
      <c r="P16" s="1183" t="s">
        <v>159</v>
      </c>
      <c r="Q16" s="1184">
        <v>187.511</v>
      </c>
      <c r="R16" s="1184">
        <v>50.182000000000002</v>
      </c>
      <c r="S16" s="1185">
        <v>3.736618707903232</v>
      </c>
      <c r="U16" s="1096"/>
      <c r="V16" s="1096"/>
      <c r="W16" s="1096"/>
      <c r="X16" s="1096"/>
    </row>
    <row r="17" spans="1:24" ht="16.5" thickBot="1">
      <c r="A17" s="1183" t="s">
        <v>152</v>
      </c>
      <c r="B17" s="1184">
        <v>1226.5830000000001</v>
      </c>
      <c r="C17" s="1184">
        <v>697</v>
      </c>
      <c r="D17" s="1185">
        <v>3.6349769884334648</v>
      </c>
      <c r="E17" s="1200"/>
      <c r="F17"/>
      <c r="G17"/>
      <c r="H17"/>
      <c r="I17"/>
      <c r="J17" s="1193"/>
      <c r="K17" s="1183" t="s">
        <v>499</v>
      </c>
      <c r="L17" s="1184">
        <v>331.30399999999997</v>
      </c>
      <c r="M17" s="1184">
        <v>11.414999999999999</v>
      </c>
      <c r="N17" s="1185">
        <v>29.023565484012263</v>
      </c>
      <c r="O17" s="1193"/>
      <c r="P17" s="1183" t="s">
        <v>361</v>
      </c>
      <c r="Q17" s="1184">
        <v>141.90799999999999</v>
      </c>
      <c r="R17" s="1184">
        <v>68.956000000000003</v>
      </c>
      <c r="S17" s="1185">
        <v>2.0579499970995996</v>
      </c>
      <c r="U17" s="1096"/>
      <c r="V17" s="1096"/>
      <c r="W17" s="1096"/>
      <c r="X17" s="1096"/>
    </row>
    <row r="18" spans="1:24" ht="16.5" thickBot="1">
      <c r="A18" s="1189" t="s">
        <v>259</v>
      </c>
      <c r="B18" s="1190">
        <v>36265.591999999997</v>
      </c>
      <c r="C18" s="1190">
        <v>52323</v>
      </c>
      <c r="D18" s="1191">
        <v>2.8781144574856699</v>
      </c>
      <c r="E18" s="1205"/>
      <c r="K18" s="1183" t="s">
        <v>139</v>
      </c>
      <c r="L18" s="1184">
        <v>244.06700000000001</v>
      </c>
      <c r="M18" s="1184">
        <v>31.109000000000002</v>
      </c>
      <c r="N18" s="1185">
        <v>7.8455430904239929</v>
      </c>
      <c r="O18" s="1193"/>
      <c r="P18" s="1183" t="s">
        <v>151</v>
      </c>
      <c r="Q18" s="1184">
        <v>118.892</v>
      </c>
      <c r="R18" s="1184">
        <v>22.963999999999999</v>
      </c>
      <c r="S18" s="1185">
        <v>5.1773210242118095</v>
      </c>
      <c r="U18" s="1096"/>
      <c r="V18" s="1096"/>
      <c r="W18" s="1096"/>
      <c r="X18" s="1096"/>
    </row>
    <row r="19" spans="1:24" ht="16.5" thickBot="1">
      <c r="A19"/>
      <c r="B19"/>
      <c r="C19"/>
      <c r="D19"/>
      <c r="E19" s="1206"/>
      <c r="J19" s="1193"/>
      <c r="K19" s="1183" t="s">
        <v>151</v>
      </c>
      <c r="L19" s="1184">
        <v>230.54599999999999</v>
      </c>
      <c r="M19" s="1184">
        <v>43.273000000000003</v>
      </c>
      <c r="N19" s="1185">
        <v>5.3277101194740366</v>
      </c>
      <c r="O19" s="1193"/>
      <c r="P19" s="1183" t="s">
        <v>156</v>
      </c>
      <c r="Q19" s="1184">
        <v>101.258</v>
      </c>
      <c r="R19" s="1184">
        <v>18.378</v>
      </c>
      <c r="S19" s="1185">
        <v>5.5097399064098376</v>
      </c>
      <c r="U19" s="1096"/>
      <c r="V19" s="1096"/>
      <c r="W19" s="1096"/>
      <c r="X19" s="1096"/>
    </row>
    <row r="20" spans="1:24" ht="15" customHeight="1" thickBot="1">
      <c r="A20"/>
      <c r="B20"/>
      <c r="C20"/>
      <c r="D20"/>
      <c r="E20" s="1206"/>
      <c r="F20" s="1096"/>
      <c r="G20" s="1096"/>
      <c r="H20" s="1096"/>
      <c r="J20" s="1193"/>
      <c r="K20" s="1183" t="s">
        <v>156</v>
      </c>
      <c r="L20" s="1184">
        <v>189.26300000000001</v>
      </c>
      <c r="M20" s="1184">
        <v>57.085000000000001</v>
      </c>
      <c r="N20" s="1185">
        <v>3.3154594026451782</v>
      </c>
      <c r="O20" s="1193"/>
      <c r="P20" s="1189" t="s">
        <v>259</v>
      </c>
      <c r="Q20" s="1190">
        <v>9516.4740000000002</v>
      </c>
      <c r="R20" s="1190">
        <v>1913.8330000000001</v>
      </c>
      <c r="S20" s="1191">
        <v>4.9724683397140712</v>
      </c>
      <c r="U20" s="1096"/>
      <c r="V20" s="1096"/>
      <c r="W20" s="1096"/>
      <c r="X20" s="1096"/>
    </row>
    <row r="21" spans="1:24" ht="15.75">
      <c r="A21"/>
      <c r="B21"/>
      <c r="C21"/>
      <c r="D21"/>
      <c r="F21" s="1096"/>
      <c r="G21" s="1096"/>
      <c r="H21" s="1096"/>
      <c r="J21" s="1193"/>
      <c r="K21" s="1183" t="s">
        <v>147</v>
      </c>
      <c r="L21" s="1184">
        <v>186.93700000000001</v>
      </c>
      <c r="M21" s="1184">
        <v>37.594999999999999</v>
      </c>
      <c r="N21" s="1185">
        <v>4.9723899454714724</v>
      </c>
      <c r="P21"/>
      <c r="Q21"/>
      <c r="R21"/>
      <c r="S21"/>
    </row>
    <row r="22" spans="1:24" ht="15.75">
      <c r="A22"/>
      <c r="B22"/>
      <c r="C22"/>
      <c r="D22"/>
      <c r="E22" s="1096"/>
      <c r="F22" s="1096"/>
      <c r="G22" s="1096"/>
      <c r="H22" s="1096"/>
      <c r="I22" s="1096"/>
      <c r="J22" s="1096"/>
      <c r="K22" s="1183" t="s">
        <v>405</v>
      </c>
      <c r="L22" s="1184">
        <v>180.976</v>
      </c>
      <c r="M22" s="1184">
        <v>9.2189999999999994</v>
      </c>
      <c r="N22" s="1185">
        <v>19.630762555591716</v>
      </c>
      <c r="P22"/>
      <c r="Q22"/>
      <c r="R22"/>
      <c r="S22"/>
    </row>
    <row r="23" spans="1:24" ht="16.5" thickBot="1">
      <c r="A23"/>
      <c r="B23"/>
      <c r="C23"/>
      <c r="D23"/>
      <c r="E23" s="1096"/>
      <c r="F23" s="1096"/>
      <c r="G23" s="1096"/>
      <c r="H23" s="1096"/>
      <c r="I23" s="1096"/>
      <c r="J23" s="1096"/>
      <c r="K23" s="1183" t="s">
        <v>287</v>
      </c>
      <c r="L23" s="1184">
        <v>178.45500000000001</v>
      </c>
      <c r="M23" s="1184">
        <v>49.862000000000002</v>
      </c>
      <c r="N23" s="1185">
        <v>3.5789779792226546</v>
      </c>
      <c r="P23"/>
      <c r="Q23"/>
      <c r="R23"/>
      <c r="S23"/>
    </row>
    <row r="24" spans="1:24" ht="16.5" thickBot="1">
      <c r="E24" s="1096"/>
      <c r="F24" s="1096"/>
      <c r="G24" s="1096"/>
      <c r="H24" s="1096"/>
      <c r="I24" s="1096"/>
      <c r="J24" s="1096"/>
      <c r="K24" s="1189" t="s">
        <v>259</v>
      </c>
      <c r="L24" s="1190">
        <v>15862.254000000001</v>
      </c>
      <c r="M24" s="1190">
        <v>3229.152</v>
      </c>
      <c r="N24" s="1191">
        <v>4.9122041947855042</v>
      </c>
      <c r="O24"/>
      <c r="P24"/>
      <c r="Q24"/>
      <c r="R24"/>
      <c r="S24"/>
      <c r="T24"/>
    </row>
    <row r="25" spans="1:24">
      <c r="E25" s="1096"/>
      <c r="F25" s="1096"/>
      <c r="G25" s="1096"/>
      <c r="H25" s="1096"/>
      <c r="I25" s="1096"/>
      <c r="J25" s="1096"/>
      <c r="K25"/>
      <c r="L25"/>
      <c r="M25"/>
      <c r="N25"/>
      <c r="O25"/>
      <c r="P25"/>
      <c r="Q25"/>
      <c r="R25"/>
      <c r="S25"/>
      <c r="T25"/>
    </row>
    <row r="26" spans="1:24">
      <c r="A26"/>
      <c r="B26"/>
      <c r="C26"/>
      <c r="D26"/>
      <c r="E26"/>
      <c r="F26"/>
      <c r="G26"/>
      <c r="H26"/>
      <c r="I26"/>
      <c r="J26" s="1096"/>
      <c r="O26"/>
      <c r="P26"/>
      <c r="Q26"/>
      <c r="R26"/>
      <c r="S26"/>
      <c r="T26"/>
    </row>
    <row r="27" spans="1:24">
      <c r="A27"/>
      <c r="B27"/>
      <c r="C27"/>
      <c r="D27"/>
      <c r="E27"/>
      <c r="F27"/>
      <c r="G27"/>
      <c r="H27"/>
      <c r="I27"/>
      <c r="J27" s="1096"/>
      <c r="K27"/>
      <c r="L27"/>
      <c r="M27"/>
      <c r="N27"/>
      <c r="O27"/>
      <c r="P27"/>
      <c r="Q27"/>
      <c r="R27"/>
      <c r="S27"/>
      <c r="T27"/>
    </row>
    <row r="28" spans="1:24">
      <c r="A28"/>
      <c r="B28"/>
      <c r="C28"/>
      <c r="D28"/>
      <c r="E28"/>
      <c r="F28"/>
      <c r="G28"/>
      <c r="H28"/>
      <c r="I28"/>
      <c r="J28" s="1096"/>
      <c r="K28"/>
      <c r="L28"/>
      <c r="M28"/>
      <c r="N28"/>
      <c r="O28"/>
      <c r="P28"/>
      <c r="Q28"/>
      <c r="R28"/>
      <c r="S28"/>
      <c r="T28"/>
    </row>
    <row r="29" spans="1:24">
      <c r="A29"/>
      <c r="B29"/>
      <c r="C29"/>
      <c r="D29"/>
      <c r="E29"/>
      <c r="F29"/>
      <c r="G29"/>
      <c r="H29"/>
      <c r="I29"/>
      <c r="J29" s="1096"/>
      <c r="K29"/>
      <c r="L29"/>
      <c r="M29"/>
      <c r="N29"/>
      <c r="O29"/>
      <c r="P29"/>
      <c r="Q29"/>
      <c r="R29"/>
      <c r="S29"/>
      <c r="T29"/>
    </row>
    <row r="30" spans="1:24">
      <c r="A30"/>
      <c r="B30"/>
      <c r="C30"/>
      <c r="D30"/>
      <c r="E30"/>
      <c r="F30"/>
      <c r="G30"/>
      <c r="H30"/>
      <c r="I30"/>
      <c r="J30"/>
      <c r="K30"/>
      <c r="L30"/>
      <c r="M30"/>
      <c r="N30"/>
      <c r="O30" s="1096"/>
      <c r="P30"/>
      <c r="Q30"/>
      <c r="R30"/>
      <c r="S30"/>
    </row>
    <row r="31" spans="1:24">
      <c r="A31"/>
      <c r="B31"/>
      <c r="C31"/>
      <c r="D31"/>
      <c r="E31"/>
      <c r="F31"/>
      <c r="G31"/>
      <c r="H31"/>
      <c r="I31"/>
      <c r="J31"/>
      <c r="K31"/>
      <c r="L31"/>
      <c r="M31"/>
      <c r="N31"/>
      <c r="O31" s="1096"/>
    </row>
    <row r="32" spans="1:24">
      <c r="A32"/>
      <c r="B32"/>
      <c r="C32"/>
      <c r="D32"/>
      <c r="E32"/>
      <c r="F32"/>
      <c r="G32"/>
      <c r="H32"/>
      <c r="I32"/>
      <c r="J32"/>
      <c r="K32"/>
      <c r="L32"/>
      <c r="M32"/>
      <c r="N32"/>
      <c r="O32" s="1096"/>
    </row>
    <row r="33" spans="1:19">
      <c r="A33"/>
      <c r="B33"/>
      <c r="C33"/>
      <c r="D33"/>
      <c r="E33"/>
      <c r="F33"/>
      <c r="G33"/>
      <c r="H33"/>
      <c r="I33"/>
      <c r="J33"/>
      <c r="K33"/>
      <c r="L33"/>
      <c r="M33"/>
      <c r="N33"/>
      <c r="O33" s="1096"/>
      <c r="P33" s="3"/>
      <c r="Q33" s="3"/>
      <c r="R33" s="3"/>
      <c r="S33" s="3"/>
    </row>
    <row r="34" spans="1:19">
      <c r="A34"/>
      <c r="B34"/>
      <c r="C34"/>
      <c r="D34"/>
      <c r="E34"/>
      <c r="F34"/>
      <c r="G34"/>
      <c r="H34"/>
      <c r="I34"/>
      <c r="J34"/>
      <c r="K34"/>
      <c r="L34"/>
      <c r="M34"/>
      <c r="N34"/>
      <c r="O34" s="1096"/>
      <c r="P34" s="3"/>
      <c r="Q34" s="3"/>
      <c r="R34" s="3"/>
      <c r="S34" s="3"/>
    </row>
    <row r="35" spans="1:19">
      <c r="A35"/>
      <c r="B35"/>
      <c r="C35"/>
      <c r="D35"/>
      <c r="E35"/>
      <c r="F35"/>
      <c r="G35"/>
      <c r="H35"/>
      <c r="I35"/>
      <c r="J35"/>
      <c r="O35" s="1096"/>
      <c r="P35" s="3"/>
      <c r="Q35" s="3"/>
      <c r="R35" s="3"/>
      <c r="S35" s="3"/>
    </row>
    <row r="36" spans="1:19">
      <c r="A36"/>
      <c r="B36"/>
      <c r="C36"/>
      <c r="D36"/>
      <c r="E36"/>
      <c r="F36"/>
      <c r="G36"/>
      <c r="H36"/>
      <c r="I36"/>
      <c r="J36"/>
      <c r="K36"/>
      <c r="L36" s="3"/>
      <c r="M36" s="3"/>
      <c r="N36" s="3"/>
      <c r="O36" s="1096"/>
    </row>
    <row r="37" spans="1:19">
      <c r="A37"/>
      <c r="B37"/>
      <c r="C37"/>
      <c r="D37"/>
      <c r="E37"/>
      <c r="F37"/>
      <c r="G37"/>
      <c r="H37"/>
      <c r="I37"/>
      <c r="J37"/>
      <c r="K37"/>
      <c r="L37" s="3"/>
      <c r="M37" s="3"/>
      <c r="N37" s="3"/>
      <c r="O37" s="1096"/>
    </row>
    <row r="38" spans="1:19">
      <c r="A38" t="s">
        <v>155</v>
      </c>
      <c r="B38">
        <v>1825137</v>
      </c>
      <c r="C38">
        <v>312807</v>
      </c>
      <c r="D38">
        <v>223</v>
      </c>
      <c r="E38"/>
      <c r="F38">
        <f>B38/1000</f>
        <v>1825.1369999999999</v>
      </c>
      <c r="G38">
        <f>C38/1000</f>
        <v>312.80700000000002</v>
      </c>
      <c r="H38">
        <f>F38/G38</f>
        <v>5.8347063844479177</v>
      </c>
      <c r="I38"/>
      <c r="J38"/>
      <c r="K38"/>
      <c r="L38" s="3"/>
      <c r="M38" s="3"/>
      <c r="N38" s="3"/>
      <c r="O38" s="1096"/>
    </row>
    <row r="39" spans="1:19">
      <c r="A39" t="s">
        <v>285</v>
      </c>
      <c r="B39">
        <v>35539</v>
      </c>
      <c r="C39">
        <v>23707</v>
      </c>
      <c r="D39">
        <v>191</v>
      </c>
      <c r="E39"/>
      <c r="F39" s="3">
        <f t="shared" ref="F39:F54" si="0">B39/1000</f>
        <v>35.539000000000001</v>
      </c>
      <c r="G39" s="3">
        <f t="shared" ref="G39:G54" si="1">C39/1000</f>
        <v>23.707000000000001</v>
      </c>
      <c r="H39" s="3">
        <f t="shared" ref="H39:H54" si="2">F39/G39</f>
        <v>1.4990930948664951</v>
      </c>
      <c r="I39"/>
      <c r="J39"/>
      <c r="K39"/>
      <c r="L39" s="3"/>
      <c r="M39" s="3"/>
      <c r="N39" s="3"/>
      <c r="O39" s="1096"/>
    </row>
    <row r="40" spans="1:19">
      <c r="A40" t="s">
        <v>528</v>
      </c>
      <c r="B40">
        <v>1226</v>
      </c>
      <c r="C40">
        <v>110</v>
      </c>
      <c r="D40">
        <v>2274</v>
      </c>
      <c r="E40"/>
      <c r="F40" s="3">
        <f t="shared" si="0"/>
        <v>1.226</v>
      </c>
      <c r="G40" s="3">
        <f t="shared" si="1"/>
        <v>0.11</v>
      </c>
      <c r="H40" s="3">
        <f t="shared" si="2"/>
        <v>11.145454545454545</v>
      </c>
      <c r="I40"/>
      <c r="J40"/>
      <c r="K40"/>
    </row>
    <row r="41" spans="1:19">
      <c r="A41" t="s">
        <v>409</v>
      </c>
      <c r="B41">
        <v>11022</v>
      </c>
      <c r="C41">
        <v>4723</v>
      </c>
      <c r="D41">
        <v>4094</v>
      </c>
      <c r="E41"/>
      <c r="F41" s="3">
        <f t="shared" si="0"/>
        <v>11.022</v>
      </c>
      <c r="G41" s="3">
        <f t="shared" si="1"/>
        <v>4.7229999999999999</v>
      </c>
      <c r="H41" s="3">
        <f t="shared" si="2"/>
        <v>2.3336862163878891</v>
      </c>
      <c r="I41"/>
      <c r="J41"/>
      <c r="K41"/>
      <c r="L41" s="1096"/>
    </row>
    <row r="42" spans="1:19">
      <c r="A42" t="s">
        <v>152</v>
      </c>
      <c r="B42">
        <v>53056</v>
      </c>
      <c r="C42">
        <v>6904</v>
      </c>
      <c r="D42">
        <v>1997</v>
      </c>
      <c r="E42"/>
      <c r="F42" s="3">
        <f t="shared" si="0"/>
        <v>53.055999999999997</v>
      </c>
      <c r="G42" s="3">
        <f t="shared" si="1"/>
        <v>6.9039999999999999</v>
      </c>
      <c r="H42" s="3">
        <f t="shared" si="2"/>
        <v>7.6848203939745074</v>
      </c>
      <c r="I42"/>
      <c r="J42"/>
      <c r="K42"/>
      <c r="L42" s="1096"/>
    </row>
    <row r="43" spans="1:19">
      <c r="A43" t="s">
        <v>157</v>
      </c>
      <c r="B43">
        <v>3378</v>
      </c>
      <c r="C43">
        <v>576</v>
      </c>
      <c r="D43">
        <v>23</v>
      </c>
      <c r="E43"/>
      <c r="F43" s="3">
        <f t="shared" si="0"/>
        <v>3.3780000000000001</v>
      </c>
      <c r="G43" s="3">
        <f t="shared" si="1"/>
        <v>0.57599999999999996</v>
      </c>
      <c r="H43" s="3">
        <f t="shared" si="2"/>
        <v>5.8645833333333339</v>
      </c>
      <c r="I43"/>
      <c r="J43"/>
      <c r="K43"/>
      <c r="L43" s="1096"/>
    </row>
    <row r="44" spans="1:19">
      <c r="A44" t="s">
        <v>139</v>
      </c>
      <c r="B44">
        <v>26659</v>
      </c>
      <c r="C44">
        <v>2394</v>
      </c>
      <c r="D44">
        <v>156</v>
      </c>
      <c r="E44"/>
      <c r="F44" s="3">
        <f t="shared" si="0"/>
        <v>26.658999999999999</v>
      </c>
      <c r="G44" s="3">
        <f t="shared" si="1"/>
        <v>2.3940000000000001</v>
      </c>
      <c r="H44" s="3">
        <f t="shared" si="2"/>
        <v>11.135756056808688</v>
      </c>
      <c r="I44"/>
      <c r="J44"/>
      <c r="K44"/>
      <c r="L44" s="1096"/>
    </row>
    <row r="45" spans="1:19">
      <c r="A45" t="s">
        <v>148</v>
      </c>
      <c r="B45">
        <v>1694</v>
      </c>
      <c r="C45">
        <v>198</v>
      </c>
      <c r="D45">
        <v>2482</v>
      </c>
      <c r="E45"/>
      <c r="F45" s="3">
        <f t="shared" si="0"/>
        <v>1.694</v>
      </c>
      <c r="G45" s="3">
        <f t="shared" si="1"/>
        <v>0.19800000000000001</v>
      </c>
      <c r="H45" s="3">
        <f t="shared" si="2"/>
        <v>8.5555555555555554</v>
      </c>
      <c r="I45"/>
      <c r="J45"/>
      <c r="K45"/>
      <c r="L45" s="1096"/>
    </row>
    <row r="46" spans="1:19">
      <c r="A46" t="s">
        <v>140</v>
      </c>
      <c r="B46">
        <v>1222045</v>
      </c>
      <c r="C46">
        <v>168811</v>
      </c>
      <c r="D46">
        <v>1529</v>
      </c>
      <c r="E46"/>
      <c r="F46" s="3">
        <f t="shared" si="0"/>
        <v>1222.0450000000001</v>
      </c>
      <c r="G46" s="3">
        <f t="shared" si="1"/>
        <v>168.81100000000001</v>
      </c>
      <c r="H46" s="3">
        <f t="shared" si="2"/>
        <v>7.2391313362280894</v>
      </c>
      <c r="I46"/>
      <c r="J46"/>
      <c r="K46"/>
      <c r="L46" s="1096"/>
    </row>
    <row r="47" spans="1:19">
      <c r="A47" t="s">
        <v>158</v>
      </c>
      <c r="B47">
        <v>269429</v>
      </c>
      <c r="C47">
        <v>34405</v>
      </c>
      <c r="D47">
        <v>4509</v>
      </c>
      <c r="E47"/>
      <c r="F47" s="3">
        <f t="shared" si="0"/>
        <v>269.42899999999997</v>
      </c>
      <c r="G47" s="3">
        <f t="shared" si="1"/>
        <v>34.405000000000001</v>
      </c>
      <c r="H47" s="3">
        <f t="shared" si="2"/>
        <v>7.8311001307949413</v>
      </c>
      <c r="I47"/>
      <c r="J47"/>
      <c r="K47"/>
      <c r="L47" s="1096"/>
    </row>
    <row r="48" spans="1:19">
      <c r="A48" t="s">
        <v>156</v>
      </c>
      <c r="B48">
        <v>101258</v>
      </c>
      <c r="C48">
        <v>18378</v>
      </c>
      <c r="D48">
        <v>17478</v>
      </c>
      <c r="E48"/>
      <c r="F48" s="3">
        <f t="shared" si="0"/>
        <v>101.258</v>
      </c>
      <c r="G48" s="3">
        <f t="shared" si="1"/>
        <v>18.378</v>
      </c>
      <c r="H48" s="3">
        <f t="shared" si="2"/>
        <v>5.5097399064098376</v>
      </c>
      <c r="I48"/>
      <c r="J48"/>
      <c r="K48"/>
      <c r="L48" s="1096"/>
    </row>
    <row r="49" spans="1:12">
      <c r="A49" t="s">
        <v>160</v>
      </c>
      <c r="B49">
        <v>3233</v>
      </c>
      <c r="C49">
        <v>553</v>
      </c>
      <c r="D49">
        <v>4173</v>
      </c>
      <c r="E49"/>
      <c r="F49" s="3">
        <f t="shared" si="0"/>
        <v>3.2330000000000001</v>
      </c>
      <c r="G49" s="3">
        <f t="shared" si="1"/>
        <v>0.55300000000000005</v>
      </c>
      <c r="H49" s="3">
        <f t="shared" si="2"/>
        <v>5.8462929475587702</v>
      </c>
      <c r="I49"/>
      <c r="J49"/>
      <c r="K49"/>
      <c r="L49" s="1096"/>
    </row>
    <row r="50" spans="1:12">
      <c r="A50" t="s">
        <v>141</v>
      </c>
      <c r="B50">
        <v>737274</v>
      </c>
      <c r="C50">
        <v>159796</v>
      </c>
      <c r="D50">
        <v>10899</v>
      </c>
      <c r="E50"/>
      <c r="F50" s="3">
        <f t="shared" si="0"/>
        <v>737.274</v>
      </c>
      <c r="G50" s="3">
        <f t="shared" si="1"/>
        <v>159.79599999999999</v>
      </c>
      <c r="H50" s="3">
        <f t="shared" si="2"/>
        <v>4.6138451525695263</v>
      </c>
      <c r="I50"/>
      <c r="J50"/>
      <c r="K50"/>
      <c r="L50" s="1096"/>
    </row>
    <row r="51" spans="1:12">
      <c r="A51" t="s">
        <v>361</v>
      </c>
      <c r="B51">
        <v>141908</v>
      </c>
      <c r="C51">
        <v>68956</v>
      </c>
      <c r="D51">
        <v>2230</v>
      </c>
      <c r="E51"/>
      <c r="F51" s="3">
        <f t="shared" si="0"/>
        <v>141.90799999999999</v>
      </c>
      <c r="G51" s="3">
        <f t="shared" si="1"/>
        <v>68.956000000000003</v>
      </c>
      <c r="H51" s="3">
        <f t="shared" si="2"/>
        <v>2.0579499970995996</v>
      </c>
      <c r="I51"/>
      <c r="J51"/>
      <c r="K51"/>
      <c r="L51" s="1096"/>
    </row>
    <row r="52" spans="1:12">
      <c r="A52" t="s">
        <v>529</v>
      </c>
      <c r="B52">
        <v>31549</v>
      </c>
      <c r="C52">
        <v>2882</v>
      </c>
      <c r="D52">
        <v>5065</v>
      </c>
      <c r="E52"/>
      <c r="F52" s="3">
        <f t="shared" si="0"/>
        <v>31.548999999999999</v>
      </c>
      <c r="G52" s="3">
        <f t="shared" si="1"/>
        <v>2.8820000000000001</v>
      </c>
      <c r="H52" s="3">
        <f t="shared" si="2"/>
        <v>10.946911866759194</v>
      </c>
      <c r="I52"/>
      <c r="J52"/>
      <c r="K52"/>
      <c r="L52" s="1096"/>
    </row>
    <row r="53" spans="1:12">
      <c r="A53" t="s">
        <v>143</v>
      </c>
      <c r="B53">
        <v>1989894</v>
      </c>
      <c r="C53">
        <v>411390</v>
      </c>
      <c r="D53">
        <v>9970</v>
      </c>
      <c r="E53"/>
      <c r="F53" s="3">
        <f t="shared" si="0"/>
        <v>1989.894</v>
      </c>
      <c r="G53" s="3">
        <f t="shared" si="1"/>
        <v>411.39</v>
      </c>
      <c r="H53" s="3">
        <f t="shared" si="2"/>
        <v>4.8370013855465617</v>
      </c>
      <c r="I53"/>
      <c r="J53"/>
      <c r="K53"/>
      <c r="L53" s="1096"/>
    </row>
    <row r="54" spans="1:12">
      <c r="A54" t="s">
        <v>159</v>
      </c>
      <c r="B54">
        <v>187511</v>
      </c>
      <c r="C54">
        <v>50182</v>
      </c>
      <c r="D54">
        <v>52323</v>
      </c>
      <c r="E54"/>
      <c r="F54" s="3">
        <f t="shared" si="0"/>
        <v>187.511</v>
      </c>
      <c r="G54" s="3">
        <f t="shared" si="1"/>
        <v>50.182000000000002</v>
      </c>
      <c r="H54" s="3">
        <f t="shared" si="2"/>
        <v>3.736618707903232</v>
      </c>
      <c r="I54"/>
      <c r="J54"/>
      <c r="K54"/>
      <c r="L54" s="1096"/>
    </row>
    <row r="55" spans="1:12">
      <c r="A55" t="s">
        <v>499</v>
      </c>
      <c r="B55">
        <v>4604</v>
      </c>
      <c r="C55">
        <v>122</v>
      </c>
      <c r="D55" s="3">
        <v>52324</v>
      </c>
      <c r="E55" s="3"/>
      <c r="F55" s="3">
        <f t="shared" ref="F55:F61" si="3">B55/1000</f>
        <v>4.6040000000000001</v>
      </c>
      <c r="G55" s="3">
        <f t="shared" ref="G55:G61" si="4">C55/1000</f>
        <v>0.122</v>
      </c>
      <c r="H55" s="3">
        <f t="shared" ref="H55:H61" si="5">F55/G55</f>
        <v>37.73770491803279</v>
      </c>
      <c r="I55"/>
      <c r="J55"/>
      <c r="K55"/>
      <c r="L55" s="1096"/>
    </row>
    <row r="56" spans="1:12">
      <c r="A56" t="s">
        <v>142</v>
      </c>
      <c r="B56">
        <v>51282</v>
      </c>
      <c r="C56">
        <v>24435</v>
      </c>
      <c r="D56" s="3">
        <v>52325</v>
      </c>
      <c r="E56" s="3"/>
      <c r="F56" s="3">
        <f t="shared" si="3"/>
        <v>51.281999999999996</v>
      </c>
      <c r="G56" s="3">
        <f t="shared" si="4"/>
        <v>24.434999999999999</v>
      </c>
      <c r="H56" s="3">
        <f t="shared" si="5"/>
        <v>2.0987108655616944</v>
      </c>
      <c r="I56"/>
      <c r="J56"/>
      <c r="K56"/>
      <c r="L56" s="1096"/>
    </row>
    <row r="57" spans="1:12">
      <c r="A57" t="s">
        <v>151</v>
      </c>
      <c r="B57">
        <v>118892</v>
      </c>
      <c r="C57">
        <v>22964</v>
      </c>
      <c r="D57" s="3">
        <v>52326</v>
      </c>
      <c r="E57" s="3"/>
      <c r="F57" s="3">
        <f t="shared" si="3"/>
        <v>118.892</v>
      </c>
      <c r="G57" s="3">
        <f t="shared" si="4"/>
        <v>22.963999999999999</v>
      </c>
      <c r="H57" s="3">
        <f t="shared" si="5"/>
        <v>5.1773210242118095</v>
      </c>
      <c r="I57"/>
      <c r="J57"/>
      <c r="K57"/>
      <c r="L57" s="1096"/>
    </row>
    <row r="58" spans="1:12">
      <c r="A58" t="s">
        <v>147</v>
      </c>
      <c r="B58">
        <v>519476</v>
      </c>
      <c r="C58">
        <v>119372</v>
      </c>
      <c r="D58" s="3">
        <v>52327</v>
      </c>
      <c r="E58" s="3"/>
      <c r="F58" s="3">
        <f t="shared" si="3"/>
        <v>519.476</v>
      </c>
      <c r="G58" s="3">
        <f t="shared" si="4"/>
        <v>119.372</v>
      </c>
      <c r="H58" s="3">
        <f t="shared" si="5"/>
        <v>4.3517407767315621</v>
      </c>
      <c r="I58"/>
      <c r="J58"/>
      <c r="K58"/>
      <c r="L58" s="1096"/>
    </row>
    <row r="59" spans="1:12">
      <c r="A59" t="s">
        <v>138</v>
      </c>
      <c r="B59">
        <v>468933</v>
      </c>
      <c r="C59">
        <v>158892</v>
      </c>
      <c r="D59" s="3">
        <v>52328</v>
      </c>
      <c r="E59" s="3"/>
      <c r="F59" s="3">
        <f t="shared" si="3"/>
        <v>468.93299999999999</v>
      </c>
      <c r="G59" s="3">
        <f t="shared" si="4"/>
        <v>158.892</v>
      </c>
      <c r="H59" s="3">
        <f t="shared" si="5"/>
        <v>2.9512687863454423</v>
      </c>
      <c r="I59"/>
      <c r="J59"/>
      <c r="K59"/>
      <c r="L59" s="1096"/>
    </row>
    <row r="60" spans="1:12">
      <c r="A60" t="s">
        <v>371</v>
      </c>
      <c r="B60">
        <v>1711475</v>
      </c>
      <c r="C60">
        <v>321276</v>
      </c>
      <c r="D60" s="3">
        <v>52329</v>
      </c>
      <c r="E60" s="3"/>
      <c r="F60" s="3">
        <f t="shared" si="3"/>
        <v>1711.4749999999999</v>
      </c>
      <c r="G60" s="3">
        <f t="shared" si="4"/>
        <v>321.27600000000001</v>
      </c>
      <c r="H60" s="3">
        <f t="shared" si="5"/>
        <v>5.327117493992704</v>
      </c>
      <c r="I60"/>
      <c r="J60"/>
      <c r="K60"/>
      <c r="L60" s="1096"/>
    </row>
    <row r="61" spans="1:12">
      <c r="A61" t="s">
        <v>475</v>
      </c>
      <c r="B61">
        <v>9516474</v>
      </c>
      <c r="C61">
        <v>1913833</v>
      </c>
      <c r="D61" s="3">
        <v>52330</v>
      </c>
      <c r="E61" s="3"/>
      <c r="F61" s="3">
        <f t="shared" si="3"/>
        <v>9516.4740000000002</v>
      </c>
      <c r="G61" s="3">
        <f t="shared" si="4"/>
        <v>1913.8330000000001</v>
      </c>
      <c r="H61" s="3">
        <f t="shared" si="5"/>
        <v>4.9724683397140712</v>
      </c>
      <c r="I61"/>
      <c r="J61"/>
      <c r="K61"/>
      <c r="L61" s="1096"/>
    </row>
    <row r="62" spans="1:12">
      <c r="A62"/>
      <c r="B62"/>
      <c r="C62"/>
      <c r="D62" s="3"/>
      <c r="E62" s="3"/>
      <c r="F62" s="3"/>
      <c r="G62" s="3"/>
      <c r="H62" s="3"/>
      <c r="I62"/>
      <c r="J62"/>
      <c r="K62"/>
      <c r="L62" s="1096"/>
    </row>
    <row r="63" spans="1:12">
      <c r="A63"/>
      <c r="B63"/>
      <c r="C63"/>
      <c r="D63" s="3"/>
      <c r="E63" s="3"/>
      <c r="F63" s="3"/>
      <c r="G63" s="3"/>
      <c r="H63" s="3"/>
      <c r="I63"/>
      <c r="J63"/>
      <c r="K63"/>
      <c r="L63" s="1096"/>
    </row>
    <row r="64" spans="1:12">
      <c r="A64"/>
      <c r="B64"/>
      <c r="C64"/>
      <c r="D64" s="3"/>
      <c r="E64" s="3"/>
      <c r="F64" s="3"/>
      <c r="G64" s="3"/>
      <c r="H64" s="3"/>
      <c r="I64"/>
      <c r="J64"/>
      <c r="K64"/>
      <c r="L64" s="1096"/>
    </row>
    <row r="65" spans="1:12">
      <c r="A65"/>
      <c r="B65"/>
      <c r="C65"/>
      <c r="D65" s="3"/>
      <c r="E65" s="3"/>
      <c r="F65" s="3"/>
      <c r="G65" s="3"/>
      <c r="H65" s="3"/>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584" t="s">
        <v>505</v>
      </c>
      <c r="B5" s="1584"/>
      <c r="C5" s="1584"/>
      <c r="D5" s="1584"/>
      <c r="E5" s="1584"/>
      <c r="F5" s="1584"/>
      <c r="H5" s="1122" t="s">
        <v>267</v>
      </c>
      <c r="K5"/>
      <c r="L5"/>
      <c r="M5"/>
      <c r="N5"/>
      <c r="O5"/>
      <c r="P5"/>
    </row>
    <row r="6" spans="1:20" ht="15.75" customHeight="1" thickBot="1">
      <c r="A6" s="1585" t="s">
        <v>116</v>
      </c>
      <c r="B6" s="1587" t="s">
        <v>504</v>
      </c>
      <c r="C6" s="1588"/>
      <c r="D6" s="1589"/>
      <c r="E6" s="1590" t="s">
        <v>507</v>
      </c>
      <c r="F6" s="1592" t="s">
        <v>509</v>
      </c>
      <c r="K6"/>
      <c r="L6"/>
      <c r="M6"/>
      <c r="N6"/>
      <c r="O6"/>
      <c r="P6"/>
    </row>
    <row r="7" spans="1:20" ht="21" customHeight="1" thickBot="1">
      <c r="A7" s="1586"/>
      <c r="B7" s="1123" t="s">
        <v>254</v>
      </c>
      <c r="C7" s="1123" t="s">
        <v>257</v>
      </c>
      <c r="D7" s="1123" t="s">
        <v>258</v>
      </c>
      <c r="E7" s="1591"/>
      <c r="F7" s="1593"/>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584" t="s">
        <v>506</v>
      </c>
      <c r="B18" s="1584"/>
      <c r="C18" s="1584"/>
      <c r="D18" s="1584"/>
      <c r="E18" s="1584"/>
      <c r="F18" s="1584"/>
      <c r="K18"/>
      <c r="L18"/>
      <c r="M18"/>
      <c r="N18"/>
      <c r="O18" s="1096"/>
      <c r="P18" s="1096"/>
      <c r="Q18" s="1096"/>
      <c r="R18" s="1096"/>
      <c r="S18" s="1096"/>
      <c r="T18" s="1096"/>
    </row>
    <row r="19" spans="1:20" ht="16.5" customHeight="1" thickBot="1">
      <c r="A19" s="1594" t="s">
        <v>498</v>
      </c>
      <c r="B19" s="1587" t="s">
        <v>504</v>
      </c>
      <c r="C19" s="1588"/>
      <c r="D19" s="1589"/>
      <c r="E19" s="1590" t="s">
        <v>507</v>
      </c>
      <c r="F19" s="1592" t="s">
        <v>508</v>
      </c>
      <c r="K19"/>
      <c r="L19"/>
      <c r="M19"/>
      <c r="N19"/>
      <c r="O19" s="1096"/>
      <c r="P19" s="1096"/>
      <c r="Q19" s="1096"/>
      <c r="R19" s="1096"/>
      <c r="S19" s="1096"/>
      <c r="T19" s="1096"/>
    </row>
    <row r="20" spans="1:20" ht="21" customHeight="1" thickBot="1">
      <c r="A20" s="1595"/>
      <c r="B20" s="1142" t="s">
        <v>254</v>
      </c>
      <c r="C20" s="1142" t="s">
        <v>366</v>
      </c>
      <c r="D20" s="1142" t="s">
        <v>367</v>
      </c>
      <c r="E20" s="1596"/>
      <c r="F20" s="1597"/>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583"/>
      <c r="D30" s="1583"/>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583"/>
      <c r="C41" s="1583"/>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598" t="s">
        <v>502</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row>
    <row r="3" spans="1:24" ht="15.75" customHeight="1">
      <c r="A3" s="1599" t="s">
        <v>503</v>
      </c>
      <c r="B3" s="1599"/>
      <c r="C3" s="1599"/>
      <c r="D3" s="1599"/>
      <c r="E3" s="1599"/>
      <c r="F3" s="1599"/>
      <c r="P3" s="1152"/>
    </row>
    <row r="4" spans="1:24" ht="4.5" customHeight="1">
      <c r="A4" s="1166"/>
      <c r="B4" s="1166"/>
      <c r="C4" s="1167"/>
      <c r="D4" s="1167"/>
    </row>
    <row r="5" spans="1:24" ht="15.75" thickBot="1">
      <c r="A5" s="1168" t="s">
        <v>125</v>
      </c>
      <c r="B5" s="1600" t="s">
        <v>126</v>
      </c>
      <c r="C5" s="1600"/>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25">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598" t="s">
        <v>510</v>
      </c>
      <c r="B2" s="1598"/>
      <c r="C2" s="1598"/>
      <c r="D2" s="1598"/>
      <c r="E2" s="1598"/>
      <c r="F2" s="1598"/>
      <c r="G2" s="1598"/>
      <c r="H2" s="1598"/>
      <c r="I2" s="1598"/>
      <c r="J2" s="1598"/>
      <c r="K2" s="1598"/>
      <c r="L2" s="1598"/>
      <c r="M2" s="1598"/>
      <c r="N2" s="1598"/>
      <c r="O2" s="1598"/>
      <c r="P2" s="1598"/>
      <c r="Q2" s="1598"/>
      <c r="R2" s="1598"/>
      <c r="S2" s="1598"/>
      <c r="T2" s="1598"/>
      <c r="U2" s="1598"/>
      <c r="V2" s="1598"/>
      <c r="W2" s="1598"/>
      <c r="X2" s="1598"/>
      <c r="Y2" s="1598"/>
      <c r="Z2" s="1598"/>
      <c r="AA2" s="1598"/>
    </row>
    <row r="3" spans="1:27" ht="18" customHeight="1">
      <c r="A3" s="1601" t="s">
        <v>503</v>
      </c>
      <c r="B3" s="1601"/>
      <c r="C3" s="1601"/>
      <c r="D3" s="1601"/>
      <c r="E3" s="1601"/>
      <c r="F3" s="1601"/>
      <c r="G3" s="1601"/>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C26" sqref="C26"/>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16" t="s">
        <v>64</v>
      </c>
      <c r="B1" s="1516"/>
      <c r="C1" s="1516"/>
      <c r="D1" s="1516"/>
      <c r="E1" s="1516"/>
      <c r="F1" s="1516"/>
      <c r="G1" s="1516"/>
      <c r="H1" s="1516"/>
      <c r="I1" s="1516"/>
      <c r="J1" s="1516"/>
      <c r="K1" s="1516"/>
      <c r="L1" s="1516"/>
      <c r="M1" s="920"/>
    </row>
    <row r="2" spans="1:18" ht="16.5" thickBot="1">
      <c r="A2" s="984"/>
      <c r="B2" s="985"/>
      <c r="C2" s="985"/>
      <c r="D2" s="985"/>
      <c r="E2" s="986" t="s">
        <v>4</v>
      </c>
      <c r="F2" s="987"/>
      <c r="G2" s="985"/>
      <c r="H2" s="985"/>
      <c r="I2" s="985"/>
      <c r="J2" s="985"/>
      <c r="K2" s="985"/>
      <c r="L2" s="988"/>
      <c r="M2" s="989"/>
    </row>
    <row r="3" spans="1:18" ht="39" customHeight="1" thickBot="1">
      <c r="A3" s="921"/>
      <c r="B3" s="1522" t="s">
        <v>72</v>
      </c>
      <c r="C3" s="1523"/>
      <c r="D3" s="1523"/>
      <c r="E3" s="1523"/>
      <c r="F3" s="1523"/>
      <c r="G3" s="1524"/>
      <c r="H3" s="1518" t="s">
        <v>51</v>
      </c>
      <c r="I3" s="1519"/>
      <c r="J3" s="1525" t="s">
        <v>479</v>
      </c>
      <c r="K3" s="1520" t="s">
        <v>52</v>
      </c>
      <c r="L3" s="1521"/>
      <c r="M3" s="989"/>
    </row>
    <row r="4" spans="1:18" ht="31.5">
      <c r="A4" s="922" t="s">
        <v>53</v>
      </c>
      <c r="B4" s="923" t="s">
        <v>54</v>
      </c>
      <c r="C4" s="924" t="s">
        <v>61</v>
      </c>
      <c r="D4" s="924" t="s">
        <v>62</v>
      </c>
      <c r="E4" s="925"/>
      <c r="F4" s="926" t="s">
        <v>374</v>
      </c>
      <c r="G4" s="927"/>
      <c r="H4" s="928" t="s">
        <v>55</v>
      </c>
      <c r="I4" s="929" t="s">
        <v>66</v>
      </c>
      <c r="J4" s="1526"/>
      <c r="K4" s="930" t="s">
        <v>50</v>
      </c>
      <c r="L4" s="931" t="s">
        <v>58</v>
      </c>
      <c r="M4" s="989"/>
      <c r="O4" s="989"/>
    </row>
    <row r="5" spans="1:18" ht="21" customHeight="1" thickBot="1">
      <c r="A5" s="932"/>
      <c r="B5" s="1263" t="s">
        <v>535</v>
      </c>
      <c r="C5" s="1263" t="s">
        <v>535</v>
      </c>
      <c r="D5" s="1263" t="s">
        <v>535</v>
      </c>
      <c r="E5" s="933" t="s">
        <v>98</v>
      </c>
      <c r="F5" s="934" t="s">
        <v>373</v>
      </c>
      <c r="G5" s="935" t="s">
        <v>56</v>
      </c>
      <c r="H5" s="1263" t="s">
        <v>535</v>
      </c>
      <c r="I5" s="936" t="s">
        <v>65</v>
      </c>
      <c r="J5" s="937"/>
      <c r="K5" s="1263" t="s">
        <v>535</v>
      </c>
      <c r="L5" s="938" t="s">
        <v>57</v>
      </c>
      <c r="M5" s="989"/>
    </row>
    <row r="6" spans="1:18" ht="28.5" customHeight="1" thickBot="1">
      <c r="A6" s="991" t="s">
        <v>18</v>
      </c>
      <c r="B6" s="939">
        <v>10.278722178185058</v>
      </c>
      <c r="C6" s="940">
        <v>19843.093008079264</v>
      </c>
      <c r="D6" s="940">
        <v>20239.954868240849</v>
      </c>
      <c r="E6" s="941">
        <v>-1.2422320162318055</v>
      </c>
      <c r="F6" s="942">
        <v>-6.1281299309843229</v>
      </c>
      <c r="G6" s="943">
        <v>-8.2344391081323138</v>
      </c>
      <c r="H6" s="944">
        <v>317.25238658000137</v>
      </c>
      <c r="I6" s="941">
        <v>0.29044236661245709</v>
      </c>
      <c r="J6" s="944">
        <v>-0.10493867646094314</v>
      </c>
      <c r="K6" s="945">
        <v>100</v>
      </c>
      <c r="L6" s="946" t="s">
        <v>19</v>
      </c>
    </row>
    <row r="7" spans="1:18" ht="25.5" customHeight="1">
      <c r="A7" s="992" t="s">
        <v>75</v>
      </c>
      <c r="B7" s="947">
        <v>10.593319892574053</v>
      </c>
      <c r="C7" s="948">
        <v>19653.654717206035</v>
      </c>
      <c r="D7" s="948">
        <v>20046.727811550154</v>
      </c>
      <c r="E7" s="949">
        <v>-1.6130783103461812</v>
      </c>
      <c r="F7" s="950">
        <v>0.43013122186518449</v>
      </c>
      <c r="G7" s="951">
        <v>-8.5304852625666268</v>
      </c>
      <c r="H7" s="952">
        <v>253.07692307692307</v>
      </c>
      <c r="I7" s="950">
        <v>-1.6745345230623765</v>
      </c>
      <c r="J7" s="953">
        <v>-43.478260869565219</v>
      </c>
      <c r="K7" s="953">
        <v>8.5352242137745393E-2</v>
      </c>
      <c r="L7" s="954">
        <v>-6.5497105274860357E-2</v>
      </c>
    </row>
    <row r="8" spans="1:18" ht="24" customHeight="1">
      <c r="A8" s="993" t="s">
        <v>76</v>
      </c>
      <c r="B8" s="955">
        <v>10.838857552078251</v>
      </c>
      <c r="C8" s="956">
        <v>20335.567639921668</v>
      </c>
      <c r="D8" s="956">
        <v>20742.278992720101</v>
      </c>
      <c r="E8" s="957">
        <v>-1.3124606491570137</v>
      </c>
      <c r="F8" s="958">
        <v>-8.7445471144842326</v>
      </c>
      <c r="G8" s="959">
        <v>-8.7395407321276846</v>
      </c>
      <c r="H8" s="960">
        <v>354.54787480680062</v>
      </c>
      <c r="I8" s="961">
        <v>1.5865718374510982</v>
      </c>
      <c r="J8" s="962">
        <v>3.045988453115668</v>
      </c>
      <c r="K8" s="962">
        <v>33.983323484997705</v>
      </c>
      <c r="L8" s="963">
        <v>1.0391377435403655</v>
      </c>
      <c r="R8" s="989"/>
    </row>
    <row r="9" spans="1:18" ht="24" customHeight="1">
      <c r="A9" s="993" t="s">
        <v>77</v>
      </c>
      <c r="B9" s="955">
        <v>10.767969815070192</v>
      </c>
      <c r="C9" s="956">
        <v>20202.570009512554</v>
      </c>
      <c r="D9" s="956">
        <v>20606.621409702806</v>
      </c>
      <c r="E9" s="957">
        <v>-0.75500412011360052</v>
      </c>
      <c r="F9" s="958">
        <v>-7.829893937736335</v>
      </c>
      <c r="G9" s="959">
        <v>-7.8949344201252627</v>
      </c>
      <c r="H9" s="964">
        <v>390.67263513513512</v>
      </c>
      <c r="I9" s="958">
        <v>-3.0427681521476844</v>
      </c>
      <c r="J9" s="965">
        <v>1.9517795637198621</v>
      </c>
      <c r="K9" s="965">
        <v>5.830214693716762</v>
      </c>
      <c r="L9" s="966">
        <v>0.11761549387416981</v>
      </c>
    </row>
    <row r="10" spans="1:18" ht="24" customHeight="1">
      <c r="A10" s="993" t="s">
        <v>78</v>
      </c>
      <c r="B10" s="967" t="s">
        <v>73</v>
      </c>
      <c r="C10" s="968" t="s">
        <v>530</v>
      </c>
      <c r="D10" s="968" t="s">
        <v>530</v>
      </c>
      <c r="E10" s="969" t="s">
        <v>73</v>
      </c>
      <c r="F10" s="970" t="s">
        <v>73</v>
      </c>
      <c r="G10" s="971" t="s">
        <v>73</v>
      </c>
      <c r="H10" s="972" t="s">
        <v>530</v>
      </c>
      <c r="I10" s="969" t="s">
        <v>73</v>
      </c>
      <c r="J10" s="973" t="s">
        <v>73</v>
      </c>
      <c r="K10" s="973">
        <v>0.32171229728842493</v>
      </c>
      <c r="L10" s="974" t="s">
        <v>73</v>
      </c>
    </row>
    <row r="11" spans="1:18" ht="24" customHeight="1">
      <c r="A11" s="993" t="s">
        <v>71</v>
      </c>
      <c r="B11" s="955">
        <v>8.5743368555252353</v>
      </c>
      <c r="C11" s="956">
        <v>17606.441181776663</v>
      </c>
      <c r="D11" s="956">
        <v>17958.570005412195</v>
      </c>
      <c r="E11" s="957">
        <v>-6.7130429445660889E-2</v>
      </c>
      <c r="F11" s="958">
        <v>-3.9987422377441169</v>
      </c>
      <c r="G11" s="959">
        <v>-12.616470884659881</v>
      </c>
      <c r="H11" s="964">
        <v>283.47360248447205</v>
      </c>
      <c r="I11" s="958">
        <v>2.9612550349810626E-2</v>
      </c>
      <c r="J11" s="965">
        <v>4.6814044213263983</v>
      </c>
      <c r="K11" s="965">
        <v>31.711640732716173</v>
      </c>
      <c r="L11" s="966">
        <v>1.4499499082916962</v>
      </c>
    </row>
    <row r="12" spans="1:18" ht="24" customHeight="1" thickBot="1">
      <c r="A12" s="994" t="s">
        <v>79</v>
      </c>
      <c r="B12" s="975">
        <v>11.111403552199384</v>
      </c>
      <c r="C12" s="976">
        <v>21450.586008106919</v>
      </c>
      <c r="D12" s="976">
        <v>21879.597728269058</v>
      </c>
      <c r="E12" s="977">
        <v>-1.101257511359063</v>
      </c>
      <c r="F12" s="978">
        <v>-3.3571188401508087</v>
      </c>
      <c r="G12" s="979">
        <v>-3.0114518488398598</v>
      </c>
      <c r="H12" s="980">
        <v>294.94930994152048</v>
      </c>
      <c r="I12" s="978">
        <v>-0.99502942305309872</v>
      </c>
      <c r="J12" s="981">
        <v>-9.0425531914893629</v>
      </c>
      <c r="K12" s="981">
        <v>28.067756549143198</v>
      </c>
      <c r="L12" s="982">
        <v>-2.7579796612588474</v>
      </c>
    </row>
    <row r="13" spans="1:18">
      <c r="A13" s="995"/>
      <c r="B13" s="996"/>
    </row>
    <row r="14" spans="1:18" ht="46.5" customHeight="1">
      <c r="A14" s="1517" t="s">
        <v>488</v>
      </c>
      <c r="B14" s="1517"/>
      <c r="C14" s="1517"/>
      <c r="D14" s="1517"/>
      <c r="E14" s="1517"/>
      <c r="F14" s="1517"/>
      <c r="G14" s="1517"/>
      <c r="H14" s="1517"/>
      <c r="I14" s="1517"/>
      <c r="J14" s="1517"/>
      <c r="K14" s="1517"/>
      <c r="L14" s="1517"/>
    </row>
    <row r="15" spans="1:18" ht="33.75" customHeight="1">
      <c r="A15" s="1517" t="s">
        <v>489</v>
      </c>
      <c r="B15" s="1517"/>
      <c r="C15" s="1517"/>
      <c r="D15" s="1517"/>
      <c r="E15" s="1517"/>
      <c r="F15" s="1517"/>
      <c r="G15" s="1517"/>
      <c r="H15" s="1517"/>
      <c r="I15" s="1517"/>
      <c r="J15" s="1517"/>
      <c r="K15" s="1517"/>
      <c r="L15" s="1517"/>
    </row>
    <row r="16" spans="1:18">
      <c r="A16" s="1517" t="s">
        <v>115</v>
      </c>
      <c r="B16" s="1517"/>
      <c r="C16" s="1517"/>
      <c r="D16" s="1517"/>
      <c r="E16" s="1517"/>
      <c r="F16" s="1517"/>
      <c r="G16" s="1517"/>
      <c r="H16" s="1517"/>
      <c r="I16" s="1517"/>
      <c r="J16" s="1517"/>
      <c r="K16" s="1517"/>
      <c r="L16" s="1517"/>
    </row>
    <row r="17" spans="1:7">
      <c r="A17" s="997" t="s">
        <v>490</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02" t="s">
        <v>452</v>
      </c>
      <c r="B5" s="1602"/>
      <c r="C5" s="1602"/>
      <c r="D5" s="1602"/>
      <c r="E5" s="1602"/>
      <c r="F5" s="1602"/>
      <c r="H5" s="474" t="s">
        <v>267</v>
      </c>
    </row>
    <row r="6" spans="1:20" ht="15.75" customHeight="1" thickBot="1">
      <c r="A6" s="1603" t="s">
        <v>116</v>
      </c>
      <c r="B6" s="1605" t="s">
        <v>453</v>
      </c>
      <c r="C6" s="1606"/>
      <c r="D6" s="1607"/>
      <c r="E6" s="1608" t="s">
        <v>454</v>
      </c>
      <c r="F6" s="1610" t="s">
        <v>455</v>
      </c>
    </row>
    <row r="7" spans="1:20" ht="21" customHeight="1" thickBot="1">
      <c r="A7" s="1604"/>
      <c r="B7" s="782" t="s">
        <v>254</v>
      </c>
      <c r="C7" s="782" t="s">
        <v>257</v>
      </c>
      <c r="D7" s="782" t="s">
        <v>258</v>
      </c>
      <c r="E7" s="1609"/>
      <c r="F7" s="1611"/>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02" t="s">
        <v>458</v>
      </c>
      <c r="B18" s="1602"/>
      <c r="C18" s="1602"/>
      <c r="D18" s="1602"/>
      <c r="E18" s="1602"/>
      <c r="F18" s="1602"/>
      <c r="K18"/>
      <c r="L18"/>
      <c r="M18"/>
      <c r="O18" s="3"/>
      <c r="P18" s="3"/>
      <c r="Q18" s="3"/>
      <c r="R18" s="3"/>
      <c r="S18" s="3"/>
      <c r="T18" s="3"/>
    </row>
    <row r="19" spans="1:20" ht="16.5" customHeight="1" thickBot="1">
      <c r="A19" s="1613" t="s">
        <v>123</v>
      </c>
      <c r="B19" s="1605" t="s">
        <v>453</v>
      </c>
      <c r="C19" s="1606"/>
      <c r="D19" s="1607"/>
      <c r="E19" s="1608" t="s">
        <v>454</v>
      </c>
      <c r="F19" s="1610" t="s">
        <v>455</v>
      </c>
      <c r="K19"/>
      <c r="L19"/>
      <c r="M19"/>
      <c r="O19" s="3"/>
      <c r="P19" s="3"/>
      <c r="Q19" s="3"/>
      <c r="R19" s="3"/>
      <c r="S19" s="3"/>
      <c r="T19" s="3"/>
    </row>
    <row r="20" spans="1:20" ht="21" customHeight="1" thickBot="1">
      <c r="A20" s="1614"/>
      <c r="B20" s="570" t="s">
        <v>254</v>
      </c>
      <c r="C20" s="570" t="s">
        <v>366</v>
      </c>
      <c r="D20" s="570" t="s">
        <v>367</v>
      </c>
      <c r="E20" s="1615"/>
      <c r="F20" s="1616"/>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12"/>
      <c r="D30" s="161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12"/>
      <c r="C41" s="161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17" t="s">
        <v>456</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row>
    <row r="3" spans="1:24" ht="15.75" customHeight="1">
      <c r="A3" s="1618" t="s">
        <v>457</v>
      </c>
      <c r="B3" s="1618"/>
      <c r="C3" s="1618"/>
      <c r="D3" s="1618"/>
      <c r="E3" s="1618"/>
      <c r="F3" s="1618"/>
      <c r="P3" s="448"/>
    </row>
    <row r="4" spans="1:24" ht="4.5" customHeight="1">
      <c r="A4" s="449"/>
      <c r="B4" s="449"/>
      <c r="C4" s="447"/>
      <c r="D4" s="447"/>
    </row>
    <row r="5" spans="1:24" ht="15.75" thickBot="1">
      <c r="A5" s="450" t="s">
        <v>125</v>
      </c>
      <c r="B5" s="1619" t="s">
        <v>126</v>
      </c>
      <c r="C5" s="161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17" t="s">
        <v>459</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c r="Y2" s="1617"/>
      <c r="Z2" s="1617"/>
      <c r="AA2" s="1617"/>
    </row>
    <row r="3" spans="1:27" ht="18" customHeight="1">
      <c r="A3" s="1620" t="s">
        <v>457</v>
      </c>
      <c r="B3" s="1620"/>
      <c r="C3" s="1620"/>
      <c r="D3" s="1620"/>
      <c r="E3" s="1620"/>
      <c r="F3" s="1620"/>
      <c r="G3" s="162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02" t="s">
        <v>462</v>
      </c>
      <c r="B5" s="1602"/>
      <c r="C5" s="1602"/>
      <c r="D5" s="1602"/>
      <c r="E5" s="1602"/>
      <c r="F5" s="1602"/>
      <c r="H5" s="474" t="s">
        <v>267</v>
      </c>
    </row>
    <row r="6" spans="1:20" ht="15.75" customHeight="1" thickBot="1">
      <c r="A6" s="1603" t="s">
        <v>116</v>
      </c>
      <c r="B6" s="1605" t="s">
        <v>464</v>
      </c>
      <c r="C6" s="1606"/>
      <c r="D6" s="1607"/>
      <c r="E6" s="1608" t="s">
        <v>407</v>
      </c>
      <c r="F6" s="1610" t="s">
        <v>408</v>
      </c>
    </row>
    <row r="7" spans="1:20" ht="21" customHeight="1" thickBot="1">
      <c r="A7" s="1622"/>
      <c r="B7" s="677" t="s">
        <v>254</v>
      </c>
      <c r="C7" s="677" t="s">
        <v>257</v>
      </c>
      <c r="D7" s="677" t="s">
        <v>258</v>
      </c>
      <c r="E7" s="1615"/>
      <c r="F7" s="1616"/>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02" t="s">
        <v>463</v>
      </c>
      <c r="B18" s="1602"/>
      <c r="C18" s="1602"/>
      <c r="D18" s="1602"/>
      <c r="E18" s="1602"/>
      <c r="F18" s="1602"/>
      <c r="K18" s="3"/>
      <c r="L18" s="3"/>
      <c r="M18" s="3"/>
      <c r="N18" s="3"/>
      <c r="O18" s="3"/>
      <c r="P18" s="3"/>
      <c r="Q18"/>
      <c r="R18"/>
      <c r="S18"/>
      <c r="T18"/>
    </row>
    <row r="19" spans="1:20" ht="16.5" customHeight="1" thickBot="1">
      <c r="A19" s="1613" t="s">
        <v>123</v>
      </c>
      <c r="B19" s="1605" t="s">
        <v>464</v>
      </c>
      <c r="C19" s="1606"/>
      <c r="D19" s="1607"/>
      <c r="E19" s="1608" t="s">
        <v>407</v>
      </c>
      <c r="F19" s="1610" t="s">
        <v>408</v>
      </c>
      <c r="I19"/>
      <c r="J19"/>
      <c r="K19"/>
      <c r="L19" s="3"/>
      <c r="M19" s="3"/>
      <c r="N19" s="3"/>
      <c r="O19" s="3"/>
      <c r="P19" s="3"/>
      <c r="Q19"/>
      <c r="R19"/>
      <c r="S19"/>
      <c r="T19"/>
    </row>
    <row r="20" spans="1:20" ht="21" customHeight="1" thickBot="1">
      <c r="A20" s="1614"/>
      <c r="B20" s="570" t="s">
        <v>254</v>
      </c>
      <c r="C20" s="570" t="s">
        <v>366</v>
      </c>
      <c r="D20" s="570" t="s">
        <v>367</v>
      </c>
      <c r="E20" s="1615"/>
      <c r="F20" s="1616"/>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21"/>
      <c r="B27" s="1621"/>
      <c r="C27" s="1621"/>
      <c r="D27" s="1621"/>
      <c r="E27" s="1621"/>
      <c r="F27" s="1621"/>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12"/>
      <c r="D32" s="161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12"/>
      <c r="C43" s="161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17" t="s">
        <v>460</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row>
    <row r="3" spans="1:24" ht="15.75" customHeight="1">
      <c r="A3" s="1618" t="s">
        <v>461</v>
      </c>
      <c r="B3" s="1618"/>
      <c r="C3" s="1618"/>
      <c r="D3" s="1618"/>
      <c r="E3" s="1618"/>
      <c r="F3" s="1618"/>
      <c r="P3" s="448"/>
    </row>
    <row r="4" spans="1:24" ht="4.5" customHeight="1">
      <c r="A4" s="449"/>
      <c r="B4" s="449"/>
      <c r="C4" s="447"/>
      <c r="D4" s="447"/>
    </row>
    <row r="5" spans="1:24" ht="15.75" thickBot="1">
      <c r="A5" s="450" t="s">
        <v>125</v>
      </c>
      <c r="B5" s="1619" t="s">
        <v>126</v>
      </c>
      <c r="C5" s="161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17" t="s">
        <v>465</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c r="Y2" s="1617"/>
      <c r="Z2" s="1617"/>
      <c r="AA2" s="1617"/>
    </row>
    <row r="3" spans="1:27" ht="18" customHeight="1">
      <c r="A3" s="1623" t="s">
        <v>466</v>
      </c>
      <c r="B3" s="1623"/>
      <c r="C3" s="1623"/>
      <c r="D3" s="1623"/>
      <c r="E3" s="1623"/>
      <c r="F3" s="1623"/>
      <c r="G3" s="162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02" t="s">
        <v>444</v>
      </c>
      <c r="B5" s="1602"/>
      <c r="C5" s="1602"/>
      <c r="D5" s="1602"/>
      <c r="E5" s="1602"/>
      <c r="F5" s="1602"/>
      <c r="H5" s="474" t="s">
        <v>267</v>
      </c>
    </row>
    <row r="6" spans="1:20" ht="15.75" customHeight="1" thickBot="1">
      <c r="A6" s="1603" t="s">
        <v>116</v>
      </c>
      <c r="B6" s="1605" t="s">
        <v>443</v>
      </c>
      <c r="C6" s="1606"/>
      <c r="D6" s="1607"/>
      <c r="E6" s="1608" t="s">
        <v>437</v>
      </c>
      <c r="F6" s="1610" t="s">
        <v>438</v>
      </c>
    </row>
    <row r="7" spans="1:20" ht="21" customHeight="1" thickBot="1">
      <c r="A7" s="1622"/>
      <c r="B7" s="677" t="s">
        <v>254</v>
      </c>
      <c r="C7" s="677" t="s">
        <v>257</v>
      </c>
      <c r="D7" s="677" t="s">
        <v>258</v>
      </c>
      <c r="E7" s="1615"/>
      <c r="F7" s="1616"/>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02" t="s">
        <v>445</v>
      </c>
      <c r="B18" s="1602"/>
      <c r="C18" s="1602"/>
      <c r="D18" s="1602"/>
      <c r="E18" s="1602"/>
      <c r="F18" s="1602"/>
      <c r="O18" s="3"/>
      <c r="P18" s="3"/>
      <c r="Q18" s="3"/>
      <c r="R18" s="3"/>
      <c r="S18" s="3"/>
      <c r="T18" s="3"/>
    </row>
    <row r="19" spans="1:20" ht="16.5" customHeight="1" thickBot="1">
      <c r="A19" s="1613" t="s">
        <v>123</v>
      </c>
      <c r="B19" s="1605" t="s">
        <v>443</v>
      </c>
      <c r="C19" s="1606"/>
      <c r="D19" s="1607"/>
      <c r="E19" s="1608" t="s">
        <v>437</v>
      </c>
      <c r="F19" s="1610" t="s">
        <v>438</v>
      </c>
      <c r="K19" s="3"/>
      <c r="L19" s="3"/>
      <c r="M19" s="3"/>
      <c r="O19" s="3"/>
      <c r="P19" s="3"/>
      <c r="Q19" s="3"/>
      <c r="R19" s="3"/>
      <c r="S19" s="3"/>
      <c r="T19" s="3"/>
    </row>
    <row r="20" spans="1:20" ht="21" customHeight="1" thickBot="1">
      <c r="A20" s="1614"/>
      <c r="B20" s="570" t="s">
        <v>254</v>
      </c>
      <c r="C20" s="570" t="s">
        <v>366</v>
      </c>
      <c r="D20" s="570" t="s">
        <v>367</v>
      </c>
      <c r="E20" s="1615"/>
      <c r="F20" s="1616"/>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21"/>
      <c r="B27" s="1621"/>
      <c r="C27" s="1621"/>
      <c r="D27" s="1621"/>
      <c r="E27" s="1621"/>
      <c r="F27" s="1621"/>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12"/>
      <c r="D32" s="161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12"/>
      <c r="C43" s="161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17" t="s">
        <v>436</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row>
    <row r="3" spans="1:24" ht="15.75" customHeight="1">
      <c r="A3" s="1618" t="s">
        <v>435</v>
      </c>
      <c r="B3" s="1618"/>
      <c r="C3" s="1618"/>
      <c r="D3" s="1618"/>
      <c r="E3" s="1618"/>
      <c r="F3" s="1618"/>
      <c r="P3" s="448"/>
    </row>
    <row r="4" spans="1:24" ht="4.5" customHeight="1">
      <c r="A4" s="449"/>
      <c r="B4" s="449"/>
      <c r="C4" s="447"/>
      <c r="D4" s="447"/>
    </row>
    <row r="5" spans="1:24" ht="15.75" thickBot="1">
      <c r="A5" s="450" t="s">
        <v>125</v>
      </c>
      <c r="B5" s="1619" t="s">
        <v>126</v>
      </c>
      <c r="C5" s="1619"/>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17" t="s">
        <v>440</v>
      </c>
      <c r="B2" s="1617"/>
      <c r="C2" s="1617"/>
      <c r="D2" s="1617"/>
      <c r="E2" s="1617"/>
      <c r="F2" s="1617"/>
      <c r="G2" s="1617"/>
      <c r="H2" s="1617"/>
      <c r="I2" s="1617"/>
      <c r="J2" s="1617"/>
      <c r="K2" s="1617"/>
      <c r="L2" s="1617"/>
      <c r="M2" s="1617"/>
      <c r="N2" s="1617"/>
      <c r="O2" s="1617"/>
      <c r="P2" s="1617"/>
      <c r="Q2" s="1617"/>
      <c r="R2" s="1617"/>
      <c r="S2" s="1617"/>
      <c r="T2" s="1617"/>
      <c r="U2" s="1617"/>
      <c r="V2" s="1617"/>
      <c r="W2" s="1617"/>
      <c r="X2" s="1617"/>
      <c r="Y2" s="1617"/>
      <c r="Z2" s="1617"/>
      <c r="AA2" s="1617"/>
    </row>
    <row r="3" spans="1:27" ht="18" customHeight="1">
      <c r="A3" s="1623" t="s">
        <v>441</v>
      </c>
      <c r="B3" s="1623"/>
      <c r="C3" s="1623"/>
      <c r="D3" s="1623"/>
      <c r="E3" s="1623"/>
      <c r="F3" s="1623"/>
      <c r="G3" s="162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85" zoomScale="80" zoomScaleNormal="80" workbookViewId="0">
      <selection activeCell="T812" sqref="T812"/>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59" t="s">
        <v>201</v>
      </c>
      <c r="C5" s="1659"/>
      <c r="D5" s="1659"/>
      <c r="E5" s="1659"/>
      <c r="F5" s="1659"/>
      <c r="G5" s="1659"/>
      <c r="H5" s="1659"/>
      <c r="I5" s="1659"/>
      <c r="J5" s="1659"/>
      <c r="K5" s="1659"/>
      <c r="L5" s="1659"/>
    </row>
    <row r="6" spans="2:13" ht="18">
      <c r="B6" s="484"/>
      <c r="C6" s="484"/>
      <c r="D6" s="484"/>
      <c r="E6" s="484"/>
      <c r="F6" s="300" t="s">
        <v>202</v>
      </c>
      <c r="G6" s="484"/>
      <c r="H6" s="484"/>
      <c r="I6" s="484"/>
      <c r="J6" s="484"/>
      <c r="K6" s="484"/>
      <c r="L6" s="484"/>
    </row>
    <row r="7" spans="2:13" s="301" customFormat="1" ht="15">
      <c r="B7" s="1660" t="s">
        <v>203</v>
      </c>
      <c r="C7" s="1662" t="s">
        <v>18</v>
      </c>
      <c r="D7" s="1662" t="s">
        <v>204</v>
      </c>
      <c r="E7" s="1664" t="s">
        <v>205</v>
      </c>
      <c r="F7" s="1665"/>
      <c r="G7" s="1666"/>
      <c r="H7" s="1667" t="s">
        <v>206</v>
      </c>
      <c r="I7" s="1669" t="s">
        <v>207</v>
      </c>
      <c r="J7" s="1670"/>
      <c r="K7" s="1670"/>
      <c r="L7" s="1660"/>
    </row>
    <row r="8" spans="2:13">
      <c r="B8" s="1661"/>
      <c r="C8" s="1663"/>
      <c r="D8" s="1663"/>
      <c r="E8" s="1671" t="s">
        <v>208</v>
      </c>
      <c r="F8" s="1662" t="s">
        <v>209</v>
      </c>
      <c r="G8" s="1662" t="s">
        <v>210</v>
      </c>
      <c r="H8" s="1668"/>
      <c r="I8" s="1671" t="s">
        <v>211</v>
      </c>
      <c r="J8" s="1671" t="s">
        <v>20</v>
      </c>
      <c r="K8" s="1662" t="s">
        <v>212</v>
      </c>
      <c r="L8" s="1671" t="s">
        <v>213</v>
      </c>
    </row>
    <row r="9" spans="2:13">
      <c r="B9" s="1661"/>
      <c r="C9" s="1663"/>
      <c r="D9" s="1663"/>
      <c r="E9" s="1672"/>
      <c r="F9" s="1663"/>
      <c r="G9" s="1663"/>
      <c r="H9" s="1668"/>
      <c r="I9" s="1672"/>
      <c r="J9" s="1672"/>
      <c r="K9" s="1687"/>
      <c r="L9" s="1672"/>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58"/>
      <c r="O105" s="1658"/>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58"/>
      <c r="O121" s="1658"/>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58"/>
      <c r="O145" s="1658"/>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58"/>
      <c r="O171" s="1658"/>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92" t="s">
        <v>239</v>
      </c>
      <c r="D177" s="1692"/>
      <c r="E177" s="1692"/>
      <c r="F177" s="1692"/>
      <c r="G177" s="1692"/>
      <c r="H177" s="1692"/>
      <c r="I177" s="1692"/>
      <c r="J177" s="1692"/>
      <c r="K177" s="1692"/>
      <c r="L177" s="1693"/>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73" t="s">
        <v>203</v>
      </c>
      <c r="C194" s="1675" t="s">
        <v>18</v>
      </c>
      <c r="D194" s="1675" t="s">
        <v>204</v>
      </c>
      <c r="E194" s="1677" t="s">
        <v>205</v>
      </c>
      <c r="F194" s="1678"/>
      <c r="G194" s="1679"/>
      <c r="H194" s="1680" t="s">
        <v>206</v>
      </c>
      <c r="I194" s="1682" t="s">
        <v>207</v>
      </c>
      <c r="J194" s="1683"/>
      <c r="K194" s="1683"/>
      <c r="L194" s="1684"/>
    </row>
    <row r="195" spans="2:12" ht="12.75" customHeight="1">
      <c r="B195" s="1674"/>
      <c r="C195" s="1676"/>
      <c r="D195" s="1676"/>
      <c r="E195" s="1685" t="s">
        <v>208</v>
      </c>
      <c r="F195" s="1675" t="s">
        <v>209</v>
      </c>
      <c r="G195" s="1675" t="s">
        <v>210</v>
      </c>
      <c r="H195" s="1681"/>
      <c r="I195" s="1685" t="s">
        <v>211</v>
      </c>
      <c r="J195" s="1685" t="s">
        <v>20</v>
      </c>
      <c r="K195" s="1675" t="s">
        <v>212</v>
      </c>
      <c r="L195" s="1690" t="s">
        <v>213</v>
      </c>
    </row>
    <row r="196" spans="2:12" ht="12.75" customHeight="1">
      <c r="B196" s="1674"/>
      <c r="C196" s="1676"/>
      <c r="D196" s="1676"/>
      <c r="E196" s="1686"/>
      <c r="F196" s="1676"/>
      <c r="G196" s="1676"/>
      <c r="H196" s="1681"/>
      <c r="I196" s="1688"/>
      <c r="J196" s="1688"/>
      <c r="K196" s="1689"/>
      <c r="L196" s="1691"/>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92" t="s">
        <v>240</v>
      </c>
      <c r="D199" s="1692"/>
      <c r="E199" s="1692"/>
      <c r="F199" s="1692"/>
      <c r="G199" s="1692"/>
      <c r="H199" s="1692"/>
      <c r="I199" s="1692"/>
      <c r="J199" s="1692"/>
      <c r="K199" s="1692"/>
      <c r="L199" s="1693"/>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96" t="s">
        <v>203</v>
      </c>
      <c r="C234" s="1675" t="s">
        <v>18</v>
      </c>
      <c r="D234" s="1675" t="s">
        <v>204</v>
      </c>
      <c r="E234" s="1677" t="s">
        <v>205</v>
      </c>
      <c r="F234" s="1678"/>
      <c r="G234" s="1679"/>
      <c r="H234" s="1680" t="s">
        <v>206</v>
      </c>
      <c r="I234" s="1677" t="s">
        <v>207</v>
      </c>
      <c r="J234" s="1678"/>
      <c r="K234" s="1678"/>
      <c r="L234" s="1678"/>
    </row>
    <row r="235" spans="2:12">
      <c r="B235" s="1697"/>
      <c r="C235" s="1676"/>
      <c r="D235" s="1676"/>
      <c r="E235" s="1685" t="s">
        <v>208</v>
      </c>
      <c r="F235" s="1675" t="s">
        <v>209</v>
      </c>
      <c r="G235" s="1675" t="s">
        <v>210</v>
      </c>
      <c r="H235" s="1681"/>
      <c r="I235" s="1685" t="s">
        <v>211</v>
      </c>
      <c r="J235" s="1685" t="s">
        <v>20</v>
      </c>
      <c r="K235" s="1675" t="s">
        <v>212</v>
      </c>
      <c r="L235" s="1682" t="s">
        <v>213</v>
      </c>
    </row>
    <row r="236" spans="2:12">
      <c r="B236" s="1697"/>
      <c r="C236" s="1676"/>
      <c r="D236" s="1676"/>
      <c r="E236" s="1686"/>
      <c r="F236" s="1676"/>
      <c r="G236" s="1676"/>
      <c r="H236" s="1681"/>
      <c r="I236" s="1686"/>
      <c r="J236" s="1686"/>
      <c r="K236" s="1676"/>
      <c r="L236" s="1694"/>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95" t="s">
        <v>214</v>
      </c>
      <c r="D239" s="1695"/>
      <c r="E239" s="1695"/>
      <c r="F239" s="1695"/>
      <c r="G239" s="1695"/>
      <c r="H239" s="1695"/>
      <c r="I239" s="1695"/>
      <c r="J239" s="1695"/>
      <c r="K239" s="1695"/>
      <c r="L239" s="1695"/>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92" t="s">
        <v>239</v>
      </c>
      <c r="D256" s="1692"/>
      <c r="E256" s="1692"/>
      <c r="F256" s="1692"/>
      <c r="G256" s="1692"/>
      <c r="H256" s="1692"/>
      <c r="I256" s="1692"/>
      <c r="J256" s="1692"/>
      <c r="K256" s="1692"/>
      <c r="L256" s="1692"/>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98" t="s">
        <v>203</v>
      </c>
      <c r="C273" s="1675" t="s">
        <v>18</v>
      </c>
      <c r="D273" s="1675" t="s">
        <v>204</v>
      </c>
      <c r="E273" s="1677" t="s">
        <v>205</v>
      </c>
      <c r="F273" s="1678"/>
      <c r="G273" s="1679"/>
      <c r="H273" s="1680" t="s">
        <v>206</v>
      </c>
      <c r="I273" s="1682" t="s">
        <v>207</v>
      </c>
      <c r="J273" s="1683"/>
      <c r="K273" s="1683"/>
      <c r="L273" s="1683"/>
    </row>
    <row r="274" spans="2:12" ht="11.25" customHeight="1">
      <c r="B274" s="1699"/>
      <c r="C274" s="1676"/>
      <c r="D274" s="1676"/>
      <c r="E274" s="1685" t="s">
        <v>208</v>
      </c>
      <c r="F274" s="1675" t="s">
        <v>209</v>
      </c>
      <c r="G274" s="1675" t="s">
        <v>210</v>
      </c>
      <c r="H274" s="1681"/>
      <c r="I274" s="1685" t="s">
        <v>211</v>
      </c>
      <c r="J274" s="1685" t="s">
        <v>20</v>
      </c>
      <c r="K274" s="1675" t="s">
        <v>212</v>
      </c>
      <c r="L274" s="1682" t="s">
        <v>213</v>
      </c>
    </row>
    <row r="275" spans="2:12" ht="11.25" customHeight="1">
      <c r="B275" s="1699"/>
      <c r="C275" s="1676"/>
      <c r="D275" s="1676"/>
      <c r="E275" s="1686"/>
      <c r="F275" s="1676"/>
      <c r="G275" s="1676"/>
      <c r="H275" s="1681"/>
      <c r="I275" s="1688"/>
      <c r="J275" s="1688"/>
      <c r="K275" s="1689"/>
      <c r="L275" s="1694"/>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92" t="s">
        <v>240</v>
      </c>
      <c r="D278" s="1692"/>
      <c r="E278" s="1692"/>
      <c r="F278" s="1692"/>
      <c r="G278" s="1692"/>
      <c r="H278" s="1692"/>
      <c r="I278" s="1692"/>
      <c r="J278" s="1692"/>
      <c r="K278" s="1692"/>
      <c r="L278" s="1692"/>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85" t="s">
        <v>203</v>
      </c>
      <c r="C313" s="1675" t="s">
        <v>18</v>
      </c>
      <c r="D313" s="1675" t="s">
        <v>204</v>
      </c>
      <c r="E313" s="1677" t="s">
        <v>205</v>
      </c>
      <c r="F313" s="1678"/>
      <c r="G313" s="1679"/>
      <c r="H313" s="1675" t="s">
        <v>206</v>
      </c>
      <c r="I313" s="1677" t="s">
        <v>207</v>
      </c>
      <c r="J313" s="1678"/>
      <c r="K313" s="1678"/>
      <c r="L313" s="1679"/>
    </row>
    <row r="314" spans="2:12" ht="11.25" customHeight="1">
      <c r="B314" s="1686"/>
      <c r="C314" s="1676"/>
      <c r="D314" s="1676"/>
      <c r="E314" s="1702" t="s">
        <v>244</v>
      </c>
      <c r="F314" s="1705" t="s">
        <v>245</v>
      </c>
      <c r="G314" s="1705" t="s">
        <v>246</v>
      </c>
      <c r="H314" s="1676"/>
      <c r="I314" s="1685" t="s">
        <v>211</v>
      </c>
      <c r="J314" s="1685" t="s">
        <v>20</v>
      </c>
      <c r="K314" s="1675" t="s">
        <v>212</v>
      </c>
      <c r="L314" s="1685" t="s">
        <v>213</v>
      </c>
    </row>
    <row r="315" spans="2:12" ht="11.25" customHeight="1">
      <c r="B315" s="1688"/>
      <c r="C315" s="1689"/>
      <c r="D315" s="1689"/>
      <c r="E315" s="1704"/>
      <c r="F315" s="1706"/>
      <c r="G315" s="1706"/>
      <c r="H315" s="1689"/>
      <c r="I315" s="1688"/>
      <c r="J315" s="1688"/>
      <c r="K315" s="1689"/>
      <c r="L315" s="1688"/>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95" t="s">
        <v>214</v>
      </c>
      <c r="D318" s="1695"/>
      <c r="E318" s="1695"/>
      <c r="F318" s="1695"/>
      <c r="G318" s="1695"/>
      <c r="H318" s="1695"/>
      <c r="I318" s="1695"/>
      <c r="J318" s="1695"/>
      <c r="K318" s="1695"/>
      <c r="L318" s="1708"/>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92" t="s">
        <v>239</v>
      </c>
      <c r="D335" s="1692"/>
      <c r="E335" s="1692"/>
      <c r="F335" s="1692"/>
      <c r="G335" s="1692"/>
      <c r="H335" s="1692"/>
      <c r="I335" s="1692"/>
      <c r="J335" s="1692"/>
      <c r="K335" s="1692"/>
      <c r="L335" s="1709"/>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00" t="s">
        <v>203</v>
      </c>
      <c r="C352" s="1675" t="s">
        <v>18</v>
      </c>
      <c r="D352" s="1675" t="s">
        <v>204</v>
      </c>
      <c r="E352" s="1677" t="s">
        <v>205</v>
      </c>
      <c r="F352" s="1678"/>
      <c r="G352" s="1679"/>
      <c r="H352" s="1680" t="s">
        <v>206</v>
      </c>
      <c r="I352" s="1682" t="s">
        <v>207</v>
      </c>
      <c r="J352" s="1683"/>
      <c r="K352" s="1683"/>
      <c r="L352" s="1696"/>
    </row>
    <row r="353" spans="2:12" ht="11.25" customHeight="1">
      <c r="B353" s="1701"/>
      <c r="C353" s="1676"/>
      <c r="D353" s="1676"/>
      <c r="E353" s="1702" t="s">
        <v>244</v>
      </c>
      <c r="F353" s="1705" t="s">
        <v>245</v>
      </c>
      <c r="G353" s="1705" t="s">
        <v>246</v>
      </c>
      <c r="H353" s="1681"/>
      <c r="I353" s="1685" t="s">
        <v>211</v>
      </c>
      <c r="J353" s="1685" t="s">
        <v>20</v>
      </c>
      <c r="K353" s="1675" t="s">
        <v>212</v>
      </c>
      <c r="L353" s="1685" t="s">
        <v>213</v>
      </c>
    </row>
    <row r="354" spans="2:12" ht="11.25" customHeight="1">
      <c r="B354" s="1701"/>
      <c r="C354" s="1676"/>
      <c r="D354" s="1676"/>
      <c r="E354" s="1703"/>
      <c r="F354" s="1707"/>
      <c r="G354" s="1707"/>
      <c r="H354" s="1681"/>
      <c r="I354" s="1688"/>
      <c r="J354" s="1688"/>
      <c r="K354" s="1689"/>
      <c r="L354" s="1688"/>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92" t="s">
        <v>240</v>
      </c>
      <c r="D357" s="1692"/>
      <c r="E357" s="1692"/>
      <c r="F357" s="1692"/>
      <c r="G357" s="1692"/>
      <c r="H357" s="1692"/>
      <c r="I357" s="1692"/>
      <c r="J357" s="1692"/>
      <c r="K357" s="1692"/>
      <c r="L357" s="1709"/>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40" t="s">
        <v>203</v>
      </c>
      <c r="C393" s="1630" t="s">
        <v>18</v>
      </c>
      <c r="D393" s="1630" t="s">
        <v>204</v>
      </c>
      <c r="E393" s="1632" t="s">
        <v>205</v>
      </c>
      <c r="F393" s="1633"/>
      <c r="G393" s="1634"/>
      <c r="H393" s="1635" t="s">
        <v>206</v>
      </c>
      <c r="I393" s="1632" t="s">
        <v>207</v>
      </c>
      <c r="J393" s="1633"/>
      <c r="K393" s="1633"/>
      <c r="L393" s="1634"/>
    </row>
    <row r="394" spans="2:12" ht="11.25" customHeight="1">
      <c r="B394" s="1641"/>
      <c r="C394" s="1631"/>
      <c r="D394" s="1631"/>
      <c r="E394" s="1711" t="s">
        <v>244</v>
      </c>
      <c r="F394" s="1713" t="s">
        <v>245</v>
      </c>
      <c r="G394" s="1713" t="s">
        <v>246</v>
      </c>
      <c r="H394" s="1636"/>
      <c r="I394" s="1640" t="s">
        <v>211</v>
      </c>
      <c r="J394" s="1640" t="s">
        <v>20</v>
      </c>
      <c r="K394" s="1630" t="s">
        <v>212</v>
      </c>
      <c r="L394" s="1640" t="s">
        <v>213</v>
      </c>
    </row>
    <row r="395" spans="2:12" ht="11.25" customHeight="1">
      <c r="B395" s="1641"/>
      <c r="C395" s="1631"/>
      <c r="D395" s="1631"/>
      <c r="E395" s="1712"/>
      <c r="F395" s="1714"/>
      <c r="G395" s="1714"/>
      <c r="H395" s="1636"/>
      <c r="I395" s="1641"/>
      <c r="J395" s="1641"/>
      <c r="K395" s="1631"/>
      <c r="L395" s="1642"/>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26" t="s">
        <v>214</v>
      </c>
      <c r="D398" s="1626"/>
      <c r="E398" s="1626"/>
      <c r="F398" s="1626"/>
      <c r="G398" s="1626"/>
      <c r="H398" s="1626"/>
      <c r="I398" s="1626"/>
      <c r="J398" s="1626"/>
      <c r="K398" s="1626"/>
      <c r="L398" s="171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24" t="s">
        <v>239</v>
      </c>
      <c r="D415" s="1624"/>
      <c r="E415" s="1624"/>
      <c r="F415" s="1624"/>
      <c r="G415" s="1624"/>
      <c r="H415" s="1624"/>
      <c r="I415" s="1624"/>
      <c r="J415" s="1624"/>
      <c r="K415" s="1624"/>
      <c r="L415" s="1715"/>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16" t="s">
        <v>203</v>
      </c>
      <c r="C432" s="1630" t="s">
        <v>18</v>
      </c>
      <c r="D432" s="1630" t="s">
        <v>204</v>
      </c>
      <c r="E432" s="1632" t="s">
        <v>205</v>
      </c>
      <c r="F432" s="1633"/>
      <c r="G432" s="1634"/>
      <c r="H432" s="1635" t="s">
        <v>206</v>
      </c>
      <c r="I432" s="1637" t="s">
        <v>207</v>
      </c>
      <c r="J432" s="1638"/>
      <c r="K432" s="1638"/>
      <c r="L432" s="1718"/>
    </row>
    <row r="433" spans="2:12" ht="11.25" customHeight="1">
      <c r="B433" s="1717"/>
      <c r="C433" s="1631"/>
      <c r="D433" s="1631"/>
      <c r="E433" s="1711" t="s">
        <v>244</v>
      </c>
      <c r="F433" s="1713" t="s">
        <v>245</v>
      </c>
      <c r="G433" s="1713" t="s">
        <v>246</v>
      </c>
      <c r="H433" s="1636"/>
      <c r="I433" s="1640" t="s">
        <v>211</v>
      </c>
      <c r="J433" s="1640" t="s">
        <v>20</v>
      </c>
      <c r="K433" s="1630" t="s">
        <v>212</v>
      </c>
      <c r="L433" s="1640" t="s">
        <v>213</v>
      </c>
    </row>
    <row r="434" spans="2:12" ht="11.25" customHeight="1">
      <c r="B434" s="1717"/>
      <c r="C434" s="1631"/>
      <c r="D434" s="1631"/>
      <c r="E434" s="1712"/>
      <c r="F434" s="1714"/>
      <c r="G434" s="1714"/>
      <c r="H434" s="1636"/>
      <c r="I434" s="1642"/>
      <c r="J434" s="1642"/>
      <c r="K434" s="1719"/>
      <c r="L434" s="1642"/>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24" t="s">
        <v>240</v>
      </c>
      <c r="D437" s="1624"/>
      <c r="E437" s="1624"/>
      <c r="F437" s="1624"/>
      <c r="G437" s="1624"/>
      <c r="H437" s="1624"/>
      <c r="I437" s="1624"/>
      <c r="J437" s="1624"/>
      <c r="K437" s="1624"/>
      <c r="L437" s="1715"/>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40" t="s">
        <v>203</v>
      </c>
      <c r="C475" s="1630" t="s">
        <v>18</v>
      </c>
      <c r="D475" s="1630" t="s">
        <v>204</v>
      </c>
      <c r="E475" s="1632" t="s">
        <v>205</v>
      </c>
      <c r="F475" s="1633"/>
      <c r="G475" s="1634"/>
      <c r="H475" s="1635" t="s">
        <v>206</v>
      </c>
      <c r="I475" s="1632" t="s">
        <v>207</v>
      </c>
      <c r="J475" s="1633"/>
      <c r="K475" s="1633"/>
      <c r="L475" s="1634"/>
    </row>
    <row r="476" spans="2:12" ht="11.25" customHeight="1">
      <c r="B476" s="1641"/>
      <c r="C476" s="1631"/>
      <c r="D476" s="1631"/>
      <c r="E476" s="1711" t="s">
        <v>244</v>
      </c>
      <c r="F476" s="1713" t="s">
        <v>245</v>
      </c>
      <c r="G476" s="1713" t="s">
        <v>246</v>
      </c>
      <c r="H476" s="1636"/>
      <c r="I476" s="1640" t="s">
        <v>211</v>
      </c>
      <c r="J476" s="1640" t="s">
        <v>20</v>
      </c>
      <c r="K476" s="1630" t="s">
        <v>212</v>
      </c>
      <c r="L476" s="1640" t="s">
        <v>213</v>
      </c>
    </row>
    <row r="477" spans="2:12" ht="11.25" customHeight="1">
      <c r="B477" s="1641"/>
      <c r="C477" s="1631"/>
      <c r="D477" s="1631"/>
      <c r="E477" s="1712"/>
      <c r="F477" s="1714"/>
      <c r="G477" s="1714"/>
      <c r="H477" s="1636"/>
      <c r="I477" s="1641"/>
      <c r="J477" s="1641"/>
      <c r="K477" s="1631"/>
      <c r="L477" s="1642"/>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26" t="s">
        <v>214</v>
      </c>
      <c r="D480" s="1626"/>
      <c r="E480" s="1626"/>
      <c r="F480" s="1626"/>
      <c r="G480" s="1626"/>
      <c r="H480" s="1626"/>
      <c r="I480" s="1626"/>
      <c r="J480" s="1626"/>
      <c r="K480" s="1626"/>
      <c r="L480" s="171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24" t="s">
        <v>239</v>
      </c>
      <c r="D497" s="1624"/>
      <c r="E497" s="1624"/>
      <c r="F497" s="1624"/>
      <c r="G497" s="1624"/>
      <c r="H497" s="1624"/>
      <c r="I497" s="1624"/>
      <c r="J497" s="1624"/>
      <c r="K497" s="1624"/>
      <c r="L497" s="1715"/>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16" t="s">
        <v>203</v>
      </c>
      <c r="C514" s="1630" t="s">
        <v>18</v>
      </c>
      <c r="D514" s="1630" t="s">
        <v>204</v>
      </c>
      <c r="E514" s="1632" t="s">
        <v>205</v>
      </c>
      <c r="F514" s="1633"/>
      <c r="G514" s="1634"/>
      <c r="H514" s="1635" t="s">
        <v>206</v>
      </c>
      <c r="I514" s="1637" t="s">
        <v>207</v>
      </c>
      <c r="J514" s="1638"/>
      <c r="K514" s="1638"/>
      <c r="L514" s="1718"/>
    </row>
    <row r="515" spans="2:12" ht="11.25" customHeight="1">
      <c r="B515" s="1717"/>
      <c r="C515" s="1631"/>
      <c r="D515" s="1631"/>
      <c r="E515" s="1711" t="s">
        <v>244</v>
      </c>
      <c r="F515" s="1713" t="s">
        <v>245</v>
      </c>
      <c r="G515" s="1713" t="s">
        <v>246</v>
      </c>
      <c r="H515" s="1636"/>
      <c r="I515" s="1640" t="s">
        <v>211</v>
      </c>
      <c r="J515" s="1640" t="s">
        <v>20</v>
      </c>
      <c r="K515" s="1630" t="s">
        <v>212</v>
      </c>
      <c r="L515" s="1640" t="s">
        <v>213</v>
      </c>
    </row>
    <row r="516" spans="2:12" ht="11.25" customHeight="1">
      <c r="B516" s="1717"/>
      <c r="C516" s="1631"/>
      <c r="D516" s="1631"/>
      <c r="E516" s="1712"/>
      <c r="F516" s="1714"/>
      <c r="G516" s="1714"/>
      <c r="H516" s="1636"/>
      <c r="I516" s="1642"/>
      <c r="J516" s="1642"/>
      <c r="K516" s="1719"/>
      <c r="L516" s="1642"/>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24" t="s">
        <v>240</v>
      </c>
      <c r="D519" s="1624"/>
      <c r="E519" s="1624"/>
      <c r="F519" s="1624"/>
      <c r="G519" s="1624"/>
      <c r="H519" s="1624"/>
      <c r="I519" s="1624"/>
      <c r="J519" s="1624"/>
      <c r="K519" s="1624"/>
      <c r="L519" s="1715"/>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18" t="s">
        <v>203</v>
      </c>
      <c r="C558" s="1630" t="s">
        <v>18</v>
      </c>
      <c r="D558" s="1630" t="s">
        <v>204</v>
      </c>
      <c r="E558" s="1632" t="s">
        <v>205</v>
      </c>
      <c r="F558" s="1633"/>
      <c r="G558" s="1634"/>
      <c r="H558" s="1635" t="s">
        <v>206</v>
      </c>
      <c r="I558" s="1632" t="s">
        <v>207</v>
      </c>
      <c r="J558" s="1633"/>
      <c r="K558" s="1633"/>
      <c r="L558"/>
    </row>
    <row r="559" spans="2:12" ht="12.75" customHeight="1">
      <c r="B559" s="1722"/>
      <c r="C559" s="1631"/>
      <c r="D559" s="1631"/>
      <c r="E559" s="1640" t="s">
        <v>244</v>
      </c>
      <c r="F559" s="1630" t="s">
        <v>245</v>
      </c>
      <c r="G559" s="1630" t="s">
        <v>246</v>
      </c>
      <c r="H559" s="1636"/>
      <c r="I559" s="1640" t="s">
        <v>211</v>
      </c>
      <c r="J559" s="1640" t="s">
        <v>20</v>
      </c>
      <c r="K559" s="1630" t="s">
        <v>283</v>
      </c>
      <c r="L559"/>
    </row>
    <row r="560" spans="2:12" ht="12.75">
      <c r="B560" s="1722"/>
      <c r="C560" s="1631"/>
      <c r="D560" s="1631"/>
      <c r="E560" s="1641"/>
      <c r="F560" s="1631"/>
      <c r="G560" s="1631"/>
      <c r="H560" s="1636"/>
      <c r="I560" s="1641"/>
      <c r="J560" s="1641"/>
      <c r="K560" s="1631"/>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26" t="s">
        <v>214</v>
      </c>
      <c r="D563" s="1626"/>
      <c r="E563" s="1626"/>
      <c r="F563" s="1626"/>
      <c r="G563" s="1626"/>
      <c r="H563" s="1626"/>
      <c r="I563" s="1626"/>
      <c r="J563" s="1626"/>
      <c r="K563" s="1626"/>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24" t="s">
        <v>239</v>
      </c>
      <c r="D580" s="1624"/>
      <c r="E580" s="1624"/>
      <c r="F580" s="1624"/>
      <c r="G580" s="1624"/>
      <c r="H580" s="1624"/>
      <c r="I580" s="1624"/>
      <c r="J580" s="1624"/>
      <c r="K580" s="1624"/>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20" t="s">
        <v>203</v>
      </c>
      <c r="C597" s="1630" t="s">
        <v>18</v>
      </c>
      <c r="D597" s="1630" t="s">
        <v>204</v>
      </c>
      <c r="E597" s="1632" t="s">
        <v>205</v>
      </c>
      <c r="F597" s="1633"/>
      <c r="G597" s="1634"/>
      <c r="H597" s="1635" t="s">
        <v>206</v>
      </c>
      <c r="I597" s="1637" t="s">
        <v>207</v>
      </c>
      <c r="J597" s="1638"/>
      <c r="K597" s="1638"/>
      <c r="L597"/>
    </row>
    <row r="598" spans="2:12" ht="12.75" customHeight="1">
      <c r="B598" s="1721"/>
      <c r="C598" s="1631"/>
      <c r="D598" s="1631"/>
      <c r="E598" s="1640" t="s">
        <v>244</v>
      </c>
      <c r="F598" s="1630" t="s">
        <v>245</v>
      </c>
      <c r="G598" s="1630" t="s">
        <v>246</v>
      </c>
      <c r="H598" s="1636"/>
      <c r="I598" s="1640" t="s">
        <v>211</v>
      </c>
      <c r="J598" s="1640" t="s">
        <v>20</v>
      </c>
      <c r="K598" s="1630" t="s">
        <v>212</v>
      </c>
      <c r="L598"/>
    </row>
    <row r="599" spans="2:12" ht="12.75" customHeight="1">
      <c r="B599" s="1721"/>
      <c r="C599" s="1631"/>
      <c r="D599" s="1631"/>
      <c r="E599" s="1641"/>
      <c r="F599" s="1631"/>
      <c r="G599" s="1631"/>
      <c r="H599" s="1636"/>
      <c r="I599" s="1642"/>
      <c r="J599" s="1642"/>
      <c r="K599" s="1719"/>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24" t="s">
        <v>240</v>
      </c>
      <c r="D602" s="1624"/>
      <c r="E602" s="1624"/>
      <c r="F602" s="1624"/>
      <c r="G602" s="1624"/>
      <c r="H602" s="1624"/>
      <c r="I602" s="1624"/>
      <c r="J602" s="1624"/>
      <c r="K602" s="1624"/>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45" t="s">
        <v>368</v>
      </c>
      <c r="C636" s="1645"/>
      <c r="D636" s="1645"/>
      <c r="E636" s="1645"/>
      <c r="F636" s="1645"/>
      <c r="G636" s="1645"/>
      <c r="H636" s="1645"/>
      <c r="I636" s="1645"/>
      <c r="J636" s="1645"/>
      <c r="K636" s="1645"/>
    </row>
    <row r="637" spans="2:12" ht="18.75" thickBot="1">
      <c r="B637" s="557"/>
      <c r="C637" s="557"/>
      <c r="D637" s="557"/>
      <c r="E637" s="557"/>
      <c r="F637" s="558" t="s">
        <v>202</v>
      </c>
      <c r="G637" s="557"/>
      <c r="H637" s="557"/>
      <c r="I637" s="557"/>
      <c r="J637" s="557"/>
      <c r="K637" s="557"/>
    </row>
    <row r="638" spans="2:12" ht="12.75" customHeight="1">
      <c r="B638" s="1646" t="s">
        <v>203</v>
      </c>
      <c r="C638" s="1649" t="s">
        <v>18</v>
      </c>
      <c r="D638" s="1649" t="s">
        <v>204</v>
      </c>
      <c r="E638" s="1723" t="s">
        <v>205</v>
      </c>
      <c r="F638" s="1724"/>
      <c r="G638" s="1725"/>
      <c r="H638" s="1726" t="s">
        <v>206</v>
      </c>
      <c r="I638" s="1723" t="s">
        <v>207</v>
      </c>
      <c r="J638" s="1724"/>
      <c r="K638" s="1727"/>
    </row>
    <row r="639" spans="2:12" ht="11.25" customHeight="1">
      <c r="B639" s="1647"/>
      <c r="C639" s="1631"/>
      <c r="D639" s="1631"/>
      <c r="E639" s="1640" t="s">
        <v>244</v>
      </c>
      <c r="F639" s="1630" t="s">
        <v>245</v>
      </c>
      <c r="G639" s="1630" t="s">
        <v>246</v>
      </c>
      <c r="H639" s="1636"/>
      <c r="I639" s="1640" t="s">
        <v>211</v>
      </c>
      <c r="J639" s="1640" t="s">
        <v>20</v>
      </c>
      <c r="K639" s="1643" t="s">
        <v>283</v>
      </c>
    </row>
    <row r="640" spans="2:12" ht="11.25" customHeight="1">
      <c r="B640" s="1647"/>
      <c r="C640" s="1631"/>
      <c r="D640" s="1631"/>
      <c r="E640" s="1641"/>
      <c r="F640" s="1631"/>
      <c r="G640" s="1631"/>
      <c r="H640" s="1636"/>
      <c r="I640" s="1641"/>
      <c r="J640" s="1641"/>
      <c r="K640" s="1656"/>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26" t="s">
        <v>214</v>
      </c>
      <c r="D643" s="1626"/>
      <c r="E643" s="1626"/>
      <c r="F643" s="1626"/>
      <c r="G643" s="1626"/>
      <c r="H643" s="1626"/>
      <c r="I643" s="1626"/>
      <c r="J643" s="1626"/>
      <c r="K643" s="1627"/>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24" t="s">
        <v>239</v>
      </c>
      <c r="D660" s="1624"/>
      <c r="E660" s="1624"/>
      <c r="F660" s="1624"/>
      <c r="G660" s="1624"/>
      <c r="H660" s="1624"/>
      <c r="I660" s="1624"/>
      <c r="J660" s="1624"/>
      <c r="K660" s="1625"/>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628" t="s">
        <v>203</v>
      </c>
      <c r="C677" s="1630" t="s">
        <v>18</v>
      </c>
      <c r="D677" s="1630" t="s">
        <v>204</v>
      </c>
      <c r="E677" s="1632" t="s">
        <v>205</v>
      </c>
      <c r="F677" s="1633"/>
      <c r="G677" s="1634"/>
      <c r="H677" s="1635" t="s">
        <v>206</v>
      </c>
      <c r="I677" s="1637" t="s">
        <v>207</v>
      </c>
      <c r="J677" s="1638"/>
      <c r="K677" s="1639"/>
    </row>
    <row r="678" spans="2:14" ht="11.25" customHeight="1">
      <c r="B678" s="1629"/>
      <c r="C678" s="1631"/>
      <c r="D678" s="1631"/>
      <c r="E678" s="1640" t="s">
        <v>244</v>
      </c>
      <c r="F678" s="1630" t="s">
        <v>245</v>
      </c>
      <c r="G678" s="1630" t="s">
        <v>246</v>
      </c>
      <c r="H678" s="1636"/>
      <c r="I678" s="1640" t="s">
        <v>211</v>
      </c>
      <c r="J678" s="1640" t="s">
        <v>20</v>
      </c>
      <c r="K678" s="1643" t="s">
        <v>212</v>
      </c>
    </row>
    <row r="679" spans="2:14" ht="11.25" customHeight="1">
      <c r="B679" s="1629"/>
      <c r="C679" s="1631"/>
      <c r="D679" s="1631"/>
      <c r="E679" s="1641"/>
      <c r="F679" s="1631"/>
      <c r="G679" s="1631"/>
      <c r="H679" s="1636"/>
      <c r="I679" s="1642"/>
      <c r="J679" s="1642"/>
      <c r="K679" s="1644"/>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24" t="s">
        <v>240</v>
      </c>
      <c r="D682" s="1624"/>
      <c r="E682" s="1624"/>
      <c r="F682" s="1624"/>
      <c r="G682" s="1624"/>
      <c r="H682" s="1624"/>
      <c r="I682" s="1624"/>
      <c r="J682" s="1624"/>
      <c r="K682" s="1625"/>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45" t="s">
        <v>415</v>
      </c>
      <c r="C715" s="1645"/>
      <c r="D715" s="1645"/>
      <c r="E715" s="1645"/>
      <c r="F715" s="1645"/>
      <c r="G715" s="1645"/>
      <c r="H715" s="1645"/>
      <c r="I715" s="1645"/>
      <c r="J715" s="1645"/>
      <c r="K715" s="1645"/>
      <c r="L715"/>
    </row>
    <row r="716" spans="2:12" ht="18.75" thickBot="1">
      <c r="B716" s="716"/>
      <c r="C716" s="716"/>
      <c r="D716" s="716"/>
      <c r="E716" s="716"/>
      <c r="F716" s="558" t="s">
        <v>202</v>
      </c>
      <c r="G716" s="716"/>
      <c r="H716" s="716"/>
      <c r="I716" s="716"/>
      <c r="J716" s="716"/>
      <c r="K716" s="716"/>
    </row>
    <row r="717" spans="2:12" ht="12.75" customHeight="1">
      <c r="B717" s="1646" t="s">
        <v>203</v>
      </c>
      <c r="C717" s="1649" t="s">
        <v>18</v>
      </c>
      <c r="D717" s="1649" t="s">
        <v>204</v>
      </c>
      <c r="E717" s="1651" t="s">
        <v>205</v>
      </c>
      <c r="F717" s="1652"/>
      <c r="G717" s="1653"/>
      <c r="H717" s="1649" t="s">
        <v>206</v>
      </c>
      <c r="I717" s="1651" t="s">
        <v>207</v>
      </c>
      <c r="J717" s="1652"/>
      <c r="K717" s="1654"/>
    </row>
    <row r="718" spans="2:12" ht="11.25" customHeight="1">
      <c r="B718" s="1647"/>
      <c r="C718" s="1631"/>
      <c r="D718" s="1631"/>
      <c r="E718" s="1641" t="s">
        <v>244</v>
      </c>
      <c r="F718" s="1631" t="s">
        <v>245</v>
      </c>
      <c r="G718" s="1631" t="s">
        <v>246</v>
      </c>
      <c r="H718" s="1631"/>
      <c r="I718" s="1641" t="s">
        <v>211</v>
      </c>
      <c r="J718" s="1641" t="s">
        <v>20</v>
      </c>
      <c r="K718" s="1656" t="s">
        <v>283</v>
      </c>
    </row>
    <row r="719" spans="2:12" ht="17.25" customHeight="1">
      <c r="B719" s="1647"/>
      <c r="C719" s="1631"/>
      <c r="D719" s="1631"/>
      <c r="E719" s="1641"/>
      <c r="F719" s="1631"/>
      <c r="G719" s="1631"/>
      <c r="H719" s="1631"/>
      <c r="I719" s="1641"/>
      <c r="J719" s="1641"/>
      <c r="K719" s="1656"/>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26" t="s">
        <v>214</v>
      </c>
      <c r="D722" s="1626"/>
      <c r="E722" s="1626"/>
      <c r="F722" s="1626"/>
      <c r="G722" s="1626"/>
      <c r="H722" s="1626"/>
      <c r="I722" s="1626"/>
      <c r="J722" s="1626"/>
      <c r="K722" s="1627"/>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24" t="s">
        <v>239</v>
      </c>
      <c r="D739" s="1624"/>
      <c r="E739" s="1624"/>
      <c r="F739" s="1624"/>
      <c r="G739" s="1624"/>
      <c r="H739" s="1624"/>
      <c r="I739" s="1624"/>
      <c r="J739" s="1624"/>
      <c r="K739" s="1625"/>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28" t="s">
        <v>203</v>
      </c>
      <c r="C756" s="1630" t="s">
        <v>18</v>
      </c>
      <c r="D756" s="1630" t="s">
        <v>204</v>
      </c>
      <c r="E756" s="1632" t="s">
        <v>205</v>
      </c>
      <c r="F756" s="1633"/>
      <c r="G756" s="1634"/>
      <c r="H756" s="1635" t="s">
        <v>206</v>
      </c>
      <c r="I756" s="1637" t="s">
        <v>207</v>
      </c>
      <c r="J756" s="1638"/>
      <c r="K756" s="1639"/>
    </row>
    <row r="757" spans="2:11" ht="11.25" customHeight="1">
      <c r="B757" s="1629"/>
      <c r="C757" s="1631"/>
      <c r="D757" s="1631"/>
      <c r="E757" s="1640" t="s">
        <v>244</v>
      </c>
      <c r="F757" s="1630" t="s">
        <v>245</v>
      </c>
      <c r="G757" s="1630" t="s">
        <v>246</v>
      </c>
      <c r="H757" s="1636"/>
      <c r="I757" s="1640" t="s">
        <v>211</v>
      </c>
      <c r="J757" s="1640" t="s">
        <v>20</v>
      </c>
      <c r="K757" s="1643" t="s">
        <v>212</v>
      </c>
    </row>
    <row r="758" spans="2:11" ht="11.25" customHeight="1">
      <c r="B758" s="1629"/>
      <c r="C758" s="1631"/>
      <c r="D758" s="1631"/>
      <c r="E758" s="1641"/>
      <c r="F758" s="1631"/>
      <c r="G758" s="1631"/>
      <c r="H758" s="1636"/>
      <c r="I758" s="1642"/>
      <c r="J758" s="1642"/>
      <c r="K758" s="1644"/>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24" t="s">
        <v>240</v>
      </c>
      <c r="D761" s="1624"/>
      <c r="E761" s="1624"/>
      <c r="F761" s="1624"/>
      <c r="G761" s="1624"/>
      <c r="H761" s="1624"/>
      <c r="I761" s="1624"/>
      <c r="J761" s="1624"/>
      <c r="K761" s="1625"/>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645" t="s">
        <v>477</v>
      </c>
      <c r="C795" s="1645"/>
      <c r="D795" s="1645"/>
      <c r="E795" s="1645"/>
      <c r="F795" s="1645"/>
      <c r="G795" s="1645"/>
      <c r="H795" s="1645"/>
      <c r="I795" s="1645"/>
      <c r="J795" s="1645"/>
      <c r="K795" s="1645"/>
    </row>
    <row r="796" spans="2:11" ht="18.75" thickBot="1">
      <c r="B796" s="814"/>
      <c r="C796" s="814"/>
      <c r="D796" s="814"/>
      <c r="E796" s="814"/>
      <c r="F796" s="558" t="s">
        <v>202</v>
      </c>
      <c r="G796" s="814"/>
      <c r="H796" s="814"/>
      <c r="I796" s="814"/>
      <c r="J796" s="814"/>
      <c r="K796" s="814"/>
    </row>
    <row r="797" spans="2:11" ht="12.75">
      <c r="B797" s="1646" t="s">
        <v>203</v>
      </c>
      <c r="C797" s="1649" t="s">
        <v>18</v>
      </c>
      <c r="D797" s="1649" t="s">
        <v>204</v>
      </c>
      <c r="E797" s="1651" t="s">
        <v>205</v>
      </c>
      <c r="F797" s="1652"/>
      <c r="G797" s="1653"/>
      <c r="H797" s="1649" t="s">
        <v>206</v>
      </c>
      <c r="I797" s="1651" t="s">
        <v>207</v>
      </c>
      <c r="J797" s="1652"/>
      <c r="K797" s="1654"/>
    </row>
    <row r="798" spans="2:11">
      <c r="B798" s="1647"/>
      <c r="C798" s="1631"/>
      <c r="D798" s="1631"/>
      <c r="E798" s="1641" t="s">
        <v>244</v>
      </c>
      <c r="F798" s="1631" t="s">
        <v>245</v>
      </c>
      <c r="G798" s="1631" t="s">
        <v>246</v>
      </c>
      <c r="H798" s="1631"/>
      <c r="I798" s="1641" t="s">
        <v>211</v>
      </c>
      <c r="J798" s="1641" t="s">
        <v>20</v>
      </c>
      <c r="K798" s="1656" t="s">
        <v>283</v>
      </c>
    </row>
    <row r="799" spans="2:11" ht="12" thickBot="1">
      <c r="B799" s="1648"/>
      <c r="C799" s="1650"/>
      <c r="D799" s="1650"/>
      <c r="E799" s="1655"/>
      <c r="F799" s="1650"/>
      <c r="G799" s="1650"/>
      <c r="H799" s="1650"/>
      <c r="I799" s="1655"/>
      <c r="J799" s="1655"/>
      <c r="K799" s="1657"/>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26" t="s">
        <v>214</v>
      </c>
      <c r="D802" s="1626"/>
      <c r="E802" s="1626"/>
      <c r="F802" s="1626"/>
      <c r="G802" s="1626"/>
      <c r="H802" s="1626"/>
      <c r="I802" s="1626"/>
      <c r="J802" s="1626"/>
      <c r="K802" s="1627"/>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24" t="s">
        <v>239</v>
      </c>
      <c r="D819" s="1624"/>
      <c r="E819" s="1624"/>
      <c r="F819" s="1624"/>
      <c r="G819" s="1624"/>
      <c r="H819" s="1624"/>
      <c r="I819" s="1624"/>
      <c r="J819" s="1624"/>
      <c r="K819" s="1625"/>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28" t="s">
        <v>203</v>
      </c>
      <c r="C836" s="1630" t="s">
        <v>18</v>
      </c>
      <c r="D836" s="1630" t="s">
        <v>204</v>
      </c>
      <c r="E836" s="1632" t="s">
        <v>205</v>
      </c>
      <c r="F836" s="1633"/>
      <c r="G836" s="1634"/>
      <c r="H836" s="1635" t="s">
        <v>206</v>
      </c>
      <c r="I836" s="1637" t="s">
        <v>207</v>
      </c>
      <c r="J836" s="1638"/>
      <c r="K836" s="1639"/>
    </row>
    <row r="837" spans="2:11" ht="11.25" customHeight="1">
      <c r="B837" s="1629"/>
      <c r="C837" s="1631"/>
      <c r="D837" s="1631"/>
      <c r="E837" s="1640" t="s">
        <v>244</v>
      </c>
      <c r="F837" s="1630" t="s">
        <v>245</v>
      </c>
      <c r="G837" s="1630" t="s">
        <v>246</v>
      </c>
      <c r="H837" s="1636"/>
      <c r="I837" s="1640" t="s">
        <v>211</v>
      </c>
      <c r="J837" s="1640" t="s">
        <v>20</v>
      </c>
      <c r="K837" s="1643" t="s">
        <v>212</v>
      </c>
    </row>
    <row r="838" spans="2:11" ht="11.25" customHeight="1">
      <c r="B838" s="1629"/>
      <c r="C838" s="1631"/>
      <c r="D838" s="1631"/>
      <c r="E838" s="1641"/>
      <c r="F838" s="1631"/>
      <c r="G838" s="1631"/>
      <c r="H838" s="1636"/>
      <c r="I838" s="1642"/>
      <c r="J838" s="1642"/>
      <c r="K838" s="1644"/>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24" t="s">
        <v>240</v>
      </c>
      <c r="D841" s="1624"/>
      <c r="E841" s="1624"/>
      <c r="F841" s="1624"/>
      <c r="G841" s="1624"/>
      <c r="H841" s="1624"/>
      <c r="I841" s="1624"/>
      <c r="J841" s="1624"/>
      <c r="K841" s="1625"/>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28" t="s">
        <v>514</v>
      </c>
      <c r="C875" s="1729"/>
      <c r="D875" s="1729"/>
      <c r="E875" s="1729"/>
      <c r="F875" s="1729"/>
      <c r="G875" s="1729"/>
      <c r="H875" s="1729"/>
      <c r="I875" s="1729"/>
      <c r="J875" s="1729"/>
      <c r="K875" s="1730"/>
    </row>
    <row r="876" spans="2:11" ht="18">
      <c r="B876" s="1339"/>
      <c r="C876" s="1340"/>
      <c r="D876" s="1340"/>
      <c r="E876" s="1340"/>
      <c r="F876" s="1341" t="s">
        <v>202</v>
      </c>
      <c r="G876" s="1340"/>
      <c r="H876" s="1340"/>
      <c r="I876" s="1340"/>
      <c r="J876" s="1340"/>
      <c r="K876" s="1342"/>
    </row>
    <row r="877" spans="2:11" ht="12.75">
      <c r="B877" s="1731" t="s">
        <v>203</v>
      </c>
      <c r="C877" s="1630" t="s">
        <v>18</v>
      </c>
      <c r="D877" s="1630" t="s">
        <v>204</v>
      </c>
      <c r="E877" s="1632" t="s">
        <v>205</v>
      </c>
      <c r="F877" s="1633"/>
      <c r="G877" s="1634"/>
      <c r="H877" s="1635" t="s">
        <v>206</v>
      </c>
      <c r="I877" s="1632" t="s">
        <v>207</v>
      </c>
      <c r="J877" s="1633"/>
      <c r="K877" s="1732"/>
    </row>
    <row r="878" spans="2:11">
      <c r="B878" s="1647"/>
      <c r="C878" s="1631"/>
      <c r="D878" s="1631"/>
      <c r="E878" s="1640" t="s">
        <v>244</v>
      </c>
      <c r="F878" s="1630" t="s">
        <v>245</v>
      </c>
      <c r="G878" s="1630" t="s">
        <v>246</v>
      </c>
      <c r="H878" s="1636"/>
      <c r="I878" s="1640" t="s">
        <v>211</v>
      </c>
      <c r="J878" s="1640" t="s">
        <v>20</v>
      </c>
      <c r="K878" s="1643" t="s">
        <v>283</v>
      </c>
    </row>
    <row r="879" spans="2:11">
      <c r="B879" s="1647"/>
      <c r="C879" s="1631"/>
      <c r="D879" s="1631"/>
      <c r="E879" s="1641"/>
      <c r="F879" s="1631"/>
      <c r="G879" s="1631"/>
      <c r="H879" s="1636"/>
      <c r="I879" s="1641"/>
      <c r="J879" s="1641"/>
      <c r="K879" s="1656"/>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26" t="s">
        <v>214</v>
      </c>
      <c r="D882" s="1626"/>
      <c r="E882" s="1626"/>
      <c r="F882" s="1626"/>
      <c r="G882" s="1626"/>
      <c r="H882" s="1626"/>
      <c r="I882" s="1626"/>
      <c r="J882" s="1626"/>
      <c r="K882" s="1627"/>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1"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624" t="s">
        <v>239</v>
      </c>
      <c r="D899" s="1624"/>
      <c r="E899" s="1624"/>
      <c r="F899" s="1624"/>
      <c r="G899" s="1624"/>
      <c r="H899" s="1624"/>
      <c r="I899" s="1624"/>
      <c r="J899" s="1624"/>
      <c r="K899" s="1625"/>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628" t="s">
        <v>203</v>
      </c>
      <c r="C916" s="1630" t="s">
        <v>18</v>
      </c>
      <c r="D916" s="1630" t="s">
        <v>204</v>
      </c>
      <c r="E916" s="1632" t="s">
        <v>205</v>
      </c>
      <c r="F916" s="1633"/>
      <c r="G916" s="1634"/>
      <c r="H916" s="1635" t="s">
        <v>206</v>
      </c>
      <c r="I916" s="1637" t="s">
        <v>207</v>
      </c>
      <c r="J916" s="1638"/>
      <c r="K916" s="1639"/>
    </row>
    <row r="917" spans="2:11">
      <c r="B917" s="1629"/>
      <c r="C917" s="1631"/>
      <c r="D917" s="1631"/>
      <c r="E917" s="1640" t="s">
        <v>244</v>
      </c>
      <c r="F917" s="1630" t="s">
        <v>245</v>
      </c>
      <c r="G917" s="1630" t="s">
        <v>246</v>
      </c>
      <c r="H917" s="1636"/>
      <c r="I917" s="1640" t="s">
        <v>211</v>
      </c>
      <c r="J917" s="1640" t="s">
        <v>20</v>
      </c>
      <c r="K917" s="1643" t="s">
        <v>212</v>
      </c>
    </row>
    <row r="918" spans="2:11">
      <c r="B918" s="1629"/>
      <c r="C918" s="1631"/>
      <c r="D918" s="1631"/>
      <c r="E918" s="1641"/>
      <c r="F918" s="1631"/>
      <c r="G918" s="1631"/>
      <c r="H918" s="1636"/>
      <c r="I918" s="1642"/>
      <c r="J918" s="1642"/>
      <c r="K918" s="1644"/>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624" t="s">
        <v>240</v>
      </c>
      <c r="D921" s="1624"/>
      <c r="E921" s="1624"/>
      <c r="F921" s="1624"/>
      <c r="G921" s="1624"/>
      <c r="H921" s="1624"/>
      <c r="I921" s="1624"/>
      <c r="J921" s="1624"/>
      <c r="K921" s="1625"/>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336">
        <v>2022</v>
      </c>
      <c r="C936" s="1337">
        <f t="shared" ref="C936:K936" si="102">SUM(C923:C934)</f>
        <v>167792123</v>
      </c>
      <c r="D936" s="1337">
        <f t="shared" si="102"/>
        <v>625750</v>
      </c>
      <c r="E936" s="1337">
        <f t="shared" si="102"/>
        <v>190257</v>
      </c>
      <c r="F936" s="1337">
        <f t="shared" si="102"/>
        <v>265287</v>
      </c>
      <c r="G936" s="1337">
        <f t="shared" si="102"/>
        <v>170206</v>
      </c>
      <c r="H936" s="1337">
        <f t="shared" si="102"/>
        <v>167166373</v>
      </c>
      <c r="I936" s="1337">
        <f t="shared" si="102"/>
        <v>26362028</v>
      </c>
      <c r="J936" s="1337">
        <f t="shared" si="102"/>
        <v>46496036</v>
      </c>
      <c r="K936" s="1338">
        <f t="shared" si="102"/>
        <v>94308309</v>
      </c>
    </row>
    <row r="937" spans="2:11">
      <c r="B937" s="1343"/>
      <c r="C937" s="344"/>
      <c r="D937" s="344"/>
      <c r="E937" s="344"/>
      <c r="F937" s="344"/>
      <c r="G937" s="344"/>
      <c r="H937" s="344"/>
      <c r="I937" s="344"/>
      <c r="J937" s="344"/>
      <c r="K937" s="1344"/>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topLeftCell="A13" workbookViewId="0">
      <selection activeCell="AA18" sqref="AA18"/>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S41" sqref="S40:S4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33" t="s">
        <v>521</v>
      </c>
      <c r="B1" s="1733"/>
      <c r="C1" s="1733"/>
      <c r="D1" s="1733"/>
      <c r="E1" s="1733"/>
      <c r="F1" s="1733"/>
      <c r="G1" s="1733"/>
      <c r="H1" s="1733"/>
      <c r="I1" s="1733"/>
      <c r="J1" s="1733"/>
      <c r="K1" s="1733"/>
      <c r="L1" s="1733"/>
      <c r="M1" s="1733"/>
      <c r="N1" s="1733"/>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78" zoomScale="75" workbookViewId="0">
      <selection activeCell="AE200" sqref="AE20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35" t="s">
        <v>467</v>
      </c>
      <c r="B1" s="1735"/>
      <c r="C1" s="1735"/>
      <c r="D1" s="1735"/>
      <c r="E1" s="1735"/>
      <c r="F1" s="1735"/>
      <c r="G1" s="1735"/>
      <c r="H1" s="1735"/>
      <c r="I1" s="1735"/>
      <c r="J1" s="1735"/>
      <c r="K1" s="1735"/>
      <c r="L1" s="1735"/>
      <c r="M1" s="1735"/>
    </row>
    <row r="2" spans="1:29" ht="12.75" hidden="1" customHeight="1">
      <c r="A2" s="1735"/>
      <c r="B2" s="1735"/>
      <c r="C2" s="1735"/>
      <c r="D2" s="1735"/>
      <c r="E2" s="1735"/>
      <c r="F2" s="1735"/>
      <c r="G2" s="1735"/>
      <c r="H2" s="1735"/>
      <c r="I2" s="1735"/>
      <c r="J2" s="1735"/>
      <c r="K2" s="1735"/>
      <c r="L2" s="1735"/>
      <c r="M2" s="1735"/>
    </row>
    <row r="3" spans="1:29" ht="12.75" hidden="1" customHeight="1">
      <c r="A3" s="1735"/>
      <c r="B3" s="1735"/>
      <c r="C3" s="1735"/>
      <c r="D3" s="1735"/>
      <c r="E3" s="1735"/>
      <c r="F3" s="1735"/>
      <c r="G3" s="1735"/>
      <c r="H3" s="1735"/>
      <c r="I3" s="1735"/>
      <c r="J3" s="1735"/>
      <c r="K3" s="1735"/>
      <c r="L3" s="1735"/>
      <c r="M3" s="1735"/>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34" t="s">
        <v>163</v>
      </c>
      <c r="R6" s="1734"/>
      <c r="S6" s="1734"/>
      <c r="T6" s="669"/>
      <c r="U6" s="7">
        <v>2003</v>
      </c>
      <c r="V6" s="1734" t="s">
        <v>164</v>
      </c>
      <c r="W6" s="1736"/>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34" t="s">
        <v>163</v>
      </c>
      <c r="Q15" s="1734"/>
      <c r="R15" s="1734"/>
      <c r="S15" s="1734"/>
      <c r="T15" s="8"/>
      <c r="U15" s="7">
        <v>2004</v>
      </c>
      <c r="V15" s="1734" t="s">
        <v>164</v>
      </c>
      <c r="W15" s="173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34" t="s">
        <v>163</v>
      </c>
      <c r="Q24" s="1734"/>
      <c r="R24" s="1734"/>
      <c r="S24" s="1734"/>
      <c r="T24" s="8"/>
      <c r="U24" s="7">
        <v>2005</v>
      </c>
      <c r="V24" s="1734" t="s">
        <v>164</v>
      </c>
      <c r="W24" s="173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34" t="s">
        <v>163</v>
      </c>
      <c r="Q33" s="1734"/>
      <c r="R33" s="1734"/>
      <c r="S33" s="1734"/>
      <c r="T33" s="8"/>
      <c r="U33" s="7">
        <v>2006</v>
      </c>
      <c r="V33" s="1734" t="s">
        <v>164</v>
      </c>
      <c r="W33" s="173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34" t="s">
        <v>163</v>
      </c>
      <c r="Q42" s="1734"/>
      <c r="R42" s="1734"/>
      <c r="S42" s="1734"/>
      <c r="T42" s="8"/>
      <c r="U42" s="7">
        <v>2007</v>
      </c>
      <c r="V42" s="1734" t="s">
        <v>164</v>
      </c>
      <c r="W42" s="173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34" t="s">
        <v>163</v>
      </c>
      <c r="Q51" s="1734"/>
      <c r="R51" s="1734"/>
      <c r="S51" s="1734"/>
      <c r="T51" s="8"/>
      <c r="U51" s="7">
        <v>2008</v>
      </c>
      <c r="V51" s="1734" t="s">
        <v>164</v>
      </c>
      <c r="W51" s="173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34" t="s">
        <v>163</v>
      </c>
      <c r="Q60" s="1734"/>
      <c r="R60" s="1734"/>
      <c r="S60" s="1734"/>
      <c r="T60" s="8"/>
      <c r="U60" s="7">
        <v>2009</v>
      </c>
      <c r="V60" s="1734" t="s">
        <v>164</v>
      </c>
      <c r="W60" s="173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34" t="s">
        <v>163</v>
      </c>
      <c r="Q69" s="1734"/>
      <c r="R69" s="1734"/>
      <c r="S69" s="1734"/>
      <c r="T69" s="8"/>
      <c r="U69" s="7">
        <v>2010</v>
      </c>
      <c r="V69" s="1734" t="s">
        <v>164</v>
      </c>
      <c r="W69" s="173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34" t="s">
        <v>163</v>
      </c>
      <c r="Q78" s="1734"/>
      <c r="R78" s="1734"/>
      <c r="S78" s="1734"/>
      <c r="T78" s="8"/>
      <c r="U78" s="7">
        <v>2011</v>
      </c>
      <c r="V78" s="1734" t="s">
        <v>164</v>
      </c>
      <c r="W78" s="173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34" t="s">
        <v>163</v>
      </c>
      <c r="Q87" s="1734"/>
      <c r="R87" s="1734"/>
      <c r="S87" s="1734"/>
      <c r="T87" s="8"/>
      <c r="U87" s="7">
        <v>2012</v>
      </c>
      <c r="V87" s="1734" t="s">
        <v>164</v>
      </c>
      <c r="W87" s="173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34" t="s">
        <v>163</v>
      </c>
      <c r="Q96" s="1734"/>
      <c r="R96" s="1734"/>
      <c r="S96" s="1734"/>
      <c r="T96" s="8"/>
      <c r="U96" s="7">
        <v>2013</v>
      </c>
      <c r="V96" s="1734" t="s">
        <v>164</v>
      </c>
      <c r="W96" s="173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34" t="s">
        <v>163</v>
      </c>
      <c r="Q105" s="1734"/>
      <c r="R105" s="1734"/>
      <c r="S105" s="1734"/>
      <c r="T105" s="8"/>
      <c r="U105" s="7">
        <v>2014</v>
      </c>
      <c r="V105" s="1734" t="s">
        <v>164</v>
      </c>
      <c r="W105" s="173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34" t="s">
        <v>163</v>
      </c>
      <c r="Q115" s="1734"/>
      <c r="R115" s="1734"/>
      <c r="S115" s="1734"/>
      <c r="T115" s="8"/>
      <c r="U115" s="7">
        <v>2015</v>
      </c>
      <c r="V115" s="1734" t="s">
        <v>164</v>
      </c>
      <c r="W115" s="173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34" t="s">
        <v>163</v>
      </c>
      <c r="Q125" s="1734"/>
      <c r="R125" s="1734"/>
      <c r="S125" s="1734"/>
      <c r="T125" s="8"/>
      <c r="U125" s="7">
        <v>2016</v>
      </c>
      <c r="V125" s="1734" t="s">
        <v>164</v>
      </c>
      <c r="W125" s="173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34" t="s">
        <v>163</v>
      </c>
      <c r="Q135" s="1734"/>
      <c r="R135" s="1734"/>
      <c r="S135" s="1734"/>
      <c r="T135" s="8"/>
      <c r="U135" s="7">
        <v>2017</v>
      </c>
      <c r="V135" s="1734" t="s">
        <v>164</v>
      </c>
      <c r="W135" s="173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34" t="s">
        <v>163</v>
      </c>
      <c r="Q145" s="1734"/>
      <c r="R145" s="1734"/>
      <c r="S145" s="1734"/>
      <c r="T145" s="8"/>
      <c r="U145" s="7">
        <v>2018</v>
      </c>
      <c r="V145" s="1734" t="s">
        <v>164</v>
      </c>
      <c r="W145" s="1734"/>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34" t="s">
        <v>163</v>
      </c>
      <c r="Q155" s="1734"/>
      <c r="R155" s="1734"/>
      <c r="S155" s="1734"/>
      <c r="T155" s="8"/>
      <c r="U155" s="7">
        <v>2019</v>
      </c>
      <c r="V155" s="1734" t="s">
        <v>164</v>
      </c>
      <c r="W155" s="173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34" t="s">
        <v>163</v>
      </c>
      <c r="Q165" s="1734"/>
      <c r="R165" s="1734"/>
      <c r="S165" s="1734"/>
      <c r="T165" s="8"/>
      <c r="U165" s="7">
        <v>2020</v>
      </c>
      <c r="V165" s="1734" t="s">
        <v>164</v>
      </c>
      <c r="W165" s="1734"/>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34" t="s">
        <v>163</v>
      </c>
      <c r="Q175" s="1734"/>
      <c r="R175" s="1734"/>
      <c r="S175" s="1734"/>
      <c r="T175" s="8"/>
      <c r="U175" s="7">
        <v>2021</v>
      </c>
      <c r="V175" s="1734" t="s">
        <v>164</v>
      </c>
      <c r="W175" s="173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34" t="s">
        <v>163</v>
      </c>
      <c r="Q185" s="1734"/>
      <c r="R185" s="1734"/>
      <c r="S185" s="1734"/>
      <c r="T185" s="8"/>
      <c r="U185" s="7">
        <v>2022</v>
      </c>
      <c r="V185" s="1734" t="s">
        <v>164</v>
      </c>
      <c r="W185" s="173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34" t="s">
        <v>163</v>
      </c>
      <c r="Q195" s="1734"/>
      <c r="R195" s="1734"/>
      <c r="S195" s="1734"/>
      <c r="T195" s="8"/>
      <c r="U195" s="7">
        <v>2023</v>
      </c>
      <c r="V195" s="1734" t="s">
        <v>164</v>
      </c>
      <c r="W195" s="1734"/>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c r="G197" s="53"/>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c r="G198" s="57"/>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c r="G199" s="64"/>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c r="G200" s="64"/>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c r="G201" s="64"/>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c r="G202" s="64"/>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c r="G203" s="67"/>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3" workbookViewId="0">
      <selection activeCell="P34" sqref="P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33" t="s">
        <v>354</v>
      </c>
      <c r="B4" s="1733"/>
      <c r="C4" s="1733"/>
      <c r="D4" s="1733"/>
      <c r="E4" s="1733"/>
      <c r="F4" s="1733"/>
      <c r="G4" s="1733"/>
      <c r="H4" s="1733"/>
      <c r="I4" s="1733"/>
      <c r="J4" s="1733"/>
      <c r="K4" s="1733"/>
      <c r="L4" s="1733"/>
      <c r="M4" s="1733"/>
      <c r="N4" s="1733"/>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c r="G23" s="674"/>
      <c r="H23" s="674"/>
      <c r="I23" s="674"/>
      <c r="J23" s="675"/>
      <c r="K23" s="674"/>
      <c r="L23" s="674"/>
      <c r="M23" s="676"/>
    </row>
    <row r="24" spans="1:30">
      <c r="O24"/>
      <c r="P24"/>
      <c r="Q24"/>
      <c r="R24"/>
      <c r="S24"/>
      <c r="T24"/>
      <c r="U24"/>
      <c r="V24"/>
      <c r="W24"/>
      <c r="X24"/>
      <c r="Y24"/>
      <c r="Z24"/>
      <c r="AA24"/>
      <c r="AB24"/>
      <c r="AC24"/>
      <c r="AD24"/>
    </row>
    <row r="25" spans="1:30" ht="15.75">
      <c r="A25" s="1733" t="s">
        <v>355</v>
      </c>
      <c r="B25" s="1733"/>
      <c r="C25" s="1733"/>
      <c r="D25" s="1733"/>
      <c r="E25" s="1733"/>
      <c r="F25" s="1733"/>
      <c r="G25" s="1733"/>
      <c r="H25" s="1733"/>
      <c r="I25" s="1733"/>
      <c r="J25" s="1733"/>
      <c r="K25" s="1733"/>
      <c r="L25" s="1733"/>
      <c r="M25" s="1733"/>
      <c r="N25" s="173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16" t="s">
        <v>63</v>
      </c>
      <c r="B1" s="1516"/>
      <c r="C1" s="1516"/>
      <c r="D1" s="1516"/>
      <c r="E1" s="1516"/>
      <c r="F1" s="1516"/>
      <c r="G1" s="1516"/>
      <c r="H1" s="1516"/>
      <c r="I1" s="1516"/>
      <c r="J1" s="1516"/>
      <c r="K1" s="998"/>
    </row>
    <row r="2" spans="1:11" ht="16.5" thickBot="1">
      <c r="A2" s="1540" t="s">
        <v>273</v>
      </c>
      <c r="B2" s="1541"/>
      <c r="C2" s="1541"/>
      <c r="D2" s="1541"/>
      <c r="E2" s="1541"/>
      <c r="F2" s="1541"/>
      <c r="G2" s="1541"/>
      <c r="H2" s="1541"/>
      <c r="I2" s="1541"/>
      <c r="J2" s="1542"/>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63" t="s">
        <v>535</v>
      </c>
      <c r="C5" s="1022" t="s">
        <v>535</v>
      </c>
      <c r="D5" s="1022" t="s">
        <v>535</v>
      </c>
      <c r="E5" s="1023" t="s">
        <v>50</v>
      </c>
      <c r="F5" s="990" t="s">
        <v>535</v>
      </c>
      <c r="G5" s="1024" t="s">
        <v>69</v>
      </c>
      <c r="H5" s="1025" t="s">
        <v>65</v>
      </c>
      <c r="I5" s="990" t="s">
        <v>535</v>
      </c>
      <c r="J5" s="1026" t="s">
        <v>57</v>
      </c>
    </row>
    <row r="6" spans="1:11" ht="16.5" thickBot="1">
      <c r="A6" s="1001" t="s">
        <v>268</v>
      </c>
      <c r="B6" s="1091"/>
      <c r="C6" s="1091"/>
      <c r="D6" s="1091"/>
      <c r="E6" s="1091"/>
      <c r="F6" s="1091"/>
      <c r="G6" s="1091"/>
      <c r="H6" s="1091"/>
      <c r="I6" s="1002"/>
      <c r="J6" s="1003"/>
    </row>
    <row r="7" spans="1:11" ht="16.5" thickBot="1">
      <c r="A7" s="1027" t="s">
        <v>18</v>
      </c>
      <c r="B7" s="1028">
        <v>10.373265580591379</v>
      </c>
      <c r="C7" s="1029">
        <v>20025.609228940888</v>
      </c>
      <c r="D7" s="1103">
        <v>20426.121413519708</v>
      </c>
      <c r="E7" s="1030">
        <v>-1.1376211202979021</v>
      </c>
      <c r="F7" s="1031">
        <v>318.94371879638373</v>
      </c>
      <c r="G7" s="1030">
        <v>-0.57959656028198581</v>
      </c>
      <c r="H7" s="1030">
        <v>1.9815604788771157</v>
      </c>
      <c r="I7" s="1030">
        <v>100</v>
      </c>
      <c r="J7" s="1032" t="s">
        <v>19</v>
      </c>
    </row>
    <row r="8" spans="1:11">
      <c r="A8" s="1033" t="s">
        <v>75</v>
      </c>
      <c r="B8" s="1034">
        <v>10.908372842398267</v>
      </c>
      <c r="C8" s="1035">
        <v>20238.168538772294</v>
      </c>
      <c r="D8" s="1104">
        <v>20642.93190954774</v>
      </c>
      <c r="E8" s="1036">
        <v>-2.0586868136411172E-2</v>
      </c>
      <c r="F8" s="1037">
        <v>248.75</v>
      </c>
      <c r="G8" s="1038">
        <v>-1.6720689382559957</v>
      </c>
      <c r="H8" s="1038">
        <v>-20</v>
      </c>
      <c r="I8" s="1039">
        <v>0.1079476453919849</v>
      </c>
      <c r="J8" s="1040">
        <v>-2.966072119670371E-2</v>
      </c>
    </row>
    <row r="9" spans="1:11">
      <c r="A9" s="993" t="s">
        <v>76</v>
      </c>
      <c r="B9" s="1041">
        <v>10.901911689780096</v>
      </c>
      <c r="C9" s="1042">
        <v>20453.868085891361</v>
      </c>
      <c r="D9" s="1105">
        <v>20862.945447609189</v>
      </c>
      <c r="E9" s="1043">
        <v>-1.2225105806129777</v>
      </c>
      <c r="F9" s="1044">
        <v>356.55199261992618</v>
      </c>
      <c r="G9" s="1045">
        <v>1.8891055330576965</v>
      </c>
      <c r="H9" s="1045">
        <v>-2.8325564718537111</v>
      </c>
      <c r="I9" s="1045">
        <v>36.567264876534885</v>
      </c>
      <c r="J9" s="1046">
        <v>-1.8117085650503597</v>
      </c>
    </row>
    <row r="10" spans="1:11">
      <c r="A10" s="993" t="s">
        <v>77</v>
      </c>
      <c r="B10" s="1041">
        <v>10.818545884293538</v>
      </c>
      <c r="C10" s="1042">
        <v>20297.459445203636</v>
      </c>
      <c r="D10" s="1105">
        <v>20703.408634107709</v>
      </c>
      <c r="E10" s="1043">
        <v>-0.48099126090803979</v>
      </c>
      <c r="F10" s="1044">
        <v>399.21826697892277</v>
      </c>
      <c r="G10" s="1045">
        <v>-1.3593517189116995</v>
      </c>
      <c r="H10" s="1045">
        <v>-10.855949895615867</v>
      </c>
      <c r="I10" s="1045">
        <v>5.7617055727971938</v>
      </c>
      <c r="J10" s="1046">
        <v>-0.82973518680099012</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8.603450456002804</v>
      </c>
      <c r="C12" s="1042">
        <v>17666.222702264484</v>
      </c>
      <c r="D12" s="1105">
        <v>18019.547156309774</v>
      </c>
      <c r="E12" s="1043">
        <v>1.109672839900119</v>
      </c>
      <c r="F12" s="1044">
        <v>280.64047505938242</v>
      </c>
      <c r="G12" s="1045">
        <v>0.16161387088219609</v>
      </c>
      <c r="H12" s="1045">
        <v>17.074527252502779</v>
      </c>
      <c r="I12" s="1045">
        <v>28.403724193766024</v>
      </c>
      <c r="J12" s="1046">
        <v>3.6617398811198143</v>
      </c>
    </row>
    <row r="13" spans="1:11" ht="16.5" thickBot="1">
      <c r="A13" s="994" t="s">
        <v>79</v>
      </c>
      <c r="B13" s="1048">
        <v>11.13545987712239</v>
      </c>
      <c r="C13" s="1049">
        <v>21497.026789811564</v>
      </c>
      <c r="D13" s="1106">
        <v>21926.967325607795</v>
      </c>
      <c r="E13" s="1050">
        <v>-0.86025379271296754</v>
      </c>
      <c r="F13" s="1051">
        <v>293.48986580286902</v>
      </c>
      <c r="G13" s="1052">
        <v>-1.8447870580901022</v>
      </c>
      <c r="H13" s="1052">
        <v>-1.3692377909630304</v>
      </c>
      <c r="I13" s="1052">
        <v>29.159357711509919</v>
      </c>
      <c r="J13" s="1053">
        <v>-0.99063540807174988</v>
      </c>
    </row>
    <row r="14" spans="1:11" ht="16.5" thickBot="1">
      <c r="A14" s="1001" t="s">
        <v>266</v>
      </c>
      <c r="B14" s="1091"/>
      <c r="C14" s="1091"/>
      <c r="D14" s="1107"/>
      <c r="E14" s="1091"/>
      <c r="F14" s="1091"/>
      <c r="G14" s="1091"/>
      <c r="H14" s="1091"/>
      <c r="I14" s="1002"/>
      <c r="J14" s="1003"/>
    </row>
    <row r="15" spans="1:11" ht="16.5" thickBot="1">
      <c r="A15" s="1027" t="s">
        <v>18</v>
      </c>
      <c r="B15" s="1054">
        <v>10.24784968353794</v>
      </c>
      <c r="C15" s="1055">
        <v>19783.493597563589</v>
      </c>
      <c r="D15" s="1108">
        <v>20179.16346951486</v>
      </c>
      <c r="E15" s="1030">
        <v>-1.3037518332499025</v>
      </c>
      <c r="F15" s="1030">
        <v>317.46158684083213</v>
      </c>
      <c r="G15" s="1030">
        <v>1.5191974597092259</v>
      </c>
      <c r="H15" s="1030">
        <v>-9.6665055582406956E-2</v>
      </c>
      <c r="I15" s="1030">
        <v>100</v>
      </c>
      <c r="J15" s="1032" t="s">
        <v>19</v>
      </c>
    </row>
    <row r="16" spans="1:11">
      <c r="A16" s="1033" t="s">
        <v>75</v>
      </c>
      <c r="B16" s="1056">
        <v>10.111046530920063</v>
      </c>
      <c r="C16" s="1035">
        <v>18758.898944193064</v>
      </c>
      <c r="D16" s="1104">
        <v>19134.076923076926</v>
      </c>
      <c r="E16" s="1036">
        <v>-5.148016263413699</v>
      </c>
      <c r="F16" s="1037">
        <v>260</v>
      </c>
      <c r="G16" s="1038">
        <v>-0.30086720547460627</v>
      </c>
      <c r="H16" s="1038">
        <v>-61.53846153846154</v>
      </c>
      <c r="I16" s="1039">
        <v>8.0632156103854213E-2</v>
      </c>
      <c r="J16" s="1040">
        <v>-0.12880879765802752</v>
      </c>
    </row>
    <row r="17" spans="1:10">
      <c r="A17" s="993" t="s">
        <v>76</v>
      </c>
      <c r="B17" s="1041">
        <v>10.7899029777133</v>
      </c>
      <c r="C17" s="1042">
        <v>20243.720408467729</v>
      </c>
      <c r="D17" s="1105">
        <v>20648.594816637084</v>
      </c>
      <c r="E17" s="1043">
        <v>-1.4713608044389455</v>
      </c>
      <c r="F17" s="1044">
        <v>352.45474268415745</v>
      </c>
      <c r="G17" s="1045">
        <v>1.1434393911641079</v>
      </c>
      <c r="H17" s="1045">
        <v>11.661971830985914</v>
      </c>
      <c r="I17" s="1045">
        <v>31.96258667956781</v>
      </c>
      <c r="J17" s="1046">
        <v>3.3658410697724186</v>
      </c>
    </row>
    <row r="18" spans="1:10">
      <c r="A18" s="993" t="s">
        <v>77</v>
      </c>
      <c r="B18" s="1041">
        <v>10.771429350718376</v>
      </c>
      <c r="C18" s="1042">
        <v>20209.060695531662</v>
      </c>
      <c r="D18" s="1105">
        <v>20613.241909442295</v>
      </c>
      <c r="E18" s="1043">
        <v>-0.67899672775064324</v>
      </c>
      <c r="F18" s="1044">
        <v>380.28950131233591</v>
      </c>
      <c r="G18" s="1045">
        <v>-5.3517947327696636</v>
      </c>
      <c r="H18" s="1045">
        <v>27.85234899328859</v>
      </c>
      <c r="I18" s="1045">
        <v>6.1441702951136916</v>
      </c>
      <c r="J18" s="1046">
        <v>1.3431392011874799</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8.5581454025107426</v>
      </c>
      <c r="C20" s="1042">
        <v>17573.19384499126</v>
      </c>
      <c r="D20" s="1105">
        <v>17924.657721891086</v>
      </c>
      <c r="E20" s="1043">
        <v>-0.55258107557733582</v>
      </c>
      <c r="F20" s="1044">
        <v>289.51112745098038</v>
      </c>
      <c r="G20" s="1045">
        <v>1.1580228921965707</v>
      </c>
      <c r="H20" s="1045">
        <v>-2.7645376549094376</v>
      </c>
      <c r="I20" s="1045">
        <v>32.897919690372518</v>
      </c>
      <c r="J20" s="1046">
        <v>-0.90262807827578229</v>
      </c>
    </row>
    <row r="21" spans="1:10" ht="16.5" thickBot="1">
      <c r="A21" s="994" t="s">
        <v>79</v>
      </c>
      <c r="B21" s="1048">
        <v>11.165536357546872</v>
      </c>
      <c r="C21" s="1049">
        <v>21555.089493333726</v>
      </c>
      <c r="D21" s="1106">
        <v>21986.191283200402</v>
      </c>
      <c r="E21" s="1050">
        <v>-1.354797809879734</v>
      </c>
      <c r="F21" s="1051">
        <v>296.20573394495415</v>
      </c>
      <c r="G21" s="1052">
        <v>0.17162016712708128</v>
      </c>
      <c r="H21" s="1052">
        <v>-13.10413552566019</v>
      </c>
      <c r="I21" s="1052">
        <v>28.124496049024351</v>
      </c>
      <c r="J21" s="1053">
        <v>-4.2099650432907723</v>
      </c>
    </row>
    <row r="22" spans="1:10" ht="16.5" thickBot="1">
      <c r="A22" s="1001" t="s">
        <v>269</v>
      </c>
      <c r="B22" s="1091"/>
      <c r="C22" s="1091"/>
      <c r="D22" s="1107"/>
      <c r="E22" s="1091"/>
      <c r="F22" s="1091"/>
      <c r="G22" s="1091"/>
      <c r="H22" s="1091"/>
      <c r="I22" s="1002"/>
      <c r="J22" s="1003"/>
    </row>
    <row r="23" spans="1:10" ht="16.5" thickBot="1">
      <c r="A23" s="1027" t="s">
        <v>18</v>
      </c>
      <c r="B23" s="1054">
        <v>9.8771435532643235</v>
      </c>
      <c r="C23" s="1055">
        <v>19067.844697421471</v>
      </c>
      <c r="D23" s="1108">
        <v>19449.2015913699</v>
      </c>
      <c r="E23" s="1030">
        <v>-1.944006520815023</v>
      </c>
      <c r="F23" s="1030">
        <v>308.71506172839509</v>
      </c>
      <c r="G23" s="1030">
        <v>-0.61391613520669774</v>
      </c>
      <c r="H23" s="1030">
        <v>-8.0590238365493754</v>
      </c>
      <c r="I23" s="1030">
        <v>100</v>
      </c>
      <c r="J23" s="1032" t="s">
        <v>19</v>
      </c>
    </row>
    <row r="24" spans="1:10">
      <c r="A24" s="1033" t="s">
        <v>75</v>
      </c>
      <c r="B24" s="1034" t="s">
        <v>73</v>
      </c>
      <c r="C24" s="1035" t="s">
        <v>73</v>
      </c>
      <c r="D24" s="1104" t="s">
        <v>73</v>
      </c>
      <c r="E24" s="1036" t="s">
        <v>73</v>
      </c>
      <c r="F24" s="1037" t="s">
        <v>73</v>
      </c>
      <c r="G24" s="1038" t="s">
        <v>73</v>
      </c>
      <c r="H24" s="1039" t="s">
        <v>73</v>
      </c>
      <c r="I24" s="1039">
        <v>0</v>
      </c>
      <c r="J24" s="1057">
        <v>0</v>
      </c>
    </row>
    <row r="25" spans="1:10">
      <c r="A25" s="993" t="s">
        <v>76</v>
      </c>
      <c r="B25" s="1047">
        <v>10.682047833795487</v>
      </c>
      <c r="C25" s="1042">
        <v>20041.365541830179</v>
      </c>
      <c r="D25" s="1105">
        <v>20442.192852666783</v>
      </c>
      <c r="E25" s="1043">
        <v>-0.87558999731674958</v>
      </c>
      <c r="F25" s="1044">
        <v>352.12851239669425</v>
      </c>
      <c r="G25" s="1045">
        <v>1.9106231589052631</v>
      </c>
      <c r="H25" s="1045">
        <v>5.4466230936819171</v>
      </c>
      <c r="I25" s="1058">
        <v>29.876543209876544</v>
      </c>
      <c r="J25" s="1059">
        <v>3.8265999635655348</v>
      </c>
    </row>
    <row r="26" spans="1:10">
      <c r="A26" s="993" t="s">
        <v>77</v>
      </c>
      <c r="B26" s="1041">
        <v>10.4790098671123</v>
      </c>
      <c r="C26" s="1042">
        <v>19660.431270379548</v>
      </c>
      <c r="D26" s="1105">
        <v>20053.639895787139</v>
      </c>
      <c r="E26" s="1043">
        <v>-2.5807580771896332</v>
      </c>
      <c r="F26" s="1044">
        <v>394.62624999999997</v>
      </c>
      <c r="G26" s="1045">
        <v>-0.68308567603748949</v>
      </c>
      <c r="H26" s="1045">
        <v>-14.893617021276595</v>
      </c>
      <c r="I26" s="1045">
        <v>4.9382716049382713</v>
      </c>
      <c r="J26" s="1046">
        <v>-0.39657516010145599</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8.5336763781513802</v>
      </c>
      <c r="C28" s="1042">
        <v>17522.949441789282</v>
      </c>
      <c r="D28" s="1105">
        <v>17873.408430625066</v>
      </c>
      <c r="E28" s="1043">
        <v>-1.692065019430079</v>
      </c>
      <c r="F28" s="1044">
        <v>274.19693430656935</v>
      </c>
      <c r="G28" s="1045">
        <v>-3.189808609493495</v>
      </c>
      <c r="H28" s="1045">
        <v>-4.5961002785515319</v>
      </c>
      <c r="I28" s="1045">
        <v>42.283950617283949</v>
      </c>
      <c r="J28" s="1046">
        <v>1.5348019226187972</v>
      </c>
    </row>
    <row r="29" spans="1:10" ht="16.5" thickBot="1">
      <c r="A29" s="994" t="s">
        <v>79</v>
      </c>
      <c r="B29" s="1048">
        <v>10.372820619627936</v>
      </c>
      <c r="C29" s="1049">
        <v>20024.750230941958</v>
      </c>
      <c r="D29" s="1106">
        <v>20425.245235560797</v>
      </c>
      <c r="E29" s="1050">
        <v>-3.0747728610636589</v>
      </c>
      <c r="F29" s="1051">
        <v>297.28625336927217</v>
      </c>
      <c r="G29" s="1052">
        <v>-1.3792739601560502</v>
      </c>
      <c r="H29" s="1052">
        <v>-24.439918533604889</v>
      </c>
      <c r="I29" s="1052">
        <v>22.901234567901234</v>
      </c>
      <c r="J29" s="1053">
        <v>-4.9648267260828725</v>
      </c>
    </row>
    <row r="30" spans="1:10">
      <c r="A30" s="1060" t="s">
        <v>353</v>
      </c>
    </row>
    <row r="31" spans="1:10">
      <c r="A31" s="997" t="s">
        <v>253</v>
      </c>
    </row>
    <row r="32" spans="1:10" ht="16.5" thickBot="1">
      <c r="A32" s="1061" t="s">
        <v>41</v>
      </c>
      <c r="B32" s="1062"/>
    </row>
    <row r="33" spans="1:8" ht="16.5" thickBot="1">
      <c r="A33" s="1063" t="s">
        <v>39</v>
      </c>
      <c r="B33" s="1528" t="s">
        <v>40</v>
      </c>
      <c r="C33" s="1529"/>
      <c r="D33" s="1529"/>
      <c r="E33" s="1529"/>
      <c r="F33" s="1529"/>
      <c r="G33" s="1529"/>
      <c r="H33" s="1530"/>
    </row>
    <row r="34" spans="1:8">
      <c r="A34" s="1004" t="s">
        <v>43</v>
      </c>
      <c r="B34" s="1534" t="s">
        <v>44</v>
      </c>
      <c r="C34" s="1535"/>
      <c r="D34" s="1535"/>
      <c r="E34" s="1535"/>
      <c r="F34" s="1535"/>
      <c r="G34" s="1535"/>
      <c r="H34" s="1536"/>
    </row>
    <row r="35" spans="1:8">
      <c r="A35" s="1005" t="s">
        <v>45</v>
      </c>
      <c r="B35" s="1531" t="s">
        <v>46</v>
      </c>
      <c r="C35" s="1532"/>
      <c r="D35" s="1532"/>
      <c r="E35" s="1532"/>
      <c r="F35" s="1532"/>
      <c r="G35" s="1532"/>
      <c r="H35" s="1533"/>
    </row>
    <row r="36" spans="1:8" ht="16.5" thickBot="1">
      <c r="A36" s="1006" t="s">
        <v>47</v>
      </c>
      <c r="B36" s="1537" t="s">
        <v>42</v>
      </c>
      <c r="C36" s="1538"/>
      <c r="D36" s="1538"/>
      <c r="E36" s="1538"/>
      <c r="F36" s="1538"/>
      <c r="G36" s="1538"/>
      <c r="H36" s="1539"/>
    </row>
    <row r="37" spans="1:8">
      <c r="A37" s="1527"/>
      <c r="B37" s="152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2" zoomScale="90" zoomScaleNormal="90" workbookViewId="0">
      <selection activeCell="M7" sqref="M7"/>
    </sheetView>
  </sheetViews>
  <sheetFormatPr defaultColWidth="12" defaultRowHeight="15.75"/>
  <cols>
    <col min="1" max="16384" width="12" style="983"/>
  </cols>
  <sheetData>
    <row r="1" spans="1:12">
      <c r="A1" s="1351" t="s">
        <v>356</v>
      </c>
      <c r="B1" s="1351"/>
      <c r="C1" s="1351"/>
      <c r="D1" s="1351"/>
      <c r="E1" s="1345" t="s">
        <v>539</v>
      </c>
      <c r="G1" s="1345"/>
      <c r="H1" s="1351"/>
      <c r="I1" s="1351"/>
      <c r="J1" s="1351"/>
      <c r="K1" s="1351"/>
    </row>
    <row r="2" spans="1:12" ht="15" customHeight="1" thickBot="1">
      <c r="A2" s="1346" t="s">
        <v>272</v>
      </c>
      <c r="B2" s="1346"/>
      <c r="C2" s="1351"/>
      <c r="D2" s="1351"/>
      <c r="E2" s="1351"/>
      <c r="F2" s="1345"/>
      <c r="G2" s="1351"/>
      <c r="H2" s="1351"/>
      <c r="I2" s="1351"/>
      <c r="J2" s="1351"/>
      <c r="K2" s="1351"/>
    </row>
    <row r="3" spans="1:12" ht="16.5" thickBot="1">
      <c r="A3" s="1352" t="s">
        <v>4</v>
      </c>
      <c r="B3" s="1353"/>
      <c r="C3" s="1353"/>
      <c r="D3" s="1353"/>
      <c r="E3" s="1353"/>
      <c r="F3" s="1353"/>
      <c r="G3" s="1353"/>
      <c r="H3" s="1353"/>
      <c r="I3" s="1353"/>
      <c r="J3" s="1353"/>
      <c r="K3" s="1353"/>
      <c r="L3" s="1354"/>
    </row>
    <row r="4" spans="1:12">
      <c r="A4" s="1355"/>
      <c r="B4" s="1356"/>
      <c r="C4" s="1357" t="s">
        <v>5</v>
      </c>
      <c r="D4" s="1357"/>
      <c r="E4" s="1357"/>
      <c r="F4" s="1357"/>
      <c r="G4" s="1358"/>
      <c r="H4" s="1543" t="s">
        <v>6</v>
      </c>
      <c r="I4" s="1544"/>
      <c r="J4" s="1359" t="s">
        <v>7</v>
      </c>
      <c r="K4" s="1360" t="s">
        <v>8</v>
      </c>
      <c r="L4" s="1361"/>
    </row>
    <row r="5" spans="1:12">
      <c r="A5" s="1347" t="s">
        <v>9</v>
      </c>
      <c r="B5" s="1348" t="s">
        <v>10</v>
      </c>
      <c r="C5" s="1362" t="s">
        <v>36</v>
      </c>
      <c r="D5" s="1362"/>
      <c r="E5" s="1363" t="s">
        <v>37</v>
      </c>
      <c r="F5" s="1364"/>
      <c r="G5" s="1365"/>
      <c r="H5" s="1545" t="s">
        <v>11</v>
      </c>
      <c r="I5" s="1546"/>
      <c r="J5" s="1366" t="s">
        <v>12</v>
      </c>
      <c r="K5" s="1367" t="s">
        <v>13</v>
      </c>
      <c r="L5" s="1368"/>
    </row>
    <row r="6" spans="1:12" ht="48" thickBot="1">
      <c r="A6" s="1349" t="s">
        <v>14</v>
      </c>
      <c r="B6" s="1350" t="s">
        <v>15</v>
      </c>
      <c r="C6" s="990" t="s">
        <v>535</v>
      </c>
      <c r="D6" s="1263" t="s">
        <v>531</v>
      </c>
      <c r="E6" s="1369" t="s">
        <v>535</v>
      </c>
      <c r="F6" s="1370" t="s">
        <v>531</v>
      </c>
      <c r="G6" s="1371" t="s">
        <v>16</v>
      </c>
      <c r="H6" s="1372" t="s">
        <v>535</v>
      </c>
      <c r="I6" s="1373" t="s">
        <v>16</v>
      </c>
      <c r="J6" s="1374" t="s">
        <v>16</v>
      </c>
      <c r="K6" s="1375" t="s">
        <v>535</v>
      </c>
      <c r="L6" s="1376" t="s">
        <v>17</v>
      </c>
    </row>
    <row r="7" spans="1:12" ht="16.5" thickBot="1">
      <c r="A7" s="1377" t="s">
        <v>18</v>
      </c>
      <c r="B7" s="1378" t="s">
        <v>19</v>
      </c>
      <c r="C7" s="1379">
        <v>19843.093008079264</v>
      </c>
      <c r="D7" s="1379">
        <v>20092.690846699443</v>
      </c>
      <c r="E7" s="1380">
        <v>20239.954868240849</v>
      </c>
      <c r="F7" s="1381">
        <v>20494.544663633431</v>
      </c>
      <c r="G7" s="1382">
        <v>-1.2422320162318055</v>
      </c>
      <c r="H7" s="1383">
        <v>317.25238658000137</v>
      </c>
      <c r="I7" s="1383">
        <v>0.29044236661245709</v>
      </c>
      <c r="J7" s="1384">
        <v>-0.10493867646094314</v>
      </c>
      <c r="K7" s="1383">
        <v>100</v>
      </c>
      <c r="L7" s="1385" t="s">
        <v>19</v>
      </c>
    </row>
    <row r="8" spans="1:12" ht="16.5" thickBot="1">
      <c r="A8" s="1386"/>
      <c r="B8" s="1387"/>
      <c r="C8" s="1388"/>
      <c r="D8" s="1388"/>
      <c r="E8" s="1388"/>
      <c r="F8" s="1388"/>
      <c r="G8" s="1389"/>
      <c r="H8" s="1384"/>
      <c r="I8" s="1384"/>
      <c r="J8" s="1384"/>
      <c r="K8" s="1384"/>
      <c r="L8" s="1390"/>
    </row>
    <row r="9" spans="1:12">
      <c r="A9" s="1391" t="s">
        <v>80</v>
      </c>
      <c r="B9" s="1392" t="s">
        <v>19</v>
      </c>
      <c r="C9" s="1393">
        <v>19653.654717206035</v>
      </c>
      <c r="D9" s="1393">
        <v>19975.881326179122</v>
      </c>
      <c r="E9" s="1394">
        <v>20046.727811550154</v>
      </c>
      <c r="F9" s="1394">
        <v>20375.398952702704</v>
      </c>
      <c r="G9" s="1395">
        <v>-1.6130783103461812</v>
      </c>
      <c r="H9" s="1396">
        <v>253.07692307692307</v>
      </c>
      <c r="I9" s="1396">
        <v>-1.6745345230623765</v>
      </c>
      <c r="J9" s="1396">
        <v>-43.478260869565219</v>
      </c>
      <c r="K9" s="1396">
        <v>8.5352242137745393E-2</v>
      </c>
      <c r="L9" s="1397">
        <v>-6.5497105274860357E-2</v>
      </c>
    </row>
    <row r="10" spans="1:12">
      <c r="A10" s="1289" t="s">
        <v>81</v>
      </c>
      <c r="B10" s="1398" t="s">
        <v>19</v>
      </c>
      <c r="C10" s="1290">
        <v>20335.567639921668</v>
      </c>
      <c r="D10" s="1290">
        <v>20606.013457916823</v>
      </c>
      <c r="E10" s="1399">
        <v>20742.278992720101</v>
      </c>
      <c r="F10" s="1399">
        <v>21018.133727075161</v>
      </c>
      <c r="G10" s="1400">
        <v>-1.3124606491570137</v>
      </c>
      <c r="H10" s="1401">
        <v>354.54787480680062</v>
      </c>
      <c r="I10" s="1401">
        <v>1.5865718374510982</v>
      </c>
      <c r="J10" s="1401">
        <v>3.045988453115668</v>
      </c>
      <c r="K10" s="1401">
        <v>33.983323484997705</v>
      </c>
      <c r="L10" s="1402">
        <v>1.0391377435403655</v>
      </c>
    </row>
    <row r="11" spans="1:12">
      <c r="A11" s="1291" t="s">
        <v>82</v>
      </c>
      <c r="B11" s="1403" t="s">
        <v>19</v>
      </c>
      <c r="C11" s="1264">
        <v>20202.570009512554</v>
      </c>
      <c r="D11" s="1264">
        <v>20356.260615863386</v>
      </c>
      <c r="E11" s="1404">
        <v>20606.621409702806</v>
      </c>
      <c r="F11" s="1404">
        <v>20763.385828180653</v>
      </c>
      <c r="G11" s="1405">
        <v>-0.75500412011360052</v>
      </c>
      <c r="H11" s="1406">
        <v>390.67263513513512</v>
      </c>
      <c r="I11" s="1406">
        <v>-3.0427681521476844</v>
      </c>
      <c r="J11" s="1406">
        <v>1.9517795637198621</v>
      </c>
      <c r="K11" s="1406">
        <v>5.830214693716762</v>
      </c>
      <c r="L11" s="1407">
        <v>0.11761549387416981</v>
      </c>
    </row>
    <row r="12" spans="1:12">
      <c r="A12" s="1291" t="s">
        <v>83</v>
      </c>
      <c r="B12" s="1403" t="s">
        <v>19</v>
      </c>
      <c r="C12" s="1264" t="s">
        <v>200</v>
      </c>
      <c r="D12" s="1264" t="s">
        <v>200</v>
      </c>
      <c r="E12" s="1404" t="s">
        <v>200</v>
      </c>
      <c r="F12" s="1404" t="s">
        <v>200</v>
      </c>
      <c r="G12" s="1405" t="s">
        <v>73</v>
      </c>
      <c r="H12" s="1406" t="s">
        <v>200</v>
      </c>
      <c r="I12" s="1406" t="s">
        <v>73</v>
      </c>
      <c r="J12" s="1406" t="s">
        <v>73</v>
      </c>
      <c r="K12" s="1406">
        <v>0.32171229728842493</v>
      </c>
      <c r="L12" s="1407" t="s">
        <v>73</v>
      </c>
    </row>
    <row r="13" spans="1:12">
      <c r="A13" s="1291" t="s">
        <v>71</v>
      </c>
      <c r="B13" s="1403" t="s">
        <v>19</v>
      </c>
      <c r="C13" s="1264">
        <v>17606.441181776663</v>
      </c>
      <c r="D13" s="1264">
        <v>17618.268401015153</v>
      </c>
      <c r="E13" s="1404">
        <v>17958.570005412195</v>
      </c>
      <c r="F13" s="1404">
        <v>17970.633769035456</v>
      </c>
      <c r="G13" s="1405">
        <v>-6.7130429445660889E-2</v>
      </c>
      <c r="H13" s="1406">
        <v>283.47360248447205</v>
      </c>
      <c r="I13" s="1406">
        <v>2.9612550349810626E-2</v>
      </c>
      <c r="J13" s="1406">
        <v>4.6814044213263983</v>
      </c>
      <c r="K13" s="1406">
        <v>31.711640732716173</v>
      </c>
      <c r="L13" s="1407">
        <v>1.4499499082916962</v>
      </c>
    </row>
    <row r="14" spans="1:12" ht="16.5" thickBot="1">
      <c r="A14" s="1408" t="s">
        <v>84</v>
      </c>
      <c r="B14" s="1409" t="s">
        <v>19</v>
      </c>
      <c r="C14" s="1265">
        <v>21450.586008106919</v>
      </c>
      <c r="D14" s="1265">
        <v>21689.442624177591</v>
      </c>
      <c r="E14" s="1410">
        <v>21879.597728269058</v>
      </c>
      <c r="F14" s="1410">
        <v>22123.231476661142</v>
      </c>
      <c r="G14" s="1411">
        <v>-1.101257511359063</v>
      </c>
      <c r="H14" s="1412">
        <v>294.94930994152048</v>
      </c>
      <c r="I14" s="1412">
        <v>-0.99502942305309872</v>
      </c>
      <c r="J14" s="1412">
        <v>-9.0425531914893629</v>
      </c>
      <c r="K14" s="1412">
        <v>28.067756549143198</v>
      </c>
      <c r="L14" s="1413">
        <v>-2.7579796612588474</v>
      </c>
    </row>
    <row r="15" spans="1:12" ht="16.5" thickBot="1">
      <c r="A15" s="1386"/>
      <c r="B15" s="1414"/>
      <c r="C15" s="1388"/>
      <c r="D15" s="1388"/>
      <c r="E15" s="1388"/>
      <c r="F15" s="1388"/>
      <c r="G15" s="1389"/>
      <c r="H15" s="1384"/>
      <c r="I15" s="1384"/>
      <c r="J15" s="1384"/>
      <c r="K15" s="1384"/>
      <c r="L15" s="1390"/>
    </row>
    <row r="16" spans="1:12">
      <c r="A16" s="1415" t="s">
        <v>85</v>
      </c>
      <c r="B16" s="1416" t="s">
        <v>21</v>
      </c>
      <c r="C16" s="1266" t="s">
        <v>200</v>
      </c>
      <c r="D16" s="1266" t="s">
        <v>73</v>
      </c>
      <c r="E16" s="1417" t="s">
        <v>200</v>
      </c>
      <c r="F16" s="1417" t="s">
        <v>73</v>
      </c>
      <c r="G16" s="1418" t="s">
        <v>73</v>
      </c>
      <c r="H16" s="1419" t="s">
        <v>200</v>
      </c>
      <c r="I16" s="1419" t="s">
        <v>73</v>
      </c>
      <c r="J16" s="1420" t="s">
        <v>73</v>
      </c>
      <c r="K16" s="1420">
        <v>6.5655570875188763E-3</v>
      </c>
      <c r="L16" s="1421" t="s">
        <v>73</v>
      </c>
    </row>
    <row r="17" spans="1:12">
      <c r="A17" s="1289" t="s">
        <v>85</v>
      </c>
      <c r="B17" s="1422" t="s">
        <v>22</v>
      </c>
      <c r="C17" s="1264" t="s">
        <v>200</v>
      </c>
      <c r="D17" s="1264" t="s">
        <v>73</v>
      </c>
      <c r="E17" s="1404" t="s">
        <v>200</v>
      </c>
      <c r="F17" s="1404" t="s">
        <v>73</v>
      </c>
      <c r="G17" s="1405" t="s">
        <v>73</v>
      </c>
      <c r="H17" s="1406" t="s">
        <v>200</v>
      </c>
      <c r="I17" s="1406" t="s">
        <v>73</v>
      </c>
      <c r="J17" s="1423" t="s">
        <v>73</v>
      </c>
      <c r="K17" s="1423">
        <v>6.5655570875188763E-3</v>
      </c>
      <c r="L17" s="1424" t="s">
        <v>73</v>
      </c>
    </row>
    <row r="18" spans="1:12">
      <c r="A18" s="1289" t="s">
        <v>85</v>
      </c>
      <c r="B18" s="1422" t="s">
        <v>23</v>
      </c>
      <c r="C18" s="1264" t="s">
        <v>73</v>
      </c>
      <c r="D18" s="1264" t="s">
        <v>73</v>
      </c>
      <c r="E18" s="1404" t="s">
        <v>73</v>
      </c>
      <c r="F18" s="1404" t="s">
        <v>73</v>
      </c>
      <c r="G18" s="1405" t="s">
        <v>73</v>
      </c>
      <c r="H18" s="1406" t="s">
        <v>73</v>
      </c>
      <c r="I18" s="1406" t="s">
        <v>73</v>
      </c>
      <c r="J18" s="1423" t="s">
        <v>73</v>
      </c>
      <c r="K18" s="1423" t="s">
        <v>73</v>
      </c>
      <c r="L18" s="1424" t="s">
        <v>73</v>
      </c>
    </row>
    <row r="19" spans="1:12">
      <c r="A19" s="1415" t="s">
        <v>85</v>
      </c>
      <c r="B19" s="1425" t="s">
        <v>24</v>
      </c>
      <c r="C19" s="1267" t="s">
        <v>200</v>
      </c>
      <c r="D19" s="1267">
        <v>20194.790412676699</v>
      </c>
      <c r="E19" s="1426" t="s">
        <v>200</v>
      </c>
      <c r="F19" s="1426">
        <v>20598.686220930234</v>
      </c>
      <c r="G19" s="1427" t="s">
        <v>73</v>
      </c>
      <c r="H19" s="1428" t="s">
        <v>200</v>
      </c>
      <c r="I19" s="1428" t="s">
        <v>73</v>
      </c>
      <c r="J19" s="1429" t="s">
        <v>73</v>
      </c>
      <c r="K19" s="1429">
        <v>3.2827785437594376E-2</v>
      </c>
      <c r="L19" s="1430" t="s">
        <v>73</v>
      </c>
    </row>
    <row r="20" spans="1:12">
      <c r="A20" s="1289" t="s">
        <v>85</v>
      </c>
      <c r="B20" s="1422" t="s">
        <v>25</v>
      </c>
      <c r="C20" s="1264" t="s">
        <v>200</v>
      </c>
      <c r="D20" s="1264" t="s">
        <v>200</v>
      </c>
      <c r="E20" s="1404" t="s">
        <v>200</v>
      </c>
      <c r="F20" s="1404" t="s">
        <v>200</v>
      </c>
      <c r="G20" s="1405" t="s">
        <v>73</v>
      </c>
      <c r="H20" s="1406" t="s">
        <v>200</v>
      </c>
      <c r="I20" s="1406" t="s">
        <v>73</v>
      </c>
      <c r="J20" s="1423" t="s">
        <v>73</v>
      </c>
      <c r="K20" s="1423">
        <v>2.6262228350075505E-2</v>
      </c>
      <c r="L20" s="1424" t="s">
        <v>73</v>
      </c>
    </row>
    <row r="21" spans="1:12">
      <c r="A21" s="1289" t="s">
        <v>85</v>
      </c>
      <c r="B21" s="1422" t="s">
        <v>26</v>
      </c>
      <c r="C21" s="1264" t="s">
        <v>200</v>
      </c>
      <c r="D21" s="1264" t="s">
        <v>200</v>
      </c>
      <c r="E21" s="1404" t="s">
        <v>200</v>
      </c>
      <c r="F21" s="1404" t="s">
        <v>200</v>
      </c>
      <c r="G21" s="1405" t="s">
        <v>73</v>
      </c>
      <c r="H21" s="1406" t="s">
        <v>200</v>
      </c>
      <c r="I21" s="1406" t="s">
        <v>73</v>
      </c>
      <c r="J21" s="1423" t="s">
        <v>73</v>
      </c>
      <c r="K21" s="1423">
        <v>6.5655570875188763E-3</v>
      </c>
      <c r="L21" s="1424" t="s">
        <v>73</v>
      </c>
    </row>
    <row r="22" spans="1:12">
      <c r="A22" s="1415" t="s">
        <v>85</v>
      </c>
      <c r="B22" s="1425" t="s">
        <v>27</v>
      </c>
      <c r="C22" s="1267">
        <v>19861.17185697809</v>
      </c>
      <c r="D22" s="1267">
        <v>19886.232843137255</v>
      </c>
      <c r="E22" s="1426">
        <v>20258.39529411765</v>
      </c>
      <c r="F22" s="1426">
        <v>20283.9575</v>
      </c>
      <c r="G22" s="1427">
        <v>-0.12602178782099152</v>
      </c>
      <c r="H22" s="1428">
        <v>242.85714285714286</v>
      </c>
      <c r="I22" s="1428">
        <v>-1.6983397563887479</v>
      </c>
      <c r="J22" s="1429">
        <v>-58.82352941176471</v>
      </c>
      <c r="K22" s="1429">
        <v>4.595889961263213E-2</v>
      </c>
      <c r="L22" s="1430">
        <v>-6.5538444127119955E-2</v>
      </c>
    </row>
    <row r="23" spans="1:12">
      <c r="A23" s="1289" t="s">
        <v>85</v>
      </c>
      <c r="B23" s="1422" t="s">
        <v>28</v>
      </c>
      <c r="C23" s="1264" t="s">
        <v>200</v>
      </c>
      <c r="D23" s="1264">
        <v>19914.722549019607</v>
      </c>
      <c r="E23" s="1404" t="s">
        <v>200</v>
      </c>
      <c r="F23" s="1404">
        <v>20313.017</v>
      </c>
      <c r="G23" s="1405" t="s">
        <v>73</v>
      </c>
      <c r="H23" s="1406" t="s">
        <v>200</v>
      </c>
      <c r="I23" s="1406" t="s">
        <v>73</v>
      </c>
      <c r="J23" s="1423" t="s">
        <v>73</v>
      </c>
      <c r="K23" s="1423">
        <v>3.9393342525113256E-2</v>
      </c>
      <c r="L23" s="1424" t="s">
        <v>73</v>
      </c>
    </row>
    <row r="24" spans="1:12" ht="16.5" thickBot="1">
      <c r="A24" s="1431" t="s">
        <v>85</v>
      </c>
      <c r="B24" s="1432" t="s">
        <v>29</v>
      </c>
      <c r="C24" s="1292" t="s">
        <v>200</v>
      </c>
      <c r="D24" s="1292">
        <v>19800.763725490193</v>
      </c>
      <c r="E24" s="1433" t="s">
        <v>200</v>
      </c>
      <c r="F24" s="1433">
        <v>20196.778999999999</v>
      </c>
      <c r="G24" s="1434" t="s">
        <v>73</v>
      </c>
      <c r="H24" s="1423" t="s">
        <v>200</v>
      </c>
      <c r="I24" s="1423" t="s">
        <v>73</v>
      </c>
      <c r="J24" s="1423" t="s">
        <v>73</v>
      </c>
      <c r="K24" s="1423">
        <v>6.5655570875188763E-3</v>
      </c>
      <c r="L24" s="1424" t="s">
        <v>73</v>
      </c>
    </row>
    <row r="25" spans="1:12" ht="16.5" thickBot="1">
      <c r="A25" s="1386"/>
      <c r="B25" s="1414"/>
      <c r="C25" s="1388"/>
      <c r="D25" s="1388"/>
      <c r="E25" s="1388"/>
      <c r="F25" s="1388"/>
      <c r="G25" s="1389"/>
      <c r="H25" s="1384"/>
      <c r="I25" s="1384"/>
      <c r="J25" s="1384"/>
      <c r="K25" s="1384"/>
      <c r="L25" s="1390"/>
    </row>
    <row r="26" spans="1:12">
      <c r="A26" s="1415" t="s">
        <v>86</v>
      </c>
      <c r="B26" s="1416" t="s">
        <v>21</v>
      </c>
      <c r="C26" s="1266">
        <v>21022.997483662974</v>
      </c>
      <c r="D26" s="1266">
        <v>21587.01616700675</v>
      </c>
      <c r="E26" s="1417">
        <v>21443.457433336232</v>
      </c>
      <c r="F26" s="1417">
        <v>22018.756490346885</v>
      </c>
      <c r="G26" s="1418">
        <v>-2.6127681518384827</v>
      </c>
      <c r="H26" s="1419">
        <v>420.17171532846709</v>
      </c>
      <c r="I26" s="1419">
        <v>3.7631467164184049</v>
      </c>
      <c r="J26" s="1420">
        <v>16.101694915254235</v>
      </c>
      <c r="K26" s="1420">
        <v>3.5979252839603437</v>
      </c>
      <c r="L26" s="1421">
        <v>0.50223432836252124</v>
      </c>
    </row>
    <row r="27" spans="1:12">
      <c r="A27" s="1289" t="s">
        <v>86</v>
      </c>
      <c r="B27" s="1422" t="s">
        <v>22</v>
      </c>
      <c r="C27" s="1264">
        <v>21129.750980392157</v>
      </c>
      <c r="D27" s="1264">
        <v>21800.390196078431</v>
      </c>
      <c r="E27" s="1404">
        <v>21552.346000000001</v>
      </c>
      <c r="F27" s="1404">
        <v>22236.398000000001</v>
      </c>
      <c r="G27" s="1405">
        <v>-3.0762716155737078</v>
      </c>
      <c r="H27" s="1406">
        <v>414.2</v>
      </c>
      <c r="I27" s="1406">
        <v>4.5167802170073115</v>
      </c>
      <c r="J27" s="1423">
        <v>4.0345821325648412</v>
      </c>
      <c r="K27" s="1423">
        <v>2.3701661085943142</v>
      </c>
      <c r="L27" s="1424">
        <v>9.4308562847609689E-2</v>
      </c>
    </row>
    <row r="28" spans="1:12">
      <c r="A28" s="1289" t="s">
        <v>86</v>
      </c>
      <c r="B28" s="1422" t="s">
        <v>23</v>
      </c>
      <c r="C28" s="1264">
        <v>20825.22843137255</v>
      </c>
      <c r="D28" s="1264">
        <v>21039.670588235294</v>
      </c>
      <c r="E28" s="1404">
        <v>21241.733</v>
      </c>
      <c r="F28" s="1404">
        <v>21460.464</v>
      </c>
      <c r="G28" s="1405">
        <v>-1.0192277296520698</v>
      </c>
      <c r="H28" s="1406">
        <v>431.7</v>
      </c>
      <c r="I28" s="1406">
        <v>0.65283282816507615</v>
      </c>
      <c r="J28" s="1423">
        <v>49.6</v>
      </c>
      <c r="K28" s="1423">
        <v>1.2277591753660297</v>
      </c>
      <c r="L28" s="1424">
        <v>0.40792576551491155</v>
      </c>
    </row>
    <row r="29" spans="1:12">
      <c r="A29" s="1415" t="s">
        <v>86</v>
      </c>
      <c r="B29" s="1425" t="s">
        <v>24</v>
      </c>
      <c r="C29" s="1267">
        <v>20728.006653757846</v>
      </c>
      <c r="D29" s="1267">
        <v>21059.027539512561</v>
      </c>
      <c r="E29" s="1426">
        <v>21142.566786833002</v>
      </c>
      <c r="F29" s="1426">
        <v>21480.208090302811</v>
      </c>
      <c r="G29" s="1427">
        <v>-1.5718716599502418</v>
      </c>
      <c r="H29" s="1428">
        <v>374.71329937747595</v>
      </c>
      <c r="I29" s="1428">
        <v>2.6403930792090491</v>
      </c>
      <c r="J29" s="1429">
        <v>2.4347826086956523</v>
      </c>
      <c r="K29" s="1429">
        <v>11.601339373645853</v>
      </c>
      <c r="L29" s="1430">
        <v>0.28763831770042181</v>
      </c>
    </row>
    <row r="30" spans="1:12">
      <c r="A30" s="1289" t="s">
        <v>86</v>
      </c>
      <c r="B30" s="1422" t="s">
        <v>25</v>
      </c>
      <c r="C30" s="1264">
        <v>20835.369607843139</v>
      </c>
      <c r="D30" s="1264">
        <v>21235.98431372549</v>
      </c>
      <c r="E30" s="1404">
        <v>21252.077000000001</v>
      </c>
      <c r="F30" s="1404">
        <v>21660.704000000002</v>
      </c>
      <c r="G30" s="1405">
        <v>-1.8864899312598538</v>
      </c>
      <c r="H30" s="1406">
        <v>367.8</v>
      </c>
      <c r="I30" s="1406">
        <v>3.2565974171813652</v>
      </c>
      <c r="J30" s="1423">
        <v>-6.3795853269537472</v>
      </c>
      <c r="K30" s="1423">
        <v>7.70796402074716</v>
      </c>
      <c r="L30" s="1424">
        <v>-0.51660474687925895</v>
      </c>
    </row>
    <row r="31" spans="1:12">
      <c r="A31" s="1289" t="s">
        <v>86</v>
      </c>
      <c r="B31" s="1422" t="s">
        <v>26</v>
      </c>
      <c r="C31" s="1264">
        <v>20526.755882352943</v>
      </c>
      <c r="D31" s="1264">
        <v>20627.24411764706</v>
      </c>
      <c r="E31" s="1404">
        <v>20937.291000000001</v>
      </c>
      <c r="F31" s="1404">
        <v>21039.789000000001</v>
      </c>
      <c r="G31" s="1405">
        <v>-0.48716268019607795</v>
      </c>
      <c r="H31" s="1406">
        <v>388.4</v>
      </c>
      <c r="I31" s="1406">
        <v>-7.7180344738876097E-2</v>
      </c>
      <c r="J31" s="1423">
        <v>25.902335456475583</v>
      </c>
      <c r="K31" s="1423">
        <v>3.8933753528986932</v>
      </c>
      <c r="L31" s="1424">
        <v>0.80424306457967987</v>
      </c>
    </row>
    <row r="32" spans="1:12">
      <c r="A32" s="1415" t="s">
        <v>86</v>
      </c>
      <c r="B32" s="1425" t="s">
        <v>27</v>
      </c>
      <c r="C32" s="1267">
        <v>19892.083845272693</v>
      </c>
      <c r="D32" s="1267">
        <v>20098.84377055235</v>
      </c>
      <c r="E32" s="1426">
        <v>20289.925522178146</v>
      </c>
      <c r="F32" s="1426">
        <v>20500.820645963398</v>
      </c>
      <c r="G32" s="1427">
        <v>-1.0287155203554139</v>
      </c>
      <c r="H32" s="1428">
        <v>329.52369800768963</v>
      </c>
      <c r="I32" s="1428">
        <v>-0.10352182637710762</v>
      </c>
      <c r="J32" s="1429">
        <v>1.2384996461429583</v>
      </c>
      <c r="K32" s="1429">
        <v>18.784058827391505</v>
      </c>
      <c r="L32" s="1430">
        <v>0.24926509747742287</v>
      </c>
    </row>
    <row r="33" spans="1:12">
      <c r="A33" s="1289" t="s">
        <v>86</v>
      </c>
      <c r="B33" s="1422" t="s">
        <v>28</v>
      </c>
      <c r="C33" s="1264">
        <v>19927.597058823529</v>
      </c>
      <c r="D33" s="1264">
        <v>20090.986274509803</v>
      </c>
      <c r="E33" s="1404">
        <v>20326.149000000001</v>
      </c>
      <c r="F33" s="1404">
        <v>20492.806</v>
      </c>
      <c r="G33" s="1405">
        <v>-0.81324636557823882</v>
      </c>
      <c r="H33" s="1406">
        <v>320.2</v>
      </c>
      <c r="I33" s="1406">
        <v>3.1240237425793776E-2</v>
      </c>
      <c r="J33" s="1423">
        <v>-2.0270270270270272</v>
      </c>
      <c r="K33" s="1423">
        <v>13.328080887663319</v>
      </c>
      <c r="L33" s="1424">
        <v>-0.26147771402881759</v>
      </c>
    </row>
    <row r="34" spans="1:12" ht="16.5" thickBot="1">
      <c r="A34" s="1431" t="s">
        <v>86</v>
      </c>
      <c r="B34" s="1432" t="s">
        <v>29</v>
      </c>
      <c r="C34" s="1292">
        <v>19813.220588235294</v>
      </c>
      <c r="D34" s="1292">
        <v>20118.223529411764</v>
      </c>
      <c r="E34" s="1433">
        <v>20209.485000000001</v>
      </c>
      <c r="F34" s="1433">
        <v>20520.588</v>
      </c>
      <c r="G34" s="1434">
        <v>-1.5160530487722825</v>
      </c>
      <c r="H34" s="1423">
        <v>352.3</v>
      </c>
      <c r="I34" s="1423">
        <v>-1.2335295766750707</v>
      </c>
      <c r="J34" s="1423">
        <v>10.212201591511937</v>
      </c>
      <c r="K34" s="1423">
        <v>5.4559779397281858</v>
      </c>
      <c r="L34" s="1424">
        <v>0.51074281150624046</v>
      </c>
    </row>
    <row r="35" spans="1:12" ht="16.5" thickBot="1">
      <c r="A35" s="1435"/>
      <c r="B35" s="1436"/>
      <c r="C35" s="1437"/>
      <c r="D35" s="1437"/>
      <c r="E35" s="1437"/>
      <c r="F35" s="1437"/>
      <c r="G35" s="1438"/>
      <c r="H35" s="1439"/>
      <c r="I35" s="1439"/>
      <c r="J35" s="1439"/>
      <c r="K35" s="1439"/>
      <c r="L35" s="1440"/>
    </row>
    <row r="36" spans="1:12">
      <c r="A36" s="1289" t="s">
        <v>87</v>
      </c>
      <c r="B36" s="1441" t="s">
        <v>26</v>
      </c>
      <c r="C36" s="1442">
        <v>20429.583333333332</v>
      </c>
      <c r="D36" s="1442">
        <v>20646.358823529412</v>
      </c>
      <c r="E36" s="1443">
        <v>20838.174999999999</v>
      </c>
      <c r="F36" s="1443">
        <v>21059.286</v>
      </c>
      <c r="G36" s="1444">
        <v>-1.0499453780151939</v>
      </c>
      <c r="H36" s="1445">
        <v>408.9</v>
      </c>
      <c r="I36" s="1445">
        <v>-1.4223722275795647</v>
      </c>
      <c r="J36" s="1445">
        <v>2.8350515463917527</v>
      </c>
      <c r="K36" s="1445">
        <v>2.6196572779200316</v>
      </c>
      <c r="L36" s="1446">
        <v>7.4894373742160347E-2</v>
      </c>
    </row>
    <row r="37" spans="1:12" ht="16.5" thickBot="1">
      <c r="A37" s="1431" t="s">
        <v>87</v>
      </c>
      <c r="B37" s="1432" t="s">
        <v>29</v>
      </c>
      <c r="C37" s="1292">
        <v>20001.04117647059</v>
      </c>
      <c r="D37" s="1292">
        <v>20110.545098039216</v>
      </c>
      <c r="E37" s="1433">
        <v>20401.062000000002</v>
      </c>
      <c r="F37" s="1433">
        <v>20512.756000000001</v>
      </c>
      <c r="G37" s="1434">
        <v>-0.54450996248382955</v>
      </c>
      <c r="H37" s="1423">
        <v>375.8</v>
      </c>
      <c r="I37" s="1423">
        <v>-4.473817996949661</v>
      </c>
      <c r="J37" s="1423">
        <v>1.2422360248447204</v>
      </c>
      <c r="K37" s="1423">
        <v>3.2105574157967305</v>
      </c>
      <c r="L37" s="1424">
        <v>4.2721120132009904E-2</v>
      </c>
    </row>
    <row r="38" spans="1:12" ht="16.5" thickBot="1">
      <c r="A38" s="1435"/>
      <c r="B38" s="1436"/>
      <c r="C38" s="1437"/>
      <c r="D38" s="1437"/>
      <c r="E38" s="1437"/>
      <c r="F38" s="1437"/>
      <c r="G38" s="1438"/>
      <c r="H38" s="1439"/>
      <c r="I38" s="1439"/>
      <c r="J38" s="1439"/>
      <c r="K38" s="1439"/>
      <c r="L38" s="1440"/>
    </row>
    <row r="39" spans="1:12">
      <c r="A39" s="1415" t="s">
        <v>88</v>
      </c>
      <c r="B39" s="1416" t="s">
        <v>21</v>
      </c>
      <c r="C39" s="1266" t="s">
        <v>73</v>
      </c>
      <c r="D39" s="1266" t="s">
        <v>73</v>
      </c>
      <c r="E39" s="1417" t="s">
        <v>73</v>
      </c>
      <c r="F39" s="1417" t="s">
        <v>73</v>
      </c>
      <c r="G39" s="1418" t="s">
        <v>73</v>
      </c>
      <c r="H39" s="1419" t="s">
        <v>73</v>
      </c>
      <c r="I39" s="1419" t="s">
        <v>73</v>
      </c>
      <c r="J39" s="1420" t="s">
        <v>73</v>
      </c>
      <c r="K39" s="1420" t="s">
        <v>73</v>
      </c>
      <c r="L39" s="1421" t="s">
        <v>73</v>
      </c>
    </row>
    <row r="40" spans="1:12">
      <c r="A40" s="1291" t="s">
        <v>88</v>
      </c>
      <c r="B40" s="1422" t="s">
        <v>22</v>
      </c>
      <c r="C40" s="1264" t="s">
        <v>73</v>
      </c>
      <c r="D40" s="1264" t="s">
        <v>73</v>
      </c>
      <c r="E40" s="1404" t="s">
        <v>73</v>
      </c>
      <c r="F40" s="1404" t="s">
        <v>73</v>
      </c>
      <c r="G40" s="1405" t="s">
        <v>73</v>
      </c>
      <c r="H40" s="1406" t="s">
        <v>73</v>
      </c>
      <c r="I40" s="1406" t="s">
        <v>73</v>
      </c>
      <c r="J40" s="1423" t="s">
        <v>73</v>
      </c>
      <c r="K40" s="1423" t="s">
        <v>73</v>
      </c>
      <c r="L40" s="1424" t="s">
        <v>73</v>
      </c>
    </row>
    <row r="41" spans="1:12">
      <c r="A41" s="1291" t="s">
        <v>88</v>
      </c>
      <c r="B41" s="1422" t="s">
        <v>23</v>
      </c>
      <c r="C41" s="1264" t="s">
        <v>73</v>
      </c>
      <c r="D41" s="1264" t="s">
        <v>73</v>
      </c>
      <c r="E41" s="1404" t="s">
        <v>73</v>
      </c>
      <c r="F41" s="1404" t="s">
        <v>73</v>
      </c>
      <c r="G41" s="1405" t="s">
        <v>73</v>
      </c>
      <c r="H41" s="1406" t="s">
        <v>73</v>
      </c>
      <c r="I41" s="1406" t="s">
        <v>73</v>
      </c>
      <c r="J41" s="1423" t="s">
        <v>73</v>
      </c>
      <c r="K41" s="1423" t="s">
        <v>73</v>
      </c>
      <c r="L41" s="1424" t="s">
        <v>73</v>
      </c>
    </row>
    <row r="42" spans="1:12">
      <c r="A42" s="1291" t="s">
        <v>88</v>
      </c>
      <c r="B42" s="1422" t="s">
        <v>30</v>
      </c>
      <c r="C42" s="1264" t="s">
        <v>73</v>
      </c>
      <c r="D42" s="1264" t="s">
        <v>73</v>
      </c>
      <c r="E42" s="1404" t="s">
        <v>73</v>
      </c>
      <c r="F42" s="1404" t="s">
        <v>73</v>
      </c>
      <c r="G42" s="1405" t="s">
        <v>73</v>
      </c>
      <c r="H42" s="1406" t="s">
        <v>73</v>
      </c>
      <c r="I42" s="1406" t="s">
        <v>73</v>
      </c>
      <c r="J42" s="1423" t="s">
        <v>73</v>
      </c>
      <c r="K42" s="1423" t="s">
        <v>73</v>
      </c>
      <c r="L42" s="1424" t="s">
        <v>73</v>
      </c>
    </row>
    <row r="43" spans="1:12">
      <c r="A43" s="1447" t="s">
        <v>88</v>
      </c>
      <c r="B43" s="1425" t="s">
        <v>24</v>
      </c>
      <c r="C43" s="1267" t="s">
        <v>200</v>
      </c>
      <c r="D43" s="1267" t="s">
        <v>73</v>
      </c>
      <c r="E43" s="1426" t="s">
        <v>200</v>
      </c>
      <c r="F43" s="1426" t="s">
        <v>73</v>
      </c>
      <c r="G43" s="1427" t="s">
        <v>73</v>
      </c>
      <c r="H43" s="1428" t="s">
        <v>200</v>
      </c>
      <c r="I43" s="1428" t="s">
        <v>73</v>
      </c>
      <c r="J43" s="1429" t="s">
        <v>73</v>
      </c>
      <c r="K43" s="1429">
        <v>1.3131114175037753E-2</v>
      </c>
      <c r="L43" s="1430" t="s">
        <v>73</v>
      </c>
    </row>
    <row r="44" spans="1:12">
      <c r="A44" s="1291" t="s">
        <v>88</v>
      </c>
      <c r="B44" s="1422" t="s">
        <v>26</v>
      </c>
      <c r="C44" s="1264" t="s">
        <v>73</v>
      </c>
      <c r="D44" s="1264" t="s">
        <v>73</v>
      </c>
      <c r="E44" s="1404" t="s">
        <v>73</v>
      </c>
      <c r="F44" s="1404" t="s">
        <v>73</v>
      </c>
      <c r="G44" s="1405" t="s">
        <v>73</v>
      </c>
      <c r="H44" s="1406" t="s">
        <v>73</v>
      </c>
      <c r="I44" s="1406" t="s">
        <v>73</v>
      </c>
      <c r="J44" s="1423" t="s">
        <v>73</v>
      </c>
      <c r="K44" s="1423" t="s">
        <v>73</v>
      </c>
      <c r="L44" s="1424" t="s">
        <v>73</v>
      </c>
    </row>
    <row r="45" spans="1:12">
      <c r="A45" s="1291" t="s">
        <v>88</v>
      </c>
      <c r="B45" s="1422" t="s">
        <v>31</v>
      </c>
      <c r="C45" s="1264" t="s">
        <v>200</v>
      </c>
      <c r="D45" s="1264" t="s">
        <v>73</v>
      </c>
      <c r="E45" s="1404" t="s">
        <v>200</v>
      </c>
      <c r="F45" s="1404" t="s">
        <v>73</v>
      </c>
      <c r="G45" s="1405" t="s">
        <v>73</v>
      </c>
      <c r="H45" s="1406" t="s">
        <v>200</v>
      </c>
      <c r="I45" s="1406" t="s">
        <v>73</v>
      </c>
      <c r="J45" s="1423" t="s">
        <v>73</v>
      </c>
      <c r="K45" s="1423">
        <v>1.3131114175037753E-2</v>
      </c>
      <c r="L45" s="1424" t="s">
        <v>73</v>
      </c>
    </row>
    <row r="46" spans="1:12">
      <c r="A46" s="1447" t="s">
        <v>88</v>
      </c>
      <c r="B46" s="1425" t="s">
        <v>27</v>
      </c>
      <c r="C46" s="1267" t="s">
        <v>200</v>
      </c>
      <c r="D46" s="1267" t="s">
        <v>200</v>
      </c>
      <c r="E46" s="1426" t="s">
        <v>200</v>
      </c>
      <c r="F46" s="1426" t="s">
        <v>200</v>
      </c>
      <c r="G46" s="1427" t="s">
        <v>73</v>
      </c>
      <c r="H46" s="1428" t="s">
        <v>200</v>
      </c>
      <c r="I46" s="1428" t="s">
        <v>73</v>
      </c>
      <c r="J46" s="1429" t="s">
        <v>73</v>
      </c>
      <c r="K46" s="1429">
        <v>0.30858118311338717</v>
      </c>
      <c r="L46" s="1430" t="s">
        <v>73</v>
      </c>
    </row>
    <row r="47" spans="1:12">
      <c r="A47" s="1291" t="s">
        <v>88</v>
      </c>
      <c r="B47" s="1422" t="s">
        <v>29</v>
      </c>
      <c r="C47" s="1264" t="s">
        <v>200</v>
      </c>
      <c r="D47" s="1264" t="s">
        <v>200</v>
      </c>
      <c r="E47" s="1404" t="s">
        <v>200</v>
      </c>
      <c r="F47" s="1404" t="s">
        <v>200</v>
      </c>
      <c r="G47" s="1405" t="s">
        <v>73</v>
      </c>
      <c r="H47" s="1406" t="s">
        <v>200</v>
      </c>
      <c r="I47" s="1406" t="s">
        <v>73</v>
      </c>
      <c r="J47" s="1423" t="s">
        <v>73</v>
      </c>
      <c r="K47" s="1423">
        <v>0.11818002757533977</v>
      </c>
      <c r="L47" s="1424" t="s">
        <v>73</v>
      </c>
    </row>
    <row r="48" spans="1:12" ht="16.5" thickBot="1">
      <c r="A48" s="1448" t="s">
        <v>88</v>
      </c>
      <c r="B48" s="1422" t="s">
        <v>32</v>
      </c>
      <c r="C48" s="1292" t="s">
        <v>200</v>
      </c>
      <c r="D48" s="1292" t="s">
        <v>200</v>
      </c>
      <c r="E48" s="1433" t="s">
        <v>200</v>
      </c>
      <c r="F48" s="1433" t="s">
        <v>200</v>
      </c>
      <c r="G48" s="1434" t="s">
        <v>73</v>
      </c>
      <c r="H48" s="1423" t="s">
        <v>200</v>
      </c>
      <c r="I48" s="1423" t="s">
        <v>73</v>
      </c>
      <c r="J48" s="1423" t="s">
        <v>73</v>
      </c>
      <c r="K48" s="1423">
        <v>0.1904011555380474</v>
      </c>
      <c r="L48" s="1424" t="s">
        <v>73</v>
      </c>
    </row>
    <row r="49" spans="1:12" ht="16.5" thickBot="1">
      <c r="A49" s="1435"/>
      <c r="B49" s="1436"/>
      <c r="C49" s="1437"/>
      <c r="D49" s="1437"/>
      <c r="E49" s="1437"/>
      <c r="F49" s="1437"/>
      <c r="G49" s="1438"/>
      <c r="H49" s="1439"/>
      <c r="I49" s="1439"/>
      <c r="J49" s="1439"/>
      <c r="K49" s="1439"/>
      <c r="L49" s="1440"/>
    </row>
    <row r="50" spans="1:12">
      <c r="A50" s="1415" t="s">
        <v>20</v>
      </c>
      <c r="B50" s="1416" t="s">
        <v>24</v>
      </c>
      <c r="C50" s="1266">
        <v>18721.027007557561</v>
      </c>
      <c r="D50" s="1266">
        <v>18968.207898753979</v>
      </c>
      <c r="E50" s="1417">
        <v>19095.447547708711</v>
      </c>
      <c r="F50" s="1417">
        <v>19347.572056729059</v>
      </c>
      <c r="G50" s="1418">
        <v>-1.303132549557606</v>
      </c>
      <c r="H50" s="1419">
        <v>354.35753899480068</v>
      </c>
      <c r="I50" s="1419">
        <v>1.1645453596099273</v>
      </c>
      <c r="J50" s="1420">
        <v>5.6776556776556779</v>
      </c>
      <c r="K50" s="1420">
        <v>3.7883264394983915</v>
      </c>
      <c r="L50" s="1421">
        <v>0.20729410526870673</v>
      </c>
    </row>
    <row r="51" spans="1:12">
      <c r="A51" s="1289" t="s">
        <v>20</v>
      </c>
      <c r="B51" s="1422" t="s">
        <v>25</v>
      </c>
      <c r="C51" s="1264">
        <v>18280.819607843139</v>
      </c>
      <c r="D51" s="1264">
        <v>18626.49411764706</v>
      </c>
      <c r="E51" s="1404">
        <v>18646.436000000002</v>
      </c>
      <c r="F51" s="1404">
        <v>18999.024000000001</v>
      </c>
      <c r="G51" s="1405">
        <v>-1.8558216464172039</v>
      </c>
      <c r="H51" s="1406">
        <v>321.7</v>
      </c>
      <c r="I51" s="1406">
        <v>3.3076429030186296</v>
      </c>
      <c r="J51" s="1423">
        <v>-13.559322033898304</v>
      </c>
      <c r="K51" s="1423">
        <v>0.66968682292692538</v>
      </c>
      <c r="L51" s="1424">
        <v>-0.10423591597253024</v>
      </c>
    </row>
    <row r="52" spans="1:12">
      <c r="A52" s="1289" t="s">
        <v>20</v>
      </c>
      <c r="B52" s="1422" t="s">
        <v>26</v>
      </c>
      <c r="C52" s="1264">
        <v>18686.808823529409</v>
      </c>
      <c r="D52" s="1264">
        <v>19051.749019607843</v>
      </c>
      <c r="E52" s="1404">
        <v>19060.544999999998</v>
      </c>
      <c r="F52" s="1404">
        <v>19432.784</v>
      </c>
      <c r="G52" s="1405">
        <v>-1.9155206994530554</v>
      </c>
      <c r="H52" s="1406">
        <v>348.2</v>
      </c>
      <c r="I52" s="1406">
        <v>-0.51428571428571757</v>
      </c>
      <c r="J52" s="1423">
        <v>8.3333333333333321</v>
      </c>
      <c r="K52" s="1423">
        <v>1.8777493270303987</v>
      </c>
      <c r="L52" s="1424">
        <v>0.14626116542483691</v>
      </c>
    </row>
    <row r="53" spans="1:12">
      <c r="A53" s="1289" t="s">
        <v>20</v>
      </c>
      <c r="B53" s="1422" t="s">
        <v>31</v>
      </c>
      <c r="C53" s="1264">
        <v>18968.716666666667</v>
      </c>
      <c r="D53" s="1264">
        <v>19046.046078431373</v>
      </c>
      <c r="E53" s="1404">
        <v>19348.091</v>
      </c>
      <c r="F53" s="1404">
        <v>19426.967000000001</v>
      </c>
      <c r="G53" s="1405">
        <v>-0.40601294067159432</v>
      </c>
      <c r="H53" s="1406">
        <v>381.3</v>
      </c>
      <c r="I53" s="1406">
        <v>0.68655928175337289</v>
      </c>
      <c r="J53" s="1423">
        <v>15.24390243902439</v>
      </c>
      <c r="K53" s="1423">
        <v>1.2408902895410676</v>
      </c>
      <c r="L53" s="1424">
        <v>0.16526885581640038</v>
      </c>
    </row>
    <row r="54" spans="1:12">
      <c r="A54" s="1415" t="s">
        <v>20</v>
      </c>
      <c r="B54" s="1425" t="s">
        <v>27</v>
      </c>
      <c r="C54" s="1267">
        <v>18128.054013444747</v>
      </c>
      <c r="D54" s="1267">
        <v>18133.540342610111</v>
      </c>
      <c r="E54" s="1426">
        <v>18490.615093713641</v>
      </c>
      <c r="F54" s="1426">
        <v>18496.211149462313</v>
      </c>
      <c r="G54" s="1427">
        <v>-3.0255146329441897E-2</v>
      </c>
      <c r="H54" s="1428">
        <v>299.70273184759168</v>
      </c>
      <c r="I54" s="1428">
        <v>-0.15769274658124044</v>
      </c>
      <c r="J54" s="1429">
        <v>3.4585347712904424</v>
      </c>
      <c r="K54" s="1429">
        <v>18.265379817477513</v>
      </c>
      <c r="L54" s="1430">
        <v>0.62912350476025836</v>
      </c>
    </row>
    <row r="55" spans="1:12">
      <c r="A55" s="1289" t="s">
        <v>20</v>
      </c>
      <c r="B55" s="1422" t="s">
        <v>28</v>
      </c>
      <c r="C55" s="1264">
        <v>17578.70882352941</v>
      </c>
      <c r="D55" s="1264">
        <v>17477.078431372549</v>
      </c>
      <c r="E55" s="1404">
        <v>17930.282999999999</v>
      </c>
      <c r="F55" s="1404">
        <v>17826.62</v>
      </c>
      <c r="G55" s="1405">
        <v>0.58150675787109651</v>
      </c>
      <c r="H55" s="1406">
        <v>271.5</v>
      </c>
      <c r="I55" s="1406">
        <v>0.11061946902655288</v>
      </c>
      <c r="J55" s="1423">
        <v>8.4362139917695487</v>
      </c>
      <c r="K55" s="1423">
        <v>6.9200971702448948</v>
      </c>
      <c r="L55" s="1424">
        <v>0.54507257524259867</v>
      </c>
    </row>
    <row r="56" spans="1:12">
      <c r="A56" s="1289" t="s">
        <v>20</v>
      </c>
      <c r="B56" s="1422" t="s">
        <v>29</v>
      </c>
      <c r="C56" s="1264">
        <v>18358.007843137257</v>
      </c>
      <c r="D56" s="1264">
        <v>18361.728431372547</v>
      </c>
      <c r="E56" s="1404">
        <v>18725.168000000001</v>
      </c>
      <c r="F56" s="1404">
        <v>18728.963</v>
      </c>
      <c r="G56" s="1405">
        <v>-2.0262734247476776E-2</v>
      </c>
      <c r="H56" s="1406">
        <v>309.7</v>
      </c>
      <c r="I56" s="1406">
        <v>0.29145077720206514</v>
      </c>
      <c r="J56" s="1423">
        <v>2.1439509954058193</v>
      </c>
      <c r="K56" s="1423">
        <v>8.75845315475018</v>
      </c>
      <c r="L56" s="1424">
        <v>0.19283368862569539</v>
      </c>
    </row>
    <row r="57" spans="1:12">
      <c r="A57" s="1289" t="s">
        <v>20</v>
      </c>
      <c r="B57" s="1422" t="s">
        <v>32</v>
      </c>
      <c r="C57" s="1264">
        <v>18590.596078431372</v>
      </c>
      <c r="D57" s="1264">
        <v>18711.135294117648</v>
      </c>
      <c r="E57" s="1404">
        <v>18962.407999999999</v>
      </c>
      <c r="F57" s="1404">
        <v>19085.358</v>
      </c>
      <c r="G57" s="1405">
        <v>-0.64421112771372024</v>
      </c>
      <c r="H57" s="1406">
        <v>341.3</v>
      </c>
      <c r="I57" s="1406">
        <v>0</v>
      </c>
      <c r="J57" s="1423">
        <v>-4.1362530413625302</v>
      </c>
      <c r="K57" s="1423">
        <v>2.5868294924824369</v>
      </c>
      <c r="L57" s="1424">
        <v>-0.10878275910804014</v>
      </c>
    </row>
    <row r="58" spans="1:12">
      <c r="A58" s="1415" t="s">
        <v>20</v>
      </c>
      <c r="B58" s="1425" t="s">
        <v>33</v>
      </c>
      <c r="C58" s="1267">
        <v>15603.802723739442</v>
      </c>
      <c r="D58" s="1267">
        <v>15437.714837208094</v>
      </c>
      <c r="E58" s="1426">
        <v>15915.878778214232</v>
      </c>
      <c r="F58" s="1426">
        <v>15746.469133952256</v>
      </c>
      <c r="G58" s="1427">
        <v>1.0758579769270158</v>
      </c>
      <c r="H58" s="1428">
        <v>224.97634262406527</v>
      </c>
      <c r="I58" s="1428">
        <v>0.35838008329254856</v>
      </c>
      <c r="J58" s="1429">
        <v>6.6715010877447423</v>
      </c>
      <c r="K58" s="1429">
        <v>9.6579344757402659</v>
      </c>
      <c r="L58" s="1430">
        <v>0.61353229826272937</v>
      </c>
    </row>
    <row r="59" spans="1:12">
      <c r="A59" s="1289" t="s">
        <v>20</v>
      </c>
      <c r="B59" s="1422" t="s">
        <v>74</v>
      </c>
      <c r="C59" s="1264">
        <v>15169.254901960783</v>
      </c>
      <c r="D59" s="1264">
        <v>15018.164705882353</v>
      </c>
      <c r="E59" s="1404">
        <v>15472.64</v>
      </c>
      <c r="F59" s="1404">
        <v>15318.528</v>
      </c>
      <c r="G59" s="1405">
        <v>1.0060496674354036</v>
      </c>
      <c r="H59" s="1406">
        <v>212.6</v>
      </c>
      <c r="I59" s="1406">
        <v>-0.14091122592767091</v>
      </c>
      <c r="J59" s="1423">
        <v>13.763702801461633</v>
      </c>
      <c r="K59" s="1423">
        <v>6.1322303197426296</v>
      </c>
      <c r="L59" s="1424">
        <v>0.74756448384048468</v>
      </c>
    </row>
    <row r="60" spans="1:12">
      <c r="A60" s="1289" t="s">
        <v>20</v>
      </c>
      <c r="B60" s="1422" t="s">
        <v>34</v>
      </c>
      <c r="C60" s="1264">
        <v>16135.916666666664</v>
      </c>
      <c r="D60" s="1264">
        <v>15868.150980392156</v>
      </c>
      <c r="E60" s="1404">
        <v>16458.634999999998</v>
      </c>
      <c r="F60" s="1404">
        <v>16185.513999999999</v>
      </c>
      <c r="G60" s="1405">
        <v>1.6874410043449912</v>
      </c>
      <c r="H60" s="1406">
        <v>241</v>
      </c>
      <c r="I60" s="1406">
        <v>3.2119914346895073</v>
      </c>
      <c r="J60" s="1423">
        <v>-5.0847457627118651</v>
      </c>
      <c r="K60" s="1423">
        <v>2.9413695752084563</v>
      </c>
      <c r="L60" s="1424">
        <v>-0.15432138038936616</v>
      </c>
    </row>
    <row r="61" spans="1:12" ht="16.5" thickBot="1">
      <c r="A61" s="1289" t="s">
        <v>20</v>
      </c>
      <c r="B61" s="1422" t="s">
        <v>35</v>
      </c>
      <c r="C61" s="1264">
        <v>16784.98431372549</v>
      </c>
      <c r="D61" s="1264">
        <v>16511.730392156864</v>
      </c>
      <c r="E61" s="1404">
        <v>17120.684000000001</v>
      </c>
      <c r="F61" s="1404">
        <v>16841.965</v>
      </c>
      <c r="G61" s="1405">
        <v>1.6549078447794006</v>
      </c>
      <c r="H61" s="1406">
        <v>274.2</v>
      </c>
      <c r="I61" s="1406">
        <v>-2.2808267997149088</v>
      </c>
      <c r="J61" s="1423">
        <v>3.4883720930232558</v>
      </c>
      <c r="K61" s="1423">
        <v>0.58433458078917988</v>
      </c>
      <c r="L61" s="1424">
        <v>2.0289194811610511E-2</v>
      </c>
    </row>
    <row r="62" spans="1:12" ht="16.5" thickBot="1">
      <c r="A62" s="1435"/>
      <c r="B62" s="1436"/>
      <c r="C62" s="1437"/>
      <c r="D62" s="1437"/>
      <c r="E62" s="1437"/>
      <c r="F62" s="1437"/>
      <c r="G62" s="1438"/>
      <c r="H62" s="1439"/>
      <c r="I62" s="1439"/>
      <c r="J62" s="1439"/>
      <c r="K62" s="1439"/>
      <c r="L62" s="1440"/>
    </row>
    <row r="63" spans="1:12">
      <c r="A63" s="1415" t="s">
        <v>89</v>
      </c>
      <c r="B63" s="1425" t="s">
        <v>21</v>
      </c>
      <c r="C63" s="1267">
        <v>22233.765795929037</v>
      </c>
      <c r="D63" s="1267">
        <v>22401.084016900048</v>
      </c>
      <c r="E63" s="1426">
        <v>22678.44111184762</v>
      </c>
      <c r="F63" s="1426">
        <v>22849.10569723805</v>
      </c>
      <c r="G63" s="1427">
        <v>-0.74692019745464133</v>
      </c>
      <c r="H63" s="1428">
        <v>345.41894736842107</v>
      </c>
      <c r="I63" s="1428">
        <v>-1.8140728488800983</v>
      </c>
      <c r="J63" s="1429">
        <v>-17.21132897603486</v>
      </c>
      <c r="K63" s="1429">
        <v>2.4949116932571727</v>
      </c>
      <c r="L63" s="1430">
        <v>-0.5155165877161334</v>
      </c>
    </row>
    <row r="64" spans="1:12">
      <c r="A64" s="1289" t="s">
        <v>89</v>
      </c>
      <c r="B64" s="1422" t="s">
        <v>22</v>
      </c>
      <c r="C64" s="1264">
        <v>22017.165686274508</v>
      </c>
      <c r="D64" s="1264">
        <v>22263.232352941177</v>
      </c>
      <c r="E64" s="1404">
        <v>22457.508999999998</v>
      </c>
      <c r="F64" s="1404">
        <v>22708.496999999999</v>
      </c>
      <c r="G64" s="1405">
        <v>-1.1052602908946427</v>
      </c>
      <c r="H64" s="1406">
        <v>304.3</v>
      </c>
      <c r="I64" s="1406">
        <v>-8.9467384799521188</v>
      </c>
      <c r="J64" s="1423">
        <v>6.7796610169491522</v>
      </c>
      <c r="K64" s="1423">
        <v>0.4136300965136892</v>
      </c>
      <c r="L64" s="1424">
        <v>2.6668727063961395E-2</v>
      </c>
    </row>
    <row r="65" spans="1:12">
      <c r="A65" s="1289" t="s">
        <v>89</v>
      </c>
      <c r="B65" s="1422" t="s">
        <v>23</v>
      </c>
      <c r="C65" s="1264">
        <v>22077.423529411764</v>
      </c>
      <c r="D65" s="1264">
        <v>22409.376470588235</v>
      </c>
      <c r="E65" s="1404">
        <v>22518.972000000002</v>
      </c>
      <c r="F65" s="1404">
        <v>22857.563999999998</v>
      </c>
      <c r="G65" s="1405">
        <v>-1.4813127068133636</v>
      </c>
      <c r="H65" s="1406">
        <v>343.9</v>
      </c>
      <c r="I65" s="1406">
        <v>-0.8648025367541079</v>
      </c>
      <c r="J65" s="1423">
        <v>-25.296442687747035</v>
      </c>
      <c r="K65" s="1423">
        <v>1.2408902895410676</v>
      </c>
      <c r="L65" s="1424">
        <v>-0.41845253199759558</v>
      </c>
    </row>
    <row r="66" spans="1:12">
      <c r="A66" s="1289" t="s">
        <v>89</v>
      </c>
      <c r="B66" s="1422" t="s">
        <v>30</v>
      </c>
      <c r="C66" s="1264">
        <v>22537.713725490197</v>
      </c>
      <c r="D66" s="1264">
        <v>22437.953921568627</v>
      </c>
      <c r="E66" s="1404">
        <v>22988.468000000001</v>
      </c>
      <c r="F66" s="1404">
        <v>22886.713</v>
      </c>
      <c r="G66" s="1405">
        <v>0.44460294494889252</v>
      </c>
      <c r="H66" s="1406">
        <v>367.9</v>
      </c>
      <c r="I66" s="1406">
        <v>0.16335420637080475</v>
      </c>
      <c r="J66" s="1423">
        <v>-12.925170068027212</v>
      </c>
      <c r="K66" s="1423">
        <v>0.84039130720241617</v>
      </c>
      <c r="L66" s="1424">
        <v>-0.12373278278249888</v>
      </c>
    </row>
    <row r="67" spans="1:12">
      <c r="A67" s="1415" t="s">
        <v>89</v>
      </c>
      <c r="B67" s="1425" t="s">
        <v>24</v>
      </c>
      <c r="C67" s="1267">
        <v>22058.494235077113</v>
      </c>
      <c r="D67" s="1267">
        <v>22295.326709353089</v>
      </c>
      <c r="E67" s="1426">
        <v>22499.664119778656</v>
      </c>
      <c r="F67" s="1426">
        <v>22741.233243540151</v>
      </c>
      <c r="G67" s="1427">
        <v>-1.0622516429715412</v>
      </c>
      <c r="H67" s="1428">
        <v>309.64422332780543</v>
      </c>
      <c r="I67" s="1428">
        <v>-0.24851397778178347</v>
      </c>
      <c r="J67" s="1429">
        <v>-10.974409448818898</v>
      </c>
      <c r="K67" s="1429">
        <v>11.877092771321648</v>
      </c>
      <c r="L67" s="1430">
        <v>-1.4501191392181312</v>
      </c>
    </row>
    <row r="68" spans="1:12">
      <c r="A68" s="1289" t="s">
        <v>89</v>
      </c>
      <c r="B68" s="1422" t="s">
        <v>25</v>
      </c>
      <c r="C68" s="1264">
        <v>21796.125490196078</v>
      </c>
      <c r="D68" s="1264">
        <v>22148.893137254901</v>
      </c>
      <c r="E68" s="1404">
        <v>22232.047999999999</v>
      </c>
      <c r="F68" s="1404">
        <v>22591.870999999999</v>
      </c>
      <c r="G68" s="1405">
        <v>-1.5927100504424814</v>
      </c>
      <c r="H68" s="1406">
        <v>268.8</v>
      </c>
      <c r="I68" s="1406">
        <v>-2.6086956521739091</v>
      </c>
      <c r="J68" s="1423">
        <v>-13.005780346820808</v>
      </c>
      <c r="K68" s="1423">
        <v>1.9762326833431816</v>
      </c>
      <c r="L68" s="1424">
        <v>-0.29306619512471377</v>
      </c>
    </row>
    <row r="69" spans="1:12">
      <c r="A69" s="1289" t="s">
        <v>89</v>
      </c>
      <c r="B69" s="1422" t="s">
        <v>26</v>
      </c>
      <c r="C69" s="1264">
        <v>22112.822549019609</v>
      </c>
      <c r="D69" s="1264">
        <v>22310.488235294117</v>
      </c>
      <c r="E69" s="1404">
        <v>22555.079000000002</v>
      </c>
      <c r="F69" s="1404">
        <v>22756.698</v>
      </c>
      <c r="G69" s="1405">
        <v>-0.88597651557356327</v>
      </c>
      <c r="H69" s="1406">
        <v>310.89999999999998</v>
      </c>
      <c r="I69" s="1406">
        <v>-0.1926163723916606</v>
      </c>
      <c r="J69" s="1423">
        <v>-17.580645161290324</v>
      </c>
      <c r="K69" s="1423">
        <v>6.7099993434442906</v>
      </c>
      <c r="L69" s="1424">
        <v>-1.4227480822788019</v>
      </c>
    </row>
    <row r="70" spans="1:12">
      <c r="A70" s="1289" t="s">
        <v>89</v>
      </c>
      <c r="B70" s="1422" t="s">
        <v>31</v>
      </c>
      <c r="C70" s="1264">
        <v>22083.01862745098</v>
      </c>
      <c r="D70" s="1264">
        <v>22349.852941176468</v>
      </c>
      <c r="E70" s="1404">
        <v>22524.679</v>
      </c>
      <c r="F70" s="1404">
        <v>22796.85</v>
      </c>
      <c r="G70" s="1405">
        <v>-1.1938974024920044</v>
      </c>
      <c r="H70" s="1406">
        <v>332.3</v>
      </c>
      <c r="I70" s="1406">
        <v>-0.53876085004490015</v>
      </c>
      <c r="J70" s="1423">
        <v>8.9686098654708513</v>
      </c>
      <c r="K70" s="1423">
        <v>3.1908607445341732</v>
      </c>
      <c r="L70" s="1424">
        <v>0.26569513818538315</v>
      </c>
    </row>
    <row r="71" spans="1:12">
      <c r="A71" s="1415" t="s">
        <v>89</v>
      </c>
      <c r="B71" s="1425" t="s">
        <v>27</v>
      </c>
      <c r="C71" s="1267">
        <v>20672.163885164977</v>
      </c>
      <c r="D71" s="1267">
        <v>20871.730924491385</v>
      </c>
      <c r="E71" s="1426">
        <v>21085.607162868277</v>
      </c>
      <c r="F71" s="1426">
        <v>21289.165542981213</v>
      </c>
      <c r="G71" s="1427">
        <v>-0.95615950612045852</v>
      </c>
      <c r="H71" s="1428">
        <v>273.01184084371999</v>
      </c>
      <c r="I71" s="1428">
        <v>-0.80100671881365582</v>
      </c>
      <c r="J71" s="1429">
        <v>-5.5681303757356266</v>
      </c>
      <c r="K71" s="1429">
        <v>13.695752084564376</v>
      </c>
      <c r="L71" s="1430">
        <v>-0.79234393432458816</v>
      </c>
    </row>
    <row r="72" spans="1:12">
      <c r="A72" s="1289" t="s">
        <v>89</v>
      </c>
      <c r="B72" s="1422" t="s">
        <v>28</v>
      </c>
      <c r="C72" s="1264">
        <v>19806.887254901962</v>
      </c>
      <c r="D72" s="1264">
        <v>19912.020588235293</v>
      </c>
      <c r="E72" s="1404">
        <v>20203.025000000001</v>
      </c>
      <c r="F72" s="1404">
        <v>20310.260999999999</v>
      </c>
      <c r="G72" s="1405">
        <v>-0.52798927596251544</v>
      </c>
      <c r="H72" s="1406">
        <v>238</v>
      </c>
      <c r="I72" s="1406">
        <v>-0.95713691219309671</v>
      </c>
      <c r="J72" s="1423">
        <v>1.1705685618729096</v>
      </c>
      <c r="K72" s="1423">
        <v>3.9721620379489204</v>
      </c>
      <c r="L72" s="1424">
        <v>5.0079005221170814E-2</v>
      </c>
    </row>
    <row r="73" spans="1:12">
      <c r="A73" s="1289" t="s">
        <v>89</v>
      </c>
      <c r="B73" s="1422" t="s">
        <v>29</v>
      </c>
      <c r="C73" s="1264">
        <v>21001.98431372549</v>
      </c>
      <c r="D73" s="1264">
        <v>21142.802941176469</v>
      </c>
      <c r="E73" s="1404">
        <v>21422.024000000001</v>
      </c>
      <c r="F73" s="1404">
        <v>21565.659</v>
      </c>
      <c r="G73" s="1405">
        <v>-0.66603575619923505</v>
      </c>
      <c r="H73" s="1406">
        <v>282.7</v>
      </c>
      <c r="I73" s="1406">
        <v>-0.35248501938667609</v>
      </c>
      <c r="J73" s="1406">
        <v>-11.481768813033359</v>
      </c>
      <c r="K73" s="1406">
        <v>7.4913006368590374</v>
      </c>
      <c r="L73" s="1407">
        <v>-0.96282148552569424</v>
      </c>
    </row>
    <row r="74" spans="1:12" ht="16.5" thickBot="1">
      <c r="A74" s="1449" t="s">
        <v>89</v>
      </c>
      <c r="B74" s="1450" t="s">
        <v>32</v>
      </c>
      <c r="C74" s="1265">
        <v>20849.225490196077</v>
      </c>
      <c r="D74" s="1265">
        <v>21264.970588235294</v>
      </c>
      <c r="E74" s="1410">
        <v>21266.21</v>
      </c>
      <c r="F74" s="1410">
        <v>21690.27</v>
      </c>
      <c r="G74" s="1411">
        <v>-1.9550701766275909</v>
      </c>
      <c r="H74" s="1412">
        <v>302.8</v>
      </c>
      <c r="I74" s="1412">
        <v>-1.0780790591310065</v>
      </c>
      <c r="J74" s="1412">
        <v>5.5900621118012426</v>
      </c>
      <c r="K74" s="1412">
        <v>2.2322894097564179</v>
      </c>
      <c r="L74" s="1413">
        <v>0.12039854597993749</v>
      </c>
    </row>
    <row r="75" spans="1:12">
      <c r="C75" s="1451"/>
      <c r="D75" s="1451"/>
      <c r="E75" s="1451"/>
      <c r="F75" s="1451"/>
      <c r="G75" s="1452"/>
      <c r="H75" s="1452"/>
      <c r="I75" s="1452"/>
      <c r="J75" s="1452"/>
      <c r="K75" s="1452"/>
      <c r="L75" s="1452"/>
    </row>
    <row r="76" spans="1:12" ht="16.5" thickBot="1">
      <c r="G76" s="1452"/>
      <c r="H76" s="1452"/>
      <c r="I76" s="1452"/>
      <c r="J76" s="1452"/>
      <c r="K76" s="1452"/>
      <c r="L76" s="1453"/>
    </row>
    <row r="77" spans="1:12" ht="16.5" thickBot="1">
      <c r="A77" s="1352" t="s">
        <v>270</v>
      </c>
      <c r="B77" s="1353"/>
      <c r="C77" s="1353"/>
      <c r="D77" s="1353"/>
      <c r="E77" s="1353"/>
      <c r="F77" s="1353"/>
      <c r="G77" s="1454"/>
      <c r="H77" s="1454"/>
      <c r="I77" s="1454"/>
      <c r="J77" s="1454"/>
      <c r="K77" s="1454"/>
      <c r="L77" s="1455"/>
    </row>
    <row r="78" spans="1:12">
      <c r="A78" s="1355"/>
      <c r="B78" s="1356"/>
      <c r="C78" s="1357" t="s">
        <v>5</v>
      </c>
      <c r="D78" s="1357" t="s">
        <v>5</v>
      </c>
      <c r="E78" s="1357"/>
      <c r="F78" s="1357"/>
      <c r="G78" s="1358"/>
      <c r="H78" s="1543" t="s">
        <v>6</v>
      </c>
      <c r="I78" s="1544"/>
      <c r="J78" s="1359" t="s">
        <v>7</v>
      </c>
      <c r="K78" s="1360" t="s">
        <v>8</v>
      </c>
      <c r="L78" s="1361"/>
    </row>
    <row r="79" spans="1:12">
      <c r="A79" s="1347" t="s">
        <v>9</v>
      </c>
      <c r="B79" s="1348" t="s">
        <v>10</v>
      </c>
      <c r="C79" s="1362" t="s">
        <v>36</v>
      </c>
      <c r="D79" s="1362" t="s">
        <v>36</v>
      </c>
      <c r="E79" s="1363" t="s">
        <v>37</v>
      </c>
      <c r="F79" s="1364"/>
      <c r="G79" s="1365"/>
      <c r="H79" s="1545" t="s">
        <v>11</v>
      </c>
      <c r="I79" s="1546"/>
      <c r="J79" s="1366" t="s">
        <v>12</v>
      </c>
      <c r="K79" s="1367" t="s">
        <v>13</v>
      </c>
      <c r="L79" s="1368"/>
    </row>
    <row r="80" spans="1:12" ht="48" thickBot="1">
      <c r="A80" s="1349" t="s">
        <v>14</v>
      </c>
      <c r="B80" s="1350" t="s">
        <v>15</v>
      </c>
      <c r="C80" s="990" t="s">
        <v>535</v>
      </c>
      <c r="D80" s="1263" t="s">
        <v>531</v>
      </c>
      <c r="E80" s="1369" t="s">
        <v>535</v>
      </c>
      <c r="F80" s="1370" t="s">
        <v>531</v>
      </c>
      <c r="G80" s="1371" t="s">
        <v>16</v>
      </c>
      <c r="H80" s="1372" t="s">
        <v>535</v>
      </c>
      <c r="I80" s="1373" t="s">
        <v>16</v>
      </c>
      <c r="J80" s="1374" t="s">
        <v>16</v>
      </c>
      <c r="K80" s="1375" t="s">
        <v>535</v>
      </c>
      <c r="L80" s="1376" t="s">
        <v>17</v>
      </c>
    </row>
    <row r="81" spans="1:12" ht="16.5" thickBot="1">
      <c r="A81" s="1377" t="s">
        <v>18</v>
      </c>
      <c r="B81" s="1378" t="s">
        <v>19</v>
      </c>
      <c r="C81" s="1379">
        <v>20025.609228940888</v>
      </c>
      <c r="D81" s="1379">
        <v>20256.046289669488</v>
      </c>
      <c r="E81" s="1380">
        <v>20426.121413519708</v>
      </c>
      <c r="F81" s="1381">
        <v>20661.16721546288</v>
      </c>
      <c r="G81" s="1382">
        <v>-1.1376211202979021</v>
      </c>
      <c r="H81" s="1383">
        <v>318.94371879638373</v>
      </c>
      <c r="I81" s="1383">
        <v>-0.57959656028198581</v>
      </c>
      <c r="J81" s="1384">
        <v>1.9815604788771157</v>
      </c>
      <c r="K81" s="1383">
        <v>100</v>
      </c>
      <c r="L81" s="1385" t="s">
        <v>19</v>
      </c>
    </row>
    <row r="82" spans="1:12" ht="16.5" thickBot="1">
      <c r="A82" s="1386"/>
      <c r="B82" s="1387"/>
      <c r="C82" s="1388"/>
      <c r="D82" s="1388"/>
      <c r="E82" s="1388"/>
      <c r="F82" s="1388"/>
      <c r="G82" s="1389"/>
      <c r="H82" s="1384"/>
      <c r="I82" s="1384"/>
      <c r="J82" s="1384"/>
      <c r="K82" s="1384"/>
      <c r="L82" s="1390"/>
    </row>
    <row r="83" spans="1:12">
      <c r="A83" s="1391" t="s">
        <v>80</v>
      </c>
      <c r="B83" s="1392" t="s">
        <v>19</v>
      </c>
      <c r="C83" s="1393">
        <v>20238.168538772294</v>
      </c>
      <c r="D83" s="1393">
        <v>20242.335801751531</v>
      </c>
      <c r="E83" s="1394">
        <v>20642.93190954774</v>
      </c>
      <c r="F83" s="1394">
        <v>20647.182517786561</v>
      </c>
      <c r="G83" s="1395">
        <v>-2.0586868136411172E-2</v>
      </c>
      <c r="H83" s="1396">
        <v>248.75</v>
      </c>
      <c r="I83" s="1396">
        <v>-1.6720689382559957</v>
      </c>
      <c r="J83" s="1396">
        <v>-20</v>
      </c>
      <c r="K83" s="1396">
        <v>0.1079476453919849</v>
      </c>
      <c r="L83" s="1397">
        <v>-2.966072119670371E-2</v>
      </c>
    </row>
    <row r="84" spans="1:12">
      <c r="A84" s="1289" t="s">
        <v>81</v>
      </c>
      <c r="B84" s="1398" t="s">
        <v>19</v>
      </c>
      <c r="C84" s="1290">
        <v>20453.868085891361</v>
      </c>
      <c r="D84" s="1290">
        <v>20707.013517066458</v>
      </c>
      <c r="E84" s="1399">
        <v>20862.945447609189</v>
      </c>
      <c r="F84" s="1399">
        <v>21121.153787407788</v>
      </c>
      <c r="G84" s="1400">
        <v>-1.2225105806129777</v>
      </c>
      <c r="H84" s="1401">
        <v>356.55199261992618</v>
      </c>
      <c r="I84" s="1401">
        <v>1.8891055330576965</v>
      </c>
      <c r="J84" s="1401">
        <v>-2.8325564718537111</v>
      </c>
      <c r="K84" s="1401">
        <v>36.567264876534885</v>
      </c>
      <c r="L84" s="1402">
        <v>-1.8117085650503597</v>
      </c>
    </row>
    <row r="85" spans="1:12">
      <c r="A85" s="1291" t="s">
        <v>82</v>
      </c>
      <c r="B85" s="1403" t="s">
        <v>19</v>
      </c>
      <c r="C85" s="1264">
        <v>20297.459445203636</v>
      </c>
      <c r="D85" s="1264">
        <v>20395.560307897853</v>
      </c>
      <c r="E85" s="1404">
        <v>20703.408634107709</v>
      </c>
      <c r="F85" s="1404">
        <v>20803.471514055811</v>
      </c>
      <c r="G85" s="1405">
        <v>-0.48099126090803979</v>
      </c>
      <c r="H85" s="1406">
        <v>399.21826697892277</v>
      </c>
      <c r="I85" s="1406">
        <v>-1.3593517189116995</v>
      </c>
      <c r="J85" s="1406">
        <v>-10.855949895615867</v>
      </c>
      <c r="K85" s="1406">
        <v>5.7617055727971938</v>
      </c>
      <c r="L85" s="1407">
        <v>-0.82973518680099012</v>
      </c>
    </row>
    <row r="86" spans="1:12">
      <c r="A86" s="1291" t="s">
        <v>83</v>
      </c>
      <c r="B86" s="1403" t="s">
        <v>19</v>
      </c>
      <c r="C86" s="1264" t="s">
        <v>73</v>
      </c>
      <c r="D86" s="1264" t="s">
        <v>73</v>
      </c>
      <c r="E86" s="1404" t="s">
        <v>73</v>
      </c>
      <c r="F86" s="1404" t="s">
        <v>73</v>
      </c>
      <c r="G86" s="1405" t="s">
        <v>73</v>
      </c>
      <c r="H86" s="1406" t="s">
        <v>73</v>
      </c>
      <c r="I86" s="1406" t="s">
        <v>73</v>
      </c>
      <c r="J86" s="1406" t="s">
        <v>73</v>
      </c>
      <c r="K86" s="1406">
        <v>0</v>
      </c>
      <c r="L86" s="1407" t="s">
        <v>73</v>
      </c>
    </row>
    <row r="87" spans="1:12">
      <c r="A87" s="1291" t="s">
        <v>71</v>
      </c>
      <c r="B87" s="1403" t="s">
        <v>19</v>
      </c>
      <c r="C87" s="1264">
        <v>17666.222702264484</v>
      </c>
      <c r="D87" s="1264">
        <v>17472.336924912888</v>
      </c>
      <c r="E87" s="1404">
        <v>18019.547156309774</v>
      </c>
      <c r="F87" s="1404">
        <v>17821.783663411145</v>
      </c>
      <c r="G87" s="1405">
        <v>1.109672839900119</v>
      </c>
      <c r="H87" s="1406">
        <v>280.64047505938242</v>
      </c>
      <c r="I87" s="1406">
        <v>0.16161387088219609</v>
      </c>
      <c r="J87" s="1406">
        <v>17.074527252502779</v>
      </c>
      <c r="K87" s="1406">
        <v>28.403724193766024</v>
      </c>
      <c r="L87" s="1407">
        <v>3.6617398811198143</v>
      </c>
    </row>
    <row r="88" spans="1:12" ht="16.5" thickBot="1">
      <c r="A88" s="1408" t="s">
        <v>84</v>
      </c>
      <c r="B88" s="1409" t="s">
        <v>19</v>
      </c>
      <c r="C88" s="1265">
        <v>21497.026789811564</v>
      </c>
      <c r="D88" s="1265">
        <v>21683.560440899611</v>
      </c>
      <c r="E88" s="1410">
        <v>21926.967325607795</v>
      </c>
      <c r="F88" s="1410">
        <v>22117.231649717603</v>
      </c>
      <c r="G88" s="1411">
        <v>-0.86025379271296754</v>
      </c>
      <c r="H88" s="1412">
        <v>293.48986580286902</v>
      </c>
      <c r="I88" s="1412">
        <v>-1.8447870580901022</v>
      </c>
      <c r="J88" s="1412">
        <v>-1.3692377909630304</v>
      </c>
      <c r="K88" s="1412">
        <v>29.159357711509919</v>
      </c>
      <c r="L88" s="1413">
        <v>-0.99063540807174988</v>
      </c>
    </row>
    <row r="89" spans="1:12" ht="16.5" thickBot="1">
      <c r="A89" s="1386"/>
      <c r="B89" s="1414"/>
      <c r="C89" s="1388"/>
      <c r="D89" s="1388"/>
      <c r="E89" s="1388"/>
      <c r="F89" s="1388"/>
      <c r="G89" s="1389"/>
      <c r="H89" s="1384"/>
      <c r="I89" s="1384"/>
      <c r="J89" s="1384"/>
      <c r="K89" s="1384"/>
      <c r="L89" s="1390"/>
    </row>
    <row r="90" spans="1:12">
      <c r="A90" s="1415" t="s">
        <v>85</v>
      </c>
      <c r="B90" s="1416" t="s">
        <v>21</v>
      </c>
      <c r="C90" s="1266" t="s">
        <v>200</v>
      </c>
      <c r="D90" s="1266" t="s">
        <v>73</v>
      </c>
      <c r="E90" s="1417" t="s">
        <v>200</v>
      </c>
      <c r="F90" s="1417" t="s">
        <v>73</v>
      </c>
      <c r="G90" s="1418" t="s">
        <v>73</v>
      </c>
      <c r="H90" s="1419" t="s">
        <v>200</v>
      </c>
      <c r="I90" s="1419" t="s">
        <v>73</v>
      </c>
      <c r="J90" s="1420" t="s">
        <v>73</v>
      </c>
      <c r="K90" s="1420">
        <v>1.3493455673998112E-2</v>
      </c>
      <c r="L90" s="1421" t="s">
        <v>73</v>
      </c>
    </row>
    <row r="91" spans="1:12">
      <c r="A91" s="1289" t="s">
        <v>85</v>
      </c>
      <c r="B91" s="1422" t="s">
        <v>22</v>
      </c>
      <c r="C91" s="1264" t="s">
        <v>200</v>
      </c>
      <c r="D91" s="1264" t="s">
        <v>73</v>
      </c>
      <c r="E91" s="1404" t="s">
        <v>200</v>
      </c>
      <c r="F91" s="1404" t="s">
        <v>73</v>
      </c>
      <c r="G91" s="1405" t="s">
        <v>73</v>
      </c>
      <c r="H91" s="1406" t="s">
        <v>200</v>
      </c>
      <c r="I91" s="1406" t="s">
        <v>73</v>
      </c>
      <c r="J91" s="1423" t="s">
        <v>73</v>
      </c>
      <c r="K91" s="1423">
        <v>1.3493455673998112E-2</v>
      </c>
      <c r="L91" s="1424" t="s">
        <v>73</v>
      </c>
    </row>
    <row r="92" spans="1:12">
      <c r="A92" s="1289" t="s">
        <v>85</v>
      </c>
      <c r="B92" s="1422" t="s">
        <v>23</v>
      </c>
      <c r="C92" s="1264" t="s">
        <v>73</v>
      </c>
      <c r="D92" s="1264" t="s">
        <v>73</v>
      </c>
      <c r="E92" s="1404" t="s">
        <v>73</v>
      </c>
      <c r="F92" s="1404" t="s">
        <v>73</v>
      </c>
      <c r="G92" s="1405" t="s">
        <v>73</v>
      </c>
      <c r="H92" s="1406" t="s">
        <v>73</v>
      </c>
      <c r="I92" s="1406" t="s">
        <v>73</v>
      </c>
      <c r="J92" s="1423" t="s">
        <v>73</v>
      </c>
      <c r="K92" s="1423" t="s">
        <v>73</v>
      </c>
      <c r="L92" s="1424" t="s">
        <v>73</v>
      </c>
    </row>
    <row r="93" spans="1:12">
      <c r="A93" s="1415" t="s">
        <v>85</v>
      </c>
      <c r="B93" s="1425" t="s">
        <v>24</v>
      </c>
      <c r="C93" s="1267" t="s">
        <v>200</v>
      </c>
      <c r="D93" s="1267" t="s">
        <v>73</v>
      </c>
      <c r="E93" s="1426" t="s">
        <v>200</v>
      </c>
      <c r="F93" s="1426" t="s">
        <v>73</v>
      </c>
      <c r="G93" s="1427" t="s">
        <v>73</v>
      </c>
      <c r="H93" s="1428" t="s">
        <v>200</v>
      </c>
      <c r="I93" s="1428" t="s">
        <v>73</v>
      </c>
      <c r="J93" s="1429" t="s">
        <v>73</v>
      </c>
      <c r="K93" s="1429">
        <v>1.3493455673998112E-2</v>
      </c>
      <c r="L93" s="1430" t="s">
        <v>73</v>
      </c>
    </row>
    <row r="94" spans="1:12">
      <c r="A94" s="1289" t="s">
        <v>85</v>
      </c>
      <c r="B94" s="1422" t="s">
        <v>25</v>
      </c>
      <c r="C94" s="1264" t="s">
        <v>73</v>
      </c>
      <c r="D94" s="1264" t="s">
        <v>73</v>
      </c>
      <c r="E94" s="1404" t="s">
        <v>73</v>
      </c>
      <c r="F94" s="1404" t="s">
        <v>73</v>
      </c>
      <c r="G94" s="1405" t="s">
        <v>73</v>
      </c>
      <c r="H94" s="1406" t="s">
        <v>73</v>
      </c>
      <c r="I94" s="1406" t="s">
        <v>73</v>
      </c>
      <c r="J94" s="1423" t="s">
        <v>73</v>
      </c>
      <c r="K94" s="1423" t="s">
        <v>73</v>
      </c>
      <c r="L94" s="1424" t="s">
        <v>73</v>
      </c>
    </row>
    <row r="95" spans="1:12">
      <c r="A95" s="1289" t="s">
        <v>85</v>
      </c>
      <c r="B95" s="1422" t="s">
        <v>26</v>
      </c>
      <c r="C95" s="1264" t="s">
        <v>200</v>
      </c>
      <c r="D95" s="1264" t="s">
        <v>73</v>
      </c>
      <c r="E95" s="1404" t="s">
        <v>200</v>
      </c>
      <c r="F95" s="1404" t="s">
        <v>73</v>
      </c>
      <c r="G95" s="1405" t="s">
        <v>73</v>
      </c>
      <c r="H95" s="1406" t="s">
        <v>200</v>
      </c>
      <c r="I95" s="1406" t="s">
        <v>73</v>
      </c>
      <c r="J95" s="1423" t="s">
        <v>73</v>
      </c>
      <c r="K95" s="1423">
        <v>1.3493455673998112E-2</v>
      </c>
      <c r="L95" s="1424" t="s">
        <v>73</v>
      </c>
    </row>
    <row r="96" spans="1:12">
      <c r="A96" s="1415" t="s">
        <v>85</v>
      </c>
      <c r="B96" s="1425" t="s">
        <v>27</v>
      </c>
      <c r="C96" s="1267" t="s">
        <v>200</v>
      </c>
      <c r="D96" s="1267">
        <v>20242.335801751531</v>
      </c>
      <c r="E96" s="1426" t="s">
        <v>200</v>
      </c>
      <c r="F96" s="1426">
        <v>20647.182517786561</v>
      </c>
      <c r="G96" s="1427" t="s">
        <v>73</v>
      </c>
      <c r="H96" s="1428" t="s">
        <v>200</v>
      </c>
      <c r="I96" s="1428" t="s">
        <v>73</v>
      </c>
      <c r="J96" s="1429" t="s">
        <v>73</v>
      </c>
      <c r="K96" s="1429">
        <v>8.0960734043988666E-2</v>
      </c>
      <c r="L96" s="1430" t="s">
        <v>73</v>
      </c>
    </row>
    <row r="97" spans="1:12">
      <c r="A97" s="1289" t="s">
        <v>85</v>
      </c>
      <c r="B97" s="1422" t="s">
        <v>28</v>
      </c>
      <c r="C97" s="1264" t="s">
        <v>200</v>
      </c>
      <c r="D97" s="1264">
        <v>20577.675490196078</v>
      </c>
      <c r="E97" s="1404" t="s">
        <v>200</v>
      </c>
      <c r="F97" s="1404">
        <v>20989.228999999999</v>
      </c>
      <c r="G97" s="1405" t="s">
        <v>73</v>
      </c>
      <c r="H97" s="1406" t="s">
        <v>200</v>
      </c>
      <c r="I97" s="1406" t="s">
        <v>73</v>
      </c>
      <c r="J97" s="1423" t="s">
        <v>73</v>
      </c>
      <c r="K97" s="1423">
        <v>8.0960734043988666E-2</v>
      </c>
      <c r="L97" s="1424" t="s">
        <v>73</v>
      </c>
    </row>
    <row r="98" spans="1:12" ht="16.5" thickBot="1">
      <c r="A98" s="1431" t="s">
        <v>85</v>
      </c>
      <c r="B98" s="1432" t="s">
        <v>29</v>
      </c>
      <c r="C98" s="1292" t="s">
        <v>73</v>
      </c>
      <c r="D98" s="1292" t="s">
        <v>200</v>
      </c>
      <c r="E98" s="1433" t="s">
        <v>73</v>
      </c>
      <c r="F98" s="1433" t="s">
        <v>200</v>
      </c>
      <c r="G98" s="1434" t="s">
        <v>73</v>
      </c>
      <c r="H98" s="1423" t="s">
        <v>73</v>
      </c>
      <c r="I98" s="1423" t="s">
        <v>73</v>
      </c>
      <c r="J98" s="1423" t="s">
        <v>73</v>
      </c>
      <c r="K98" s="1423" t="s">
        <v>73</v>
      </c>
      <c r="L98" s="1424" t="s">
        <v>73</v>
      </c>
    </row>
    <row r="99" spans="1:12" ht="16.5" thickBot="1">
      <c r="A99" s="1386"/>
      <c r="B99" s="1414"/>
      <c r="C99" s="1388"/>
      <c r="D99" s="1388"/>
      <c r="E99" s="1388"/>
      <c r="F99" s="1388"/>
      <c r="G99" s="1389"/>
      <c r="H99" s="1384"/>
      <c r="I99" s="1384"/>
      <c r="J99" s="1384"/>
      <c r="K99" s="1384"/>
      <c r="L99" s="1390"/>
    </row>
    <row r="100" spans="1:12">
      <c r="A100" s="1415" t="s">
        <v>86</v>
      </c>
      <c r="B100" s="1416" t="s">
        <v>21</v>
      </c>
      <c r="C100" s="1266">
        <v>20721.266999162348</v>
      </c>
      <c r="D100" s="1266">
        <v>21725.44623306947</v>
      </c>
      <c r="E100" s="1417">
        <v>21135.692339145597</v>
      </c>
      <c r="F100" s="1417">
        <v>22159.955157730859</v>
      </c>
      <c r="G100" s="1418">
        <v>-4.6221339858078734</v>
      </c>
      <c r="H100" s="1419">
        <v>414.59397590361448</v>
      </c>
      <c r="I100" s="1419">
        <v>4.0860183437088615</v>
      </c>
      <c r="J100" s="1420">
        <v>-3.4883720930232558</v>
      </c>
      <c r="K100" s="1420">
        <v>3.3598704628255294</v>
      </c>
      <c r="L100" s="1421">
        <v>-0.19042539516263624</v>
      </c>
    </row>
    <row r="101" spans="1:12">
      <c r="A101" s="1289" t="s">
        <v>86</v>
      </c>
      <c r="B101" s="1422" t="s">
        <v>22</v>
      </c>
      <c r="C101" s="1264">
        <v>20675.812745098039</v>
      </c>
      <c r="D101" s="1264">
        <v>21852.035294117646</v>
      </c>
      <c r="E101" s="1404">
        <v>21089.329000000002</v>
      </c>
      <c r="F101" s="1404">
        <v>22289.076000000001</v>
      </c>
      <c r="G101" s="1405">
        <v>-5.3826681734137356</v>
      </c>
      <c r="H101" s="1406">
        <v>403.3</v>
      </c>
      <c r="I101" s="1406">
        <v>2.5165226232841982</v>
      </c>
      <c r="J101" s="1423">
        <v>-22.748815165876778</v>
      </c>
      <c r="K101" s="1423">
        <v>2.199433274861692</v>
      </c>
      <c r="L101" s="1424">
        <v>-0.70410326015963731</v>
      </c>
    </row>
    <row r="102" spans="1:12">
      <c r="A102" s="1289" t="s">
        <v>86</v>
      </c>
      <c r="B102" s="1422" t="s">
        <v>23</v>
      </c>
      <c r="C102" s="1264">
        <v>20800.939215686274</v>
      </c>
      <c r="D102" s="1264">
        <v>21193.656862745098</v>
      </c>
      <c r="E102" s="1404">
        <v>21216.957999999999</v>
      </c>
      <c r="F102" s="1404">
        <v>21617.53</v>
      </c>
      <c r="G102" s="1405">
        <v>-1.85299615636014</v>
      </c>
      <c r="H102" s="1406">
        <v>436</v>
      </c>
      <c r="I102" s="1406">
        <v>3.7107516650808812</v>
      </c>
      <c r="J102" s="1423">
        <v>82.978723404255319</v>
      </c>
      <c r="K102" s="1423">
        <v>1.1604371879638375</v>
      </c>
      <c r="L102" s="1424">
        <v>0.51367786499700119</v>
      </c>
    </row>
    <row r="103" spans="1:12">
      <c r="A103" s="1415" t="s">
        <v>86</v>
      </c>
      <c r="B103" s="1425" t="s">
        <v>24</v>
      </c>
      <c r="C103" s="1267">
        <v>20902.472504302146</v>
      </c>
      <c r="D103" s="1267">
        <v>21151.714604110435</v>
      </c>
      <c r="E103" s="1426">
        <v>21320.52195438819</v>
      </c>
      <c r="F103" s="1426">
        <v>21574.748896192643</v>
      </c>
      <c r="G103" s="1427">
        <v>-1.1783541167856495</v>
      </c>
      <c r="H103" s="1428">
        <v>376.36441351888664</v>
      </c>
      <c r="I103" s="1428">
        <v>2.8799385248426681</v>
      </c>
      <c r="J103" s="1429">
        <v>-0.1984126984126984</v>
      </c>
      <c r="K103" s="1429">
        <v>13.574416408042101</v>
      </c>
      <c r="L103" s="1430">
        <v>-0.29650694409770928</v>
      </c>
    </row>
    <row r="104" spans="1:12">
      <c r="A104" s="1289" t="s">
        <v>86</v>
      </c>
      <c r="B104" s="1422" t="s">
        <v>25</v>
      </c>
      <c r="C104" s="1264">
        <v>21032.758823529413</v>
      </c>
      <c r="D104" s="1264">
        <v>21376.886274509801</v>
      </c>
      <c r="E104" s="1404">
        <v>21453.414000000001</v>
      </c>
      <c r="F104" s="1404">
        <v>21804.423999999999</v>
      </c>
      <c r="G104" s="1405">
        <v>-1.6098109264431768</v>
      </c>
      <c r="H104" s="1406">
        <v>370.3</v>
      </c>
      <c r="I104" s="1406">
        <v>3.4357541899441375</v>
      </c>
      <c r="J104" s="1423">
        <v>-4.6424090338770387</v>
      </c>
      <c r="K104" s="1423">
        <v>10.255026312238565</v>
      </c>
      <c r="L104" s="1424">
        <v>-0.71236050487991598</v>
      </c>
    </row>
    <row r="105" spans="1:12">
      <c r="A105" s="1289" t="s">
        <v>86</v>
      </c>
      <c r="B105" s="1422" t="s">
        <v>26</v>
      </c>
      <c r="C105" s="1264">
        <v>20525.193137254901</v>
      </c>
      <c r="D105" s="1264">
        <v>20381.509803921566</v>
      </c>
      <c r="E105" s="1404">
        <v>20935.697</v>
      </c>
      <c r="F105" s="1404">
        <v>20789.14</v>
      </c>
      <c r="G105" s="1405">
        <v>0.70496903671821298</v>
      </c>
      <c r="H105" s="1406">
        <v>395.1</v>
      </c>
      <c r="I105" s="1406">
        <v>-7.5872534142628859E-2</v>
      </c>
      <c r="J105" s="1423">
        <v>16.587677725118482</v>
      </c>
      <c r="K105" s="1423">
        <v>3.3193900958035352</v>
      </c>
      <c r="L105" s="1424">
        <v>0.41585356078220581</v>
      </c>
    </row>
    <row r="106" spans="1:12">
      <c r="A106" s="1415" t="s">
        <v>86</v>
      </c>
      <c r="B106" s="1425" t="s">
        <v>27</v>
      </c>
      <c r="C106" s="1267">
        <v>20046.18199603746</v>
      </c>
      <c r="D106" s="1267">
        <v>20174.469851274702</v>
      </c>
      <c r="E106" s="1426">
        <v>20447.105635958211</v>
      </c>
      <c r="F106" s="1426">
        <v>20577.959248300198</v>
      </c>
      <c r="G106" s="1427">
        <v>-0.63589207638651579</v>
      </c>
      <c r="H106" s="1428">
        <v>332.92054982817865</v>
      </c>
      <c r="I106" s="1428">
        <v>0.51014439833052827</v>
      </c>
      <c r="J106" s="1429">
        <v>-4.4648719632304665</v>
      </c>
      <c r="K106" s="1429">
        <v>19.632978005667251</v>
      </c>
      <c r="L106" s="1430">
        <v>-1.3247762257900213</v>
      </c>
    </row>
    <row r="107" spans="1:12">
      <c r="A107" s="1289" t="s">
        <v>86</v>
      </c>
      <c r="B107" s="1422" t="s">
        <v>28</v>
      </c>
      <c r="C107" s="1264">
        <v>20119.292156862746</v>
      </c>
      <c r="D107" s="1264">
        <v>20171.759803921566</v>
      </c>
      <c r="E107" s="1404">
        <v>20521.678</v>
      </c>
      <c r="F107" s="1404">
        <v>20575.195</v>
      </c>
      <c r="G107" s="1405">
        <v>-0.26010446073536519</v>
      </c>
      <c r="H107" s="1406">
        <v>323.8</v>
      </c>
      <c r="I107" s="1406">
        <v>6.1804697156980413E-2</v>
      </c>
      <c r="J107" s="1423">
        <v>-4.53781512605042</v>
      </c>
      <c r="K107" s="1423">
        <v>15.328565645661854</v>
      </c>
      <c r="L107" s="1424">
        <v>-1.0468299783920898</v>
      </c>
    </row>
    <row r="108" spans="1:12" ht="16.5" thickBot="1">
      <c r="A108" s="1431" t="s">
        <v>86</v>
      </c>
      <c r="B108" s="1432" t="s">
        <v>29</v>
      </c>
      <c r="C108" s="1292">
        <v>19815.472549019607</v>
      </c>
      <c r="D108" s="1292">
        <v>20183.212745098041</v>
      </c>
      <c r="E108" s="1433">
        <v>20211.781999999999</v>
      </c>
      <c r="F108" s="1433">
        <v>20586.877</v>
      </c>
      <c r="G108" s="1434">
        <v>-1.8220102058218988</v>
      </c>
      <c r="H108" s="1423">
        <v>365.4</v>
      </c>
      <c r="I108" s="1423">
        <v>1.9246861924686129</v>
      </c>
      <c r="J108" s="1423">
        <v>-4.2042042042042045</v>
      </c>
      <c r="K108" s="1423">
        <v>4.3044123600053972</v>
      </c>
      <c r="L108" s="1424">
        <v>-0.27794624739793239</v>
      </c>
    </row>
    <row r="109" spans="1:12" ht="16.5" thickBot="1">
      <c r="A109" s="1435"/>
      <c r="B109" s="1436"/>
      <c r="C109" s="1437"/>
      <c r="D109" s="1437"/>
      <c r="E109" s="1437"/>
      <c r="F109" s="1437"/>
      <c r="G109" s="1438"/>
      <c r="H109" s="1439"/>
      <c r="I109" s="1439"/>
      <c r="J109" s="1439"/>
      <c r="K109" s="1439"/>
      <c r="L109" s="1440"/>
    </row>
    <row r="110" spans="1:12">
      <c r="A110" s="1289" t="s">
        <v>87</v>
      </c>
      <c r="B110" s="1441" t="s">
        <v>26</v>
      </c>
      <c r="C110" s="1442">
        <v>20406.364705882352</v>
      </c>
      <c r="D110" s="1442">
        <v>20719.30098039216</v>
      </c>
      <c r="E110" s="1443">
        <v>20814.491999999998</v>
      </c>
      <c r="F110" s="1443">
        <v>21133.687000000002</v>
      </c>
      <c r="G110" s="1444">
        <v>-1.5103611594134205</v>
      </c>
      <c r="H110" s="1445">
        <v>412.8</v>
      </c>
      <c r="I110" s="1445">
        <v>-0.67372473532242816</v>
      </c>
      <c r="J110" s="1445">
        <v>-3.6199095022624439</v>
      </c>
      <c r="K110" s="1445">
        <v>2.8741060585615976</v>
      </c>
      <c r="L110" s="1446">
        <v>-0.1670388430484202</v>
      </c>
    </row>
    <row r="111" spans="1:12" ht="16.5" thickBot="1">
      <c r="A111" s="1431" t="s">
        <v>87</v>
      </c>
      <c r="B111" s="1432" t="s">
        <v>29</v>
      </c>
      <c r="C111" s="1292">
        <v>20181.428431372551</v>
      </c>
      <c r="D111" s="1292">
        <v>20104.092156862745</v>
      </c>
      <c r="E111" s="1433">
        <v>20585.057000000001</v>
      </c>
      <c r="F111" s="1433">
        <v>20506.173999999999</v>
      </c>
      <c r="G111" s="1434">
        <v>0.3846792678146671</v>
      </c>
      <c r="H111" s="1423">
        <v>385.7</v>
      </c>
      <c r="I111" s="1423">
        <v>-2.4532119372787027</v>
      </c>
      <c r="J111" s="1423">
        <v>-17.054263565891471</v>
      </c>
      <c r="K111" s="1423">
        <v>2.8875995142355957</v>
      </c>
      <c r="L111" s="1424">
        <v>-0.66269634375256992</v>
      </c>
    </row>
    <row r="112" spans="1:12" ht="16.5" thickBot="1">
      <c r="A112" s="1435"/>
      <c r="B112" s="1436"/>
      <c r="C112" s="1437"/>
      <c r="D112" s="1437"/>
      <c r="E112" s="1437"/>
      <c r="F112" s="1437"/>
      <c r="G112" s="1438"/>
      <c r="H112" s="1439"/>
      <c r="I112" s="1439"/>
      <c r="J112" s="1439"/>
      <c r="K112" s="1439"/>
      <c r="L112" s="1440"/>
    </row>
    <row r="113" spans="1:12">
      <c r="A113" s="1415" t="s">
        <v>88</v>
      </c>
      <c r="B113" s="1416" t="s">
        <v>21</v>
      </c>
      <c r="C113" s="1266" t="s">
        <v>73</v>
      </c>
      <c r="D113" s="1266" t="s">
        <v>73</v>
      </c>
      <c r="E113" s="1417" t="s">
        <v>73</v>
      </c>
      <c r="F113" s="1417" t="s">
        <v>73</v>
      </c>
      <c r="G113" s="1418" t="s">
        <v>73</v>
      </c>
      <c r="H113" s="1419" t="s">
        <v>73</v>
      </c>
      <c r="I113" s="1419" t="s">
        <v>73</v>
      </c>
      <c r="J113" s="1420" t="s">
        <v>73</v>
      </c>
      <c r="K113" s="1420" t="s">
        <v>73</v>
      </c>
      <c r="L113" s="1421" t="s">
        <v>73</v>
      </c>
    </row>
    <row r="114" spans="1:12">
      <c r="A114" s="1291" t="s">
        <v>88</v>
      </c>
      <c r="B114" s="1422" t="s">
        <v>22</v>
      </c>
      <c r="C114" s="1264" t="s">
        <v>73</v>
      </c>
      <c r="D114" s="1264" t="s">
        <v>73</v>
      </c>
      <c r="E114" s="1404" t="s">
        <v>73</v>
      </c>
      <c r="F114" s="1404" t="s">
        <v>73</v>
      </c>
      <c r="G114" s="1405" t="s">
        <v>73</v>
      </c>
      <c r="H114" s="1406" t="s">
        <v>73</v>
      </c>
      <c r="I114" s="1406" t="s">
        <v>73</v>
      </c>
      <c r="J114" s="1423" t="s">
        <v>73</v>
      </c>
      <c r="K114" s="1423" t="s">
        <v>73</v>
      </c>
      <c r="L114" s="1424" t="s">
        <v>73</v>
      </c>
    </row>
    <row r="115" spans="1:12">
      <c r="A115" s="1291" t="s">
        <v>88</v>
      </c>
      <c r="B115" s="1422" t="s">
        <v>23</v>
      </c>
      <c r="C115" s="1264" t="s">
        <v>73</v>
      </c>
      <c r="D115" s="1264" t="s">
        <v>73</v>
      </c>
      <c r="E115" s="1404" t="s">
        <v>73</v>
      </c>
      <c r="F115" s="1404" t="s">
        <v>73</v>
      </c>
      <c r="G115" s="1405" t="s">
        <v>73</v>
      </c>
      <c r="H115" s="1406" t="s">
        <v>73</v>
      </c>
      <c r="I115" s="1406" t="s">
        <v>73</v>
      </c>
      <c r="J115" s="1423" t="s">
        <v>73</v>
      </c>
      <c r="K115" s="1423" t="s">
        <v>73</v>
      </c>
      <c r="L115" s="1424" t="s">
        <v>73</v>
      </c>
    </row>
    <row r="116" spans="1:12">
      <c r="A116" s="1291" t="s">
        <v>88</v>
      </c>
      <c r="B116" s="1422" t="s">
        <v>30</v>
      </c>
      <c r="C116" s="1264" t="s">
        <v>73</v>
      </c>
      <c r="D116" s="1264" t="s">
        <v>73</v>
      </c>
      <c r="E116" s="1404" t="s">
        <v>73</v>
      </c>
      <c r="F116" s="1404" t="s">
        <v>73</v>
      </c>
      <c r="G116" s="1405" t="s">
        <v>73</v>
      </c>
      <c r="H116" s="1406" t="s">
        <v>73</v>
      </c>
      <c r="I116" s="1406" t="s">
        <v>73</v>
      </c>
      <c r="J116" s="1423" t="s">
        <v>73</v>
      </c>
      <c r="K116" s="1423" t="s">
        <v>73</v>
      </c>
      <c r="L116" s="1424" t="s">
        <v>73</v>
      </c>
    </row>
    <row r="117" spans="1:12">
      <c r="A117" s="1447" t="s">
        <v>88</v>
      </c>
      <c r="B117" s="1425" t="s">
        <v>24</v>
      </c>
      <c r="C117" s="1267" t="s">
        <v>73</v>
      </c>
      <c r="D117" s="1267" t="s">
        <v>73</v>
      </c>
      <c r="E117" s="1426" t="s">
        <v>73</v>
      </c>
      <c r="F117" s="1426" t="s">
        <v>73</v>
      </c>
      <c r="G117" s="1427" t="s">
        <v>73</v>
      </c>
      <c r="H117" s="1428" t="s">
        <v>73</v>
      </c>
      <c r="I117" s="1428" t="s">
        <v>73</v>
      </c>
      <c r="J117" s="1429" t="s">
        <v>73</v>
      </c>
      <c r="K117" s="1429" t="s">
        <v>73</v>
      </c>
      <c r="L117" s="1430" t="s">
        <v>73</v>
      </c>
    </row>
    <row r="118" spans="1:12">
      <c r="A118" s="1291" t="s">
        <v>88</v>
      </c>
      <c r="B118" s="1422" t="s">
        <v>26</v>
      </c>
      <c r="C118" s="1264" t="s">
        <v>73</v>
      </c>
      <c r="D118" s="1264" t="s">
        <v>73</v>
      </c>
      <c r="E118" s="1404" t="s">
        <v>73</v>
      </c>
      <c r="F118" s="1404" t="s">
        <v>73</v>
      </c>
      <c r="G118" s="1405" t="s">
        <v>73</v>
      </c>
      <c r="H118" s="1406" t="s">
        <v>73</v>
      </c>
      <c r="I118" s="1406" t="s">
        <v>73</v>
      </c>
      <c r="J118" s="1423" t="s">
        <v>73</v>
      </c>
      <c r="K118" s="1423" t="s">
        <v>73</v>
      </c>
      <c r="L118" s="1424" t="s">
        <v>73</v>
      </c>
    </row>
    <row r="119" spans="1:12">
      <c r="A119" s="1291" t="s">
        <v>88</v>
      </c>
      <c r="B119" s="1422" t="s">
        <v>31</v>
      </c>
      <c r="C119" s="1264" t="s">
        <v>73</v>
      </c>
      <c r="D119" s="1264" t="s">
        <v>73</v>
      </c>
      <c r="E119" s="1404" t="s">
        <v>73</v>
      </c>
      <c r="F119" s="1404" t="s">
        <v>73</v>
      </c>
      <c r="G119" s="1405" t="s">
        <v>73</v>
      </c>
      <c r="H119" s="1406" t="s">
        <v>73</v>
      </c>
      <c r="I119" s="1406" t="s">
        <v>73</v>
      </c>
      <c r="J119" s="1423" t="s">
        <v>73</v>
      </c>
      <c r="K119" s="1423" t="s">
        <v>73</v>
      </c>
      <c r="L119" s="1424" t="s">
        <v>73</v>
      </c>
    </row>
    <row r="120" spans="1:12">
      <c r="A120" s="1447" t="s">
        <v>88</v>
      </c>
      <c r="B120" s="1425" t="s">
        <v>27</v>
      </c>
      <c r="C120" s="1267" t="s">
        <v>73</v>
      </c>
      <c r="D120" s="1267" t="s">
        <v>73</v>
      </c>
      <c r="E120" s="1426" t="s">
        <v>73</v>
      </c>
      <c r="F120" s="1426" t="s">
        <v>73</v>
      </c>
      <c r="G120" s="1427" t="s">
        <v>73</v>
      </c>
      <c r="H120" s="1428" t="s">
        <v>73</v>
      </c>
      <c r="I120" s="1428" t="s">
        <v>73</v>
      </c>
      <c r="J120" s="1429" t="s">
        <v>73</v>
      </c>
      <c r="K120" s="1429" t="s">
        <v>73</v>
      </c>
      <c r="L120" s="1430" t="s">
        <v>73</v>
      </c>
    </row>
    <row r="121" spans="1:12">
      <c r="A121" s="1291" t="s">
        <v>88</v>
      </c>
      <c r="B121" s="1422" t="s">
        <v>29</v>
      </c>
      <c r="C121" s="1264" t="s">
        <v>73</v>
      </c>
      <c r="D121" s="1264" t="s">
        <v>73</v>
      </c>
      <c r="E121" s="1404" t="s">
        <v>73</v>
      </c>
      <c r="F121" s="1404" t="s">
        <v>73</v>
      </c>
      <c r="G121" s="1405" t="s">
        <v>73</v>
      </c>
      <c r="H121" s="1406" t="s">
        <v>73</v>
      </c>
      <c r="I121" s="1406" t="s">
        <v>73</v>
      </c>
      <c r="J121" s="1423" t="s">
        <v>73</v>
      </c>
      <c r="K121" s="1423" t="s">
        <v>73</v>
      </c>
      <c r="L121" s="1424" t="s">
        <v>73</v>
      </c>
    </row>
    <row r="122" spans="1:12" ht="16.5" thickBot="1">
      <c r="A122" s="1448" t="s">
        <v>88</v>
      </c>
      <c r="B122" s="1422" t="s">
        <v>32</v>
      </c>
      <c r="C122" s="1292" t="s">
        <v>73</v>
      </c>
      <c r="D122" s="1292" t="s">
        <v>73</v>
      </c>
      <c r="E122" s="1433" t="s">
        <v>73</v>
      </c>
      <c r="F122" s="1433" t="s">
        <v>73</v>
      </c>
      <c r="G122" s="1434" t="s">
        <v>73</v>
      </c>
      <c r="H122" s="1423" t="s">
        <v>73</v>
      </c>
      <c r="I122" s="1423" t="s">
        <v>73</v>
      </c>
      <c r="J122" s="1423" t="s">
        <v>73</v>
      </c>
      <c r="K122" s="1423" t="s">
        <v>73</v>
      </c>
      <c r="L122" s="1424" t="s">
        <v>73</v>
      </c>
    </row>
    <row r="123" spans="1:12" ht="16.5" thickBot="1">
      <c r="A123" s="1435"/>
      <c r="B123" s="1436"/>
      <c r="C123" s="1437"/>
      <c r="D123" s="1437"/>
      <c r="E123" s="1437"/>
      <c r="F123" s="1437"/>
      <c r="G123" s="1438"/>
      <c r="H123" s="1439"/>
      <c r="I123" s="1439"/>
      <c r="J123" s="1439"/>
      <c r="K123" s="1439"/>
      <c r="L123" s="1440"/>
    </row>
    <row r="124" spans="1:12">
      <c r="A124" s="1415" t="s">
        <v>20</v>
      </c>
      <c r="B124" s="1416" t="s">
        <v>24</v>
      </c>
      <c r="C124" s="1266">
        <v>18928.847943818593</v>
      </c>
      <c r="D124" s="1266">
        <v>19098.943031022885</v>
      </c>
      <c r="E124" s="1417">
        <v>19307.424902694966</v>
      </c>
      <c r="F124" s="1417">
        <v>19480.921891643342</v>
      </c>
      <c r="G124" s="1418">
        <v>-0.89059947939527828</v>
      </c>
      <c r="H124" s="1419">
        <v>356.83106382978724</v>
      </c>
      <c r="I124" s="1419">
        <v>0.82082720630300388</v>
      </c>
      <c r="J124" s="1420">
        <v>10.849056603773585</v>
      </c>
      <c r="K124" s="1420">
        <v>3.170962083389556</v>
      </c>
      <c r="L124" s="1421">
        <v>0.25366471170935778</v>
      </c>
    </row>
    <row r="125" spans="1:12">
      <c r="A125" s="1289" t="s">
        <v>20</v>
      </c>
      <c r="B125" s="1422" t="s">
        <v>25</v>
      </c>
      <c r="C125" s="1264">
        <v>18736.977450980394</v>
      </c>
      <c r="D125" s="1264">
        <v>19476.290196078429</v>
      </c>
      <c r="E125" s="1404">
        <v>19111.717000000001</v>
      </c>
      <c r="F125" s="1404">
        <v>19865.815999999999</v>
      </c>
      <c r="G125" s="1405">
        <v>-3.7959628741150047</v>
      </c>
      <c r="H125" s="1406">
        <v>319.7</v>
      </c>
      <c r="I125" s="1406">
        <v>0.21943573667711244</v>
      </c>
      <c r="J125" s="1423">
        <v>-5</v>
      </c>
      <c r="K125" s="1423">
        <v>0.51275131561192822</v>
      </c>
      <c r="L125" s="1424">
        <v>-3.7682150742826215E-2</v>
      </c>
    </row>
    <row r="126" spans="1:12">
      <c r="A126" s="1289" t="s">
        <v>20</v>
      </c>
      <c r="B126" s="1422" t="s">
        <v>26</v>
      </c>
      <c r="C126" s="1264">
        <v>18760.089215686276</v>
      </c>
      <c r="D126" s="1264">
        <v>18972.222549019607</v>
      </c>
      <c r="E126" s="1404">
        <v>19135.291000000001</v>
      </c>
      <c r="F126" s="1404">
        <v>19351.667000000001</v>
      </c>
      <c r="G126" s="1405">
        <v>-1.1181258958207589</v>
      </c>
      <c r="H126" s="1406">
        <v>355.1</v>
      </c>
      <c r="I126" s="1406">
        <v>0.28240609997175936</v>
      </c>
      <c r="J126" s="1423">
        <v>11.38211382113821</v>
      </c>
      <c r="K126" s="1423">
        <v>1.8486034273377412</v>
      </c>
      <c r="L126" s="1424">
        <v>0.15602051829687147</v>
      </c>
    </row>
    <row r="127" spans="1:12">
      <c r="A127" s="1289" t="s">
        <v>20</v>
      </c>
      <c r="B127" s="1422" t="s">
        <v>31</v>
      </c>
      <c r="C127" s="1264">
        <v>19385.97450980392</v>
      </c>
      <c r="D127" s="1264">
        <v>19136.535294117646</v>
      </c>
      <c r="E127" s="1404">
        <v>19773.694</v>
      </c>
      <c r="F127" s="1404">
        <v>19519.266</v>
      </c>
      <c r="G127" s="1405">
        <v>1.3034711448678444</v>
      </c>
      <c r="H127" s="1406">
        <v>384.3</v>
      </c>
      <c r="I127" s="1406">
        <v>0.60209424083769936</v>
      </c>
      <c r="J127" s="1423">
        <v>22.448979591836736</v>
      </c>
      <c r="K127" s="1423">
        <v>0.80960734043988669</v>
      </c>
      <c r="L127" s="1424">
        <v>0.13532634415531253</v>
      </c>
    </row>
    <row r="128" spans="1:12">
      <c r="A128" s="1415" t="s">
        <v>20</v>
      </c>
      <c r="B128" s="1425" t="s">
        <v>27</v>
      </c>
      <c r="C128" s="1267">
        <v>17857.569734924517</v>
      </c>
      <c r="D128" s="1267">
        <v>17589.946551628938</v>
      </c>
      <c r="E128" s="1426">
        <v>18214.721129623009</v>
      </c>
      <c r="F128" s="1426">
        <v>17941.745482661518</v>
      </c>
      <c r="G128" s="1427">
        <v>1.5214553524086527</v>
      </c>
      <c r="H128" s="1428">
        <v>297.35094031071134</v>
      </c>
      <c r="I128" s="1428">
        <v>0.75483412990247878</v>
      </c>
      <c r="J128" s="1429">
        <v>14.192343604108309</v>
      </c>
      <c r="K128" s="1429">
        <v>16.502496289299689</v>
      </c>
      <c r="L128" s="1430">
        <v>1.7646402276511388</v>
      </c>
    </row>
    <row r="129" spans="1:12">
      <c r="A129" s="1289" t="s">
        <v>20</v>
      </c>
      <c r="B129" s="1422" t="s">
        <v>28</v>
      </c>
      <c r="C129" s="1264">
        <v>17482.800980392156</v>
      </c>
      <c r="D129" s="1264">
        <v>17175.669607843138</v>
      </c>
      <c r="E129" s="1404">
        <v>17832.456999999999</v>
      </c>
      <c r="F129" s="1404">
        <v>17519.183000000001</v>
      </c>
      <c r="G129" s="1405">
        <v>1.7881769943267196</v>
      </c>
      <c r="H129" s="1406">
        <v>270.8</v>
      </c>
      <c r="I129" s="1406">
        <v>1.2336448598130882</v>
      </c>
      <c r="J129" s="1423">
        <v>19.537815126050422</v>
      </c>
      <c r="K129" s="1423">
        <v>7.6777762785049246</v>
      </c>
      <c r="L129" s="1424">
        <v>1.1276180288833482</v>
      </c>
    </row>
    <row r="130" spans="1:12">
      <c r="A130" s="1289" t="s">
        <v>20</v>
      </c>
      <c r="B130" s="1422" t="s">
        <v>29</v>
      </c>
      <c r="C130" s="1264">
        <v>18097.924509803925</v>
      </c>
      <c r="D130" s="1264">
        <v>17803.464705882354</v>
      </c>
      <c r="E130" s="1404">
        <v>18459.883000000002</v>
      </c>
      <c r="F130" s="1404">
        <v>18159.534</v>
      </c>
      <c r="G130" s="1405">
        <v>1.6539466266039755</v>
      </c>
      <c r="H130" s="1406">
        <v>317.7</v>
      </c>
      <c r="I130" s="1406">
        <v>1.0817690104995155</v>
      </c>
      <c r="J130" s="1423">
        <v>12.734082397003746</v>
      </c>
      <c r="K130" s="1423">
        <v>8.1230603157468639</v>
      </c>
      <c r="L130" s="1424">
        <v>0.77477353991089348</v>
      </c>
    </row>
    <row r="131" spans="1:12">
      <c r="A131" s="1289" t="s">
        <v>20</v>
      </c>
      <c r="B131" s="1422" t="s">
        <v>32</v>
      </c>
      <c r="C131" s="1264">
        <v>18500.801960784313</v>
      </c>
      <c r="D131" s="1264">
        <v>18398.998039215687</v>
      </c>
      <c r="E131" s="1404">
        <v>18870.817999999999</v>
      </c>
      <c r="F131" s="1404">
        <v>18766.977999999999</v>
      </c>
      <c r="G131" s="1405">
        <v>0.55331231272291226</v>
      </c>
      <c r="H131" s="1406">
        <v>352.3</v>
      </c>
      <c r="I131" s="1406">
        <v>2.7712952158693112</v>
      </c>
      <c r="J131" s="1423">
        <v>-14.754098360655737</v>
      </c>
      <c r="K131" s="1423">
        <v>0.70165969504790171</v>
      </c>
      <c r="L131" s="1424">
        <v>-0.13775134114309862</v>
      </c>
    </row>
    <row r="132" spans="1:12">
      <c r="A132" s="1415" t="s">
        <v>20</v>
      </c>
      <c r="B132" s="1425" t="s">
        <v>33</v>
      </c>
      <c r="C132" s="1267">
        <v>16441.038174096619</v>
      </c>
      <c r="D132" s="1267">
        <v>16059.219371337778</v>
      </c>
      <c r="E132" s="1426">
        <v>16769.858937578552</v>
      </c>
      <c r="F132" s="1426">
        <v>16380.403758764534</v>
      </c>
      <c r="G132" s="1427">
        <v>2.3775676384389195</v>
      </c>
      <c r="H132" s="1428">
        <v>221.37975270479131</v>
      </c>
      <c r="I132" s="1428">
        <v>1.1915286074474825</v>
      </c>
      <c r="J132" s="1429">
        <v>25.631067961165048</v>
      </c>
      <c r="K132" s="1429">
        <v>8.7302658210767792</v>
      </c>
      <c r="L132" s="1430">
        <v>1.6434349417593168</v>
      </c>
    </row>
    <row r="133" spans="1:12">
      <c r="A133" s="1289" t="s">
        <v>20</v>
      </c>
      <c r="B133" s="1422" t="s">
        <v>74</v>
      </c>
      <c r="C133" s="1264">
        <v>15864.641176470588</v>
      </c>
      <c r="D133" s="1264">
        <v>15538.848039215685</v>
      </c>
      <c r="E133" s="1404">
        <v>16181.933999999999</v>
      </c>
      <c r="F133" s="1404">
        <v>15849.625</v>
      </c>
      <c r="G133" s="1405">
        <v>2.0966363557497374</v>
      </c>
      <c r="H133" s="1406">
        <v>208.2</v>
      </c>
      <c r="I133" s="1406">
        <v>-0.71530758226037194</v>
      </c>
      <c r="J133" s="1423">
        <v>36.423841059602644</v>
      </c>
      <c r="K133" s="1423">
        <v>5.5593037376872223</v>
      </c>
      <c r="L133" s="1424">
        <v>1.403531066708827</v>
      </c>
    </row>
    <row r="134" spans="1:12">
      <c r="A134" s="1289" t="s">
        <v>20</v>
      </c>
      <c r="B134" s="1422" t="s">
        <v>34</v>
      </c>
      <c r="C134" s="1264">
        <v>17156.609803921569</v>
      </c>
      <c r="D134" s="1264">
        <v>16572.882352941175</v>
      </c>
      <c r="E134" s="1404">
        <v>17499.741999999998</v>
      </c>
      <c r="F134" s="1404">
        <v>16904.34</v>
      </c>
      <c r="G134" s="1405">
        <v>3.5221842438095674</v>
      </c>
      <c r="H134" s="1406">
        <v>236</v>
      </c>
      <c r="I134" s="1406">
        <v>4.1023378914865516</v>
      </c>
      <c r="J134" s="1423">
        <v>-2.6178010471204187</v>
      </c>
      <c r="K134" s="1423">
        <v>2.5097827553636485</v>
      </c>
      <c r="L134" s="1424">
        <v>-0.1185370464803035</v>
      </c>
    </row>
    <row r="135" spans="1:12" ht="16.5" thickBot="1">
      <c r="A135" s="1289" t="s">
        <v>20</v>
      </c>
      <c r="B135" s="1422" t="s">
        <v>35</v>
      </c>
      <c r="C135" s="1264">
        <v>17770.767647058823</v>
      </c>
      <c r="D135" s="1264">
        <v>17834.691176470587</v>
      </c>
      <c r="E135" s="1404">
        <v>18126.183000000001</v>
      </c>
      <c r="F135" s="1404">
        <v>18191.384999999998</v>
      </c>
      <c r="G135" s="1405">
        <v>-0.35842240708993572</v>
      </c>
      <c r="H135" s="1406">
        <v>276.7</v>
      </c>
      <c r="I135" s="1406">
        <v>0.80145719489981371</v>
      </c>
      <c r="J135" s="1423">
        <v>122.72727272727273</v>
      </c>
      <c r="K135" s="1423">
        <v>0.6611793280259074</v>
      </c>
      <c r="L135" s="1424">
        <v>0.35844092153079249</v>
      </c>
    </row>
    <row r="136" spans="1:12" ht="16.5" thickBot="1">
      <c r="A136" s="1435"/>
      <c r="B136" s="1436"/>
      <c r="C136" s="1437"/>
      <c r="D136" s="1437"/>
      <c r="E136" s="1437"/>
      <c r="F136" s="1437"/>
      <c r="G136" s="1438"/>
      <c r="H136" s="1439"/>
      <c r="I136" s="1439"/>
      <c r="J136" s="1439"/>
      <c r="K136" s="1439"/>
      <c r="L136" s="1440"/>
    </row>
    <row r="137" spans="1:12">
      <c r="A137" s="1415" t="s">
        <v>89</v>
      </c>
      <c r="B137" s="1425" t="s">
        <v>21</v>
      </c>
      <c r="C137" s="1267">
        <v>22212.159469936985</v>
      </c>
      <c r="D137" s="1267">
        <v>22315.513462096282</v>
      </c>
      <c r="E137" s="1426">
        <v>22656.402659335727</v>
      </c>
      <c r="F137" s="1426">
        <v>22761.823731338209</v>
      </c>
      <c r="G137" s="1427">
        <v>-0.46314861782072247</v>
      </c>
      <c r="H137" s="1428">
        <v>348.13958333333335</v>
      </c>
      <c r="I137" s="1428">
        <v>-3.4989752733501871</v>
      </c>
      <c r="J137" s="1429">
        <v>17.791411042944784</v>
      </c>
      <c r="K137" s="1429">
        <v>2.5907434894076373</v>
      </c>
      <c r="L137" s="1430">
        <v>0.34772711401201306</v>
      </c>
    </row>
    <row r="138" spans="1:12">
      <c r="A138" s="1289" t="s">
        <v>89</v>
      </c>
      <c r="B138" s="1422" t="s">
        <v>22</v>
      </c>
      <c r="C138" s="1264">
        <v>22256.920588235294</v>
      </c>
      <c r="D138" s="1264">
        <v>22515.038235294116</v>
      </c>
      <c r="E138" s="1404">
        <v>22702.059000000001</v>
      </c>
      <c r="F138" s="1404">
        <v>22965.339</v>
      </c>
      <c r="G138" s="1405">
        <v>-1.1464233121052505</v>
      </c>
      <c r="H138" s="1406">
        <v>304.10000000000002</v>
      </c>
      <c r="I138" s="1406">
        <v>-8.4587597832630834</v>
      </c>
      <c r="J138" s="1423">
        <v>61.111111111111114</v>
      </c>
      <c r="K138" s="1423">
        <v>0.39131021454594528</v>
      </c>
      <c r="L138" s="1424">
        <v>0.14361515468630581</v>
      </c>
    </row>
    <row r="139" spans="1:12">
      <c r="A139" s="1289" t="s">
        <v>89</v>
      </c>
      <c r="B139" s="1422" t="s">
        <v>23</v>
      </c>
      <c r="C139" s="1264">
        <v>22185.205882352941</v>
      </c>
      <c r="D139" s="1264">
        <v>22364.73725490196</v>
      </c>
      <c r="E139" s="1404">
        <v>22628.91</v>
      </c>
      <c r="F139" s="1404">
        <v>22812.031999999999</v>
      </c>
      <c r="G139" s="1405">
        <v>-0.80274304367098648</v>
      </c>
      <c r="H139" s="1406">
        <v>342.7</v>
      </c>
      <c r="I139" s="1406">
        <v>-3.5462989023360607</v>
      </c>
      <c r="J139" s="1423">
        <v>-1.9417475728155338</v>
      </c>
      <c r="K139" s="1423">
        <v>1.3628390230738092</v>
      </c>
      <c r="L139" s="1424">
        <v>-5.4527152789683342E-2</v>
      </c>
    </row>
    <row r="140" spans="1:12">
      <c r="A140" s="1289" t="s">
        <v>89</v>
      </c>
      <c r="B140" s="1422" t="s">
        <v>30</v>
      </c>
      <c r="C140" s="1264">
        <v>22235.144117647062</v>
      </c>
      <c r="D140" s="1264">
        <v>22130.99411764706</v>
      </c>
      <c r="E140" s="1404">
        <v>22679.847000000002</v>
      </c>
      <c r="F140" s="1404">
        <v>22573.614000000001</v>
      </c>
      <c r="G140" s="1405">
        <v>0.47060696616855485</v>
      </c>
      <c r="H140" s="1406">
        <v>377.6</v>
      </c>
      <c r="I140" s="1406">
        <v>-2.2774327122153095</v>
      </c>
      <c r="J140" s="1423">
        <v>47.619047619047613</v>
      </c>
      <c r="K140" s="1423">
        <v>0.83659425178788294</v>
      </c>
      <c r="L140" s="1424">
        <v>0.25863911211539081</v>
      </c>
    </row>
    <row r="141" spans="1:12">
      <c r="A141" s="1415" t="s">
        <v>89</v>
      </c>
      <c r="B141" s="1425" t="s">
        <v>24</v>
      </c>
      <c r="C141" s="1267">
        <v>22098.00820344469</v>
      </c>
      <c r="D141" s="1267">
        <v>22273.661994862647</v>
      </c>
      <c r="E141" s="1426">
        <v>22539.968367513582</v>
      </c>
      <c r="F141" s="1426">
        <v>22719.135234759899</v>
      </c>
      <c r="G141" s="1427">
        <v>-0.78861657979038846</v>
      </c>
      <c r="H141" s="1428">
        <v>308.13023758099348</v>
      </c>
      <c r="I141" s="1428">
        <v>-0.97126598762650429</v>
      </c>
      <c r="J141" s="1429">
        <v>-14.496768236380426</v>
      </c>
      <c r="K141" s="1429">
        <v>12.494939954122252</v>
      </c>
      <c r="L141" s="1430">
        <v>-2.4080461474327226</v>
      </c>
    </row>
    <row r="142" spans="1:12">
      <c r="A142" s="1289" t="s">
        <v>89</v>
      </c>
      <c r="B142" s="1422" t="s">
        <v>25</v>
      </c>
      <c r="C142" s="1264">
        <v>22243.767647058823</v>
      </c>
      <c r="D142" s="1264">
        <v>22335.275490196076</v>
      </c>
      <c r="E142" s="1404">
        <v>22688.643</v>
      </c>
      <c r="F142" s="1404">
        <v>22781.981</v>
      </c>
      <c r="G142" s="1405">
        <v>-0.40970098254405418</v>
      </c>
      <c r="H142" s="1406">
        <v>264.39999999999998</v>
      </c>
      <c r="I142" s="1406">
        <v>-4.5487364620938715</v>
      </c>
      <c r="J142" s="1423">
        <v>-17.695473251028808</v>
      </c>
      <c r="K142" s="1423">
        <v>2.6986911347996223</v>
      </c>
      <c r="L142" s="1424">
        <v>-0.64519217330551015</v>
      </c>
    </row>
    <row r="143" spans="1:12">
      <c r="A143" s="1289" t="s">
        <v>89</v>
      </c>
      <c r="B143" s="1422" t="s">
        <v>26</v>
      </c>
      <c r="C143" s="1264">
        <v>22120.99705882353</v>
      </c>
      <c r="D143" s="1264">
        <v>22249.640196078431</v>
      </c>
      <c r="E143" s="1404">
        <v>22563.417000000001</v>
      </c>
      <c r="F143" s="1404">
        <v>22694.633000000002</v>
      </c>
      <c r="G143" s="1405">
        <v>-0.57818075313225081</v>
      </c>
      <c r="H143" s="1406">
        <v>314.39999999999998</v>
      </c>
      <c r="I143" s="1406">
        <v>-0.22215169787370531</v>
      </c>
      <c r="J143" s="1423">
        <v>-12.296296296296298</v>
      </c>
      <c r="K143" s="1423">
        <v>7.9881257590068806</v>
      </c>
      <c r="L143" s="1424">
        <v>-1.300438985729599</v>
      </c>
    </row>
    <row r="144" spans="1:12">
      <c r="A144" s="1289" t="s">
        <v>89</v>
      </c>
      <c r="B144" s="1422" t="s">
        <v>31</v>
      </c>
      <c r="C144" s="1264">
        <v>21839.279411764703</v>
      </c>
      <c r="D144" s="1264">
        <v>22290.543137254899</v>
      </c>
      <c r="E144" s="1404">
        <v>22276.064999999999</v>
      </c>
      <c r="F144" s="1404">
        <v>22736.353999999999</v>
      </c>
      <c r="G144" s="1405">
        <v>-2.0244626733028555</v>
      </c>
      <c r="H144" s="1406">
        <v>345.7</v>
      </c>
      <c r="I144" s="1406">
        <v>0.11584129742252454</v>
      </c>
      <c r="J144" s="1423">
        <v>-18.787878787878785</v>
      </c>
      <c r="K144" s="1423">
        <v>1.8081230603157468</v>
      </c>
      <c r="L144" s="1424">
        <v>-0.46241498839761519</v>
      </c>
    </row>
    <row r="145" spans="1:12">
      <c r="A145" s="1415" t="s">
        <v>89</v>
      </c>
      <c r="B145" s="1425" t="s">
        <v>27</v>
      </c>
      <c r="C145" s="1267">
        <v>20719.597376120651</v>
      </c>
      <c r="D145" s="1267">
        <v>20773.616447188862</v>
      </c>
      <c r="E145" s="1426">
        <v>21133.989323643065</v>
      </c>
      <c r="F145" s="1426">
        <v>21189.088776132641</v>
      </c>
      <c r="G145" s="1427">
        <v>-0.26003691367624959</v>
      </c>
      <c r="H145" s="1428">
        <v>270.43163950143816</v>
      </c>
      <c r="I145" s="1428">
        <v>-1.4582040965363392</v>
      </c>
      <c r="J145" s="1429">
        <v>10.37037037037037</v>
      </c>
      <c r="K145" s="1429">
        <v>14.07367426798003</v>
      </c>
      <c r="L145" s="1430">
        <v>1.0696836253489579</v>
      </c>
    </row>
    <row r="146" spans="1:12">
      <c r="A146" s="1289" t="s">
        <v>89</v>
      </c>
      <c r="B146" s="1422" t="s">
        <v>28</v>
      </c>
      <c r="C146" s="1264">
        <v>20063.307843137256</v>
      </c>
      <c r="D146" s="1264">
        <v>20272.563725490196</v>
      </c>
      <c r="E146" s="1404">
        <v>20464.574000000001</v>
      </c>
      <c r="F146" s="1404">
        <v>20678.014999999999</v>
      </c>
      <c r="G146" s="1405">
        <v>-1.032212231203038</v>
      </c>
      <c r="H146" s="1406">
        <v>238.8</v>
      </c>
      <c r="I146" s="1406">
        <v>-2.6498165511618423</v>
      </c>
      <c r="J146" s="1423">
        <v>9.1988130563798212</v>
      </c>
      <c r="K146" s="1423">
        <v>4.9655916880313047</v>
      </c>
      <c r="L146" s="1424">
        <v>0.32818973399249884</v>
      </c>
    </row>
    <row r="147" spans="1:12">
      <c r="A147" s="1289" t="s">
        <v>89</v>
      </c>
      <c r="B147" s="1422" t="s">
        <v>29</v>
      </c>
      <c r="C147" s="1264">
        <v>21047.111764705882</v>
      </c>
      <c r="D147" s="1264">
        <v>21009.427450980394</v>
      </c>
      <c r="E147" s="1404">
        <v>21468.054</v>
      </c>
      <c r="F147" s="1404">
        <v>21429.616000000002</v>
      </c>
      <c r="G147" s="1405">
        <v>0.17936858971247213</v>
      </c>
      <c r="H147" s="1406">
        <v>284.60000000000002</v>
      </c>
      <c r="I147" s="1406">
        <v>-1.2148559527941687</v>
      </c>
      <c r="J147" s="1406">
        <v>9.8039215686274517</v>
      </c>
      <c r="K147" s="1406">
        <v>8.311968695182836</v>
      </c>
      <c r="L147" s="1407">
        <v>0.59213932955740578</v>
      </c>
    </row>
    <row r="148" spans="1:12" ht="16.5" thickBot="1">
      <c r="A148" s="1449" t="s">
        <v>89</v>
      </c>
      <c r="B148" s="1450" t="s">
        <v>32</v>
      </c>
      <c r="C148" s="1265">
        <v>20732.584313725492</v>
      </c>
      <c r="D148" s="1265">
        <v>20992.920588235291</v>
      </c>
      <c r="E148" s="1410">
        <v>21147.236000000001</v>
      </c>
      <c r="F148" s="1410">
        <v>21412.778999999999</v>
      </c>
      <c r="G148" s="1411">
        <v>-1.2401146063292292</v>
      </c>
      <c r="H148" s="1412">
        <v>319.8</v>
      </c>
      <c r="I148" s="1412">
        <v>-0.12492192379761939</v>
      </c>
      <c r="J148" s="1412">
        <v>25.531914893617021</v>
      </c>
      <c r="K148" s="1412">
        <v>0.79611388476588851</v>
      </c>
      <c r="L148" s="1413">
        <v>0.14935456179905215</v>
      </c>
    </row>
    <row r="149" spans="1:12">
      <c r="G149" s="1452"/>
      <c r="H149" s="1452"/>
      <c r="I149" s="1452"/>
      <c r="J149" s="1452"/>
      <c r="K149" s="1452"/>
      <c r="L149" s="1452"/>
    </row>
    <row r="150" spans="1:12" ht="16.5" thickBot="1">
      <c r="G150" s="1452"/>
      <c r="H150" s="1452"/>
      <c r="I150" s="1452"/>
      <c r="J150" s="1452"/>
      <c r="K150" s="1452"/>
      <c r="L150" s="1453"/>
    </row>
    <row r="151" spans="1:12" ht="16.5" thickBot="1">
      <c r="A151" s="1352" t="s">
        <v>271</v>
      </c>
      <c r="B151" s="1353"/>
      <c r="C151" s="1353"/>
      <c r="D151" s="1353"/>
      <c r="E151" s="1353"/>
      <c r="F151" s="1353"/>
      <c r="G151" s="1454"/>
      <c r="H151" s="1454"/>
      <c r="I151" s="1454"/>
      <c r="J151" s="1454"/>
      <c r="K151" s="1454"/>
      <c r="L151" s="1455"/>
    </row>
    <row r="152" spans="1:12">
      <c r="A152" s="1355"/>
      <c r="B152" s="1356"/>
      <c r="C152" s="1357" t="s">
        <v>5</v>
      </c>
      <c r="D152" s="1357" t="s">
        <v>5</v>
      </c>
      <c r="E152" s="1357"/>
      <c r="F152" s="1357"/>
      <c r="G152" s="1358"/>
      <c r="H152" s="1543" t="s">
        <v>6</v>
      </c>
      <c r="I152" s="1544"/>
      <c r="J152" s="1359" t="s">
        <v>7</v>
      </c>
      <c r="K152" s="1360" t="s">
        <v>8</v>
      </c>
      <c r="L152" s="1361"/>
    </row>
    <row r="153" spans="1:12">
      <c r="A153" s="1347" t="s">
        <v>9</v>
      </c>
      <c r="B153" s="1348" t="s">
        <v>10</v>
      </c>
      <c r="C153" s="1362" t="s">
        <v>36</v>
      </c>
      <c r="D153" s="1362" t="s">
        <v>36</v>
      </c>
      <c r="E153" s="1363" t="s">
        <v>37</v>
      </c>
      <c r="F153" s="1364"/>
      <c r="G153" s="1365"/>
      <c r="H153" s="1545" t="s">
        <v>11</v>
      </c>
      <c r="I153" s="1546"/>
      <c r="J153" s="1366" t="s">
        <v>12</v>
      </c>
      <c r="K153" s="1367" t="s">
        <v>13</v>
      </c>
      <c r="L153" s="1368"/>
    </row>
    <row r="154" spans="1:12" ht="48" thickBot="1">
      <c r="A154" s="1349" t="s">
        <v>14</v>
      </c>
      <c r="B154" s="1350" t="s">
        <v>15</v>
      </c>
      <c r="C154" s="990" t="s">
        <v>535</v>
      </c>
      <c r="D154" s="1263" t="s">
        <v>531</v>
      </c>
      <c r="E154" s="1369" t="s">
        <v>535</v>
      </c>
      <c r="F154" s="1370" t="s">
        <v>531</v>
      </c>
      <c r="G154" s="1371" t="s">
        <v>16</v>
      </c>
      <c r="H154" s="1372" t="s">
        <v>535</v>
      </c>
      <c r="I154" s="1373" t="s">
        <v>16</v>
      </c>
      <c r="J154" s="1374" t="s">
        <v>16</v>
      </c>
      <c r="K154" s="1375" t="s">
        <v>535</v>
      </c>
      <c r="L154" s="1376" t="s">
        <v>17</v>
      </c>
    </row>
    <row r="155" spans="1:12" ht="16.5" thickBot="1">
      <c r="A155" s="1377" t="s">
        <v>18</v>
      </c>
      <c r="B155" s="1378" t="s">
        <v>19</v>
      </c>
      <c r="C155" s="1379">
        <v>19783.493597563589</v>
      </c>
      <c r="D155" s="1379">
        <v>20044.828415502499</v>
      </c>
      <c r="E155" s="1380">
        <v>20179.16346951486</v>
      </c>
      <c r="F155" s="1381">
        <v>20445.72498381255</v>
      </c>
      <c r="G155" s="1382">
        <v>-1.3037518332499025</v>
      </c>
      <c r="H155" s="1383">
        <v>317.46158684083213</v>
      </c>
      <c r="I155" s="1383">
        <v>1.5191974597092259</v>
      </c>
      <c r="J155" s="1384">
        <v>-9.6665055582406956E-2</v>
      </c>
      <c r="K155" s="1383">
        <v>100</v>
      </c>
      <c r="L155" s="1385" t="s">
        <v>19</v>
      </c>
    </row>
    <row r="156" spans="1:12" ht="16.5" thickBot="1">
      <c r="A156" s="1386"/>
      <c r="B156" s="1387"/>
      <c r="C156" s="1388"/>
      <c r="D156" s="1388"/>
      <c r="E156" s="1388"/>
      <c r="F156" s="1388"/>
      <c r="G156" s="1389"/>
      <c r="H156" s="1384"/>
      <c r="I156" s="1384"/>
      <c r="J156" s="1384"/>
      <c r="K156" s="1384"/>
      <c r="L156" s="1390"/>
    </row>
    <row r="157" spans="1:12">
      <c r="A157" s="1391" t="s">
        <v>80</v>
      </c>
      <c r="B157" s="1392" t="s">
        <v>19</v>
      </c>
      <c r="C157" s="1393">
        <v>18758.898944193064</v>
      </c>
      <c r="D157" s="1393">
        <v>19777.023321186884</v>
      </c>
      <c r="E157" s="1394">
        <v>19134.076923076926</v>
      </c>
      <c r="F157" s="1394">
        <v>20172.563787610623</v>
      </c>
      <c r="G157" s="1395">
        <v>-5.148016263413699</v>
      </c>
      <c r="H157" s="1396">
        <v>260</v>
      </c>
      <c r="I157" s="1396">
        <v>-0.30086720547460627</v>
      </c>
      <c r="J157" s="1396">
        <v>-61.53846153846154</v>
      </c>
      <c r="K157" s="1396">
        <v>8.0632156103854213E-2</v>
      </c>
      <c r="L157" s="1397">
        <v>-0.12880879765802752</v>
      </c>
    </row>
    <row r="158" spans="1:12">
      <c r="A158" s="1289" t="s">
        <v>81</v>
      </c>
      <c r="B158" s="1398" t="s">
        <v>19</v>
      </c>
      <c r="C158" s="1290">
        <v>20243.720408467729</v>
      </c>
      <c r="D158" s="1290">
        <v>20546.026590591293</v>
      </c>
      <c r="E158" s="1399">
        <v>20648.594816637084</v>
      </c>
      <c r="F158" s="1399">
        <v>20956.947122403119</v>
      </c>
      <c r="G158" s="1400">
        <v>-1.4713608044389455</v>
      </c>
      <c r="H158" s="1401">
        <v>352.45474268415745</v>
      </c>
      <c r="I158" s="1401">
        <v>1.1434393911641079</v>
      </c>
      <c r="J158" s="1401">
        <v>11.661971830985914</v>
      </c>
      <c r="K158" s="1401">
        <v>31.96258667956781</v>
      </c>
      <c r="L158" s="1402">
        <v>3.3658410697724186</v>
      </c>
    </row>
    <row r="159" spans="1:12">
      <c r="A159" s="1291" t="s">
        <v>82</v>
      </c>
      <c r="B159" s="1403" t="s">
        <v>19</v>
      </c>
      <c r="C159" s="1264">
        <v>20209.060695531662</v>
      </c>
      <c r="D159" s="1264">
        <v>20347.217637478443</v>
      </c>
      <c r="E159" s="1404">
        <v>20613.241909442295</v>
      </c>
      <c r="F159" s="1404">
        <v>20754.161990228011</v>
      </c>
      <c r="G159" s="1405">
        <v>-0.67899672775064324</v>
      </c>
      <c r="H159" s="1406">
        <v>380.28950131233591</v>
      </c>
      <c r="I159" s="1406">
        <v>-5.3517947327696636</v>
      </c>
      <c r="J159" s="1406">
        <v>27.85234899328859</v>
      </c>
      <c r="K159" s="1406">
        <v>6.1441702951136916</v>
      </c>
      <c r="L159" s="1407">
        <v>1.3431392011874799</v>
      </c>
    </row>
    <row r="160" spans="1:12">
      <c r="A160" s="1291" t="s">
        <v>83</v>
      </c>
      <c r="B160" s="1403" t="s">
        <v>19</v>
      </c>
      <c r="C160" s="1264" t="s">
        <v>200</v>
      </c>
      <c r="D160" s="1264" t="s">
        <v>200</v>
      </c>
      <c r="E160" s="1404" t="s">
        <v>200</v>
      </c>
      <c r="F160" s="1404" t="s">
        <v>200</v>
      </c>
      <c r="G160" s="1405" t="s">
        <v>73</v>
      </c>
      <c r="H160" s="1406" t="s">
        <v>200</v>
      </c>
      <c r="I160" s="1406" t="s">
        <v>73</v>
      </c>
      <c r="J160" s="1406" t="s">
        <v>73</v>
      </c>
      <c r="K160" s="1406">
        <v>0.79019512981777129</v>
      </c>
      <c r="L160" s="1407" t="s">
        <v>73</v>
      </c>
    </row>
    <row r="161" spans="1:12">
      <c r="A161" s="1291" t="s">
        <v>71</v>
      </c>
      <c r="B161" s="1403" t="s">
        <v>19</v>
      </c>
      <c r="C161" s="1264">
        <v>17573.19384499126</v>
      </c>
      <c r="D161" s="1264">
        <v>17670.839560297096</v>
      </c>
      <c r="E161" s="1404">
        <v>17924.657721891086</v>
      </c>
      <c r="F161" s="1404">
        <v>18024.256351503038</v>
      </c>
      <c r="G161" s="1405">
        <v>-0.55258107557733582</v>
      </c>
      <c r="H161" s="1406">
        <v>289.51112745098038</v>
      </c>
      <c r="I161" s="1406">
        <v>1.1580228921965707</v>
      </c>
      <c r="J161" s="1406">
        <v>-2.7645376549094376</v>
      </c>
      <c r="K161" s="1406">
        <v>32.897919690372518</v>
      </c>
      <c r="L161" s="1407">
        <v>-0.90262807827578229</v>
      </c>
    </row>
    <row r="162" spans="1:12" ht="16.5" thickBot="1">
      <c r="A162" s="1408" t="s">
        <v>84</v>
      </c>
      <c r="B162" s="1409" t="s">
        <v>19</v>
      </c>
      <c r="C162" s="1265">
        <v>21555.089493333726</v>
      </c>
      <c r="D162" s="1265">
        <v>21851.128098242734</v>
      </c>
      <c r="E162" s="1410">
        <v>21986.191283200402</v>
      </c>
      <c r="F162" s="1410">
        <v>22288.15066020759</v>
      </c>
      <c r="G162" s="1411">
        <v>-1.354797809879734</v>
      </c>
      <c r="H162" s="1412">
        <v>296.20573394495415</v>
      </c>
      <c r="I162" s="1412">
        <v>0.17162016712708128</v>
      </c>
      <c r="J162" s="1412">
        <v>-13.10413552566019</v>
      </c>
      <c r="K162" s="1412">
        <v>28.124496049024351</v>
      </c>
      <c r="L162" s="1413">
        <v>-4.2099650432907723</v>
      </c>
    </row>
    <row r="163" spans="1:12" ht="16.5" thickBot="1">
      <c r="A163" s="1386"/>
      <c r="B163" s="1414"/>
      <c r="C163" s="1388"/>
      <c r="D163" s="1388"/>
      <c r="E163" s="1388"/>
      <c r="F163" s="1388"/>
      <c r="G163" s="1389"/>
      <c r="H163" s="1384"/>
      <c r="I163" s="1384"/>
      <c r="J163" s="1384"/>
      <c r="K163" s="1384"/>
      <c r="L163" s="1390"/>
    </row>
    <row r="164" spans="1:12">
      <c r="A164" s="1415" t="s">
        <v>85</v>
      </c>
      <c r="B164" s="1416" t="s">
        <v>21</v>
      </c>
      <c r="C164" s="1266" t="s">
        <v>73</v>
      </c>
      <c r="D164" s="1266" t="s">
        <v>73</v>
      </c>
      <c r="E164" s="1417" t="s">
        <v>73</v>
      </c>
      <c r="F164" s="1417" t="s">
        <v>73</v>
      </c>
      <c r="G164" s="1418" t="s">
        <v>73</v>
      </c>
      <c r="H164" s="1419" t="s">
        <v>73</v>
      </c>
      <c r="I164" s="1419" t="s">
        <v>73</v>
      </c>
      <c r="J164" s="1420" t="s">
        <v>73</v>
      </c>
      <c r="K164" s="1420" t="s">
        <v>73</v>
      </c>
      <c r="L164" s="1421" t="s">
        <v>73</v>
      </c>
    </row>
    <row r="165" spans="1:12">
      <c r="A165" s="1289" t="s">
        <v>85</v>
      </c>
      <c r="B165" s="1422" t="s">
        <v>22</v>
      </c>
      <c r="C165" s="1264" t="s">
        <v>73</v>
      </c>
      <c r="D165" s="1264" t="s">
        <v>73</v>
      </c>
      <c r="E165" s="1404" t="s">
        <v>73</v>
      </c>
      <c r="F165" s="1404" t="s">
        <v>73</v>
      </c>
      <c r="G165" s="1405" t="s">
        <v>73</v>
      </c>
      <c r="H165" s="1406" t="s">
        <v>73</v>
      </c>
      <c r="I165" s="1406" t="s">
        <v>73</v>
      </c>
      <c r="J165" s="1423" t="s">
        <v>73</v>
      </c>
      <c r="K165" s="1423" t="s">
        <v>73</v>
      </c>
      <c r="L165" s="1424" t="s">
        <v>73</v>
      </c>
    </row>
    <row r="166" spans="1:12">
      <c r="A166" s="1289" t="s">
        <v>85</v>
      </c>
      <c r="B166" s="1422" t="s">
        <v>23</v>
      </c>
      <c r="C166" s="1264" t="s">
        <v>73</v>
      </c>
      <c r="D166" s="1264" t="s">
        <v>73</v>
      </c>
      <c r="E166" s="1404" t="s">
        <v>73</v>
      </c>
      <c r="F166" s="1404" t="s">
        <v>73</v>
      </c>
      <c r="G166" s="1405" t="s">
        <v>73</v>
      </c>
      <c r="H166" s="1406" t="s">
        <v>73</v>
      </c>
      <c r="I166" s="1406" t="s">
        <v>73</v>
      </c>
      <c r="J166" s="1423" t="s">
        <v>73</v>
      </c>
      <c r="K166" s="1423" t="s">
        <v>73</v>
      </c>
      <c r="L166" s="1424" t="s">
        <v>73</v>
      </c>
    </row>
    <row r="167" spans="1:12">
      <c r="A167" s="1415" t="s">
        <v>85</v>
      </c>
      <c r="B167" s="1425" t="s">
        <v>24</v>
      </c>
      <c r="C167" s="1267" t="s">
        <v>200</v>
      </c>
      <c r="D167" s="1267">
        <v>20194.790412676699</v>
      </c>
      <c r="E167" s="1426" t="s">
        <v>200</v>
      </c>
      <c r="F167" s="1426">
        <v>20598.686220930234</v>
      </c>
      <c r="G167" s="1427" t="s">
        <v>73</v>
      </c>
      <c r="H167" s="1428" t="s">
        <v>200</v>
      </c>
      <c r="I167" s="1428" t="s">
        <v>73</v>
      </c>
      <c r="J167" s="1429" t="s">
        <v>73</v>
      </c>
      <c r="K167" s="1429">
        <v>6.4505724883083371E-2</v>
      </c>
      <c r="L167" s="1430" t="s">
        <v>73</v>
      </c>
    </row>
    <row r="168" spans="1:12">
      <c r="A168" s="1289" t="s">
        <v>85</v>
      </c>
      <c r="B168" s="1422" t="s">
        <v>25</v>
      </c>
      <c r="C168" s="1264" t="s">
        <v>200</v>
      </c>
      <c r="D168" s="1264" t="s">
        <v>200</v>
      </c>
      <c r="E168" s="1404" t="s">
        <v>200</v>
      </c>
      <c r="F168" s="1404" t="s">
        <v>200</v>
      </c>
      <c r="G168" s="1405" t="s">
        <v>73</v>
      </c>
      <c r="H168" s="1406" t="s">
        <v>200</v>
      </c>
      <c r="I168" s="1406" t="s">
        <v>73</v>
      </c>
      <c r="J168" s="1423" t="s">
        <v>73</v>
      </c>
      <c r="K168" s="1423">
        <v>6.4505724883083371E-2</v>
      </c>
      <c r="L168" s="1424" t="s">
        <v>73</v>
      </c>
    </row>
    <row r="169" spans="1:12">
      <c r="A169" s="1289" t="s">
        <v>85</v>
      </c>
      <c r="B169" s="1422" t="s">
        <v>26</v>
      </c>
      <c r="C169" s="1264" t="s">
        <v>73</v>
      </c>
      <c r="D169" s="1264" t="s">
        <v>200</v>
      </c>
      <c r="E169" s="1404" t="s">
        <v>73</v>
      </c>
      <c r="F169" s="1404" t="s">
        <v>200</v>
      </c>
      <c r="G169" s="1405" t="s">
        <v>73</v>
      </c>
      <c r="H169" s="1406" t="s">
        <v>73</v>
      </c>
      <c r="I169" s="1406" t="s">
        <v>73</v>
      </c>
      <c r="J169" s="1423" t="s">
        <v>73</v>
      </c>
      <c r="K169" s="1423" t="s">
        <v>73</v>
      </c>
      <c r="L169" s="1424" t="s">
        <v>73</v>
      </c>
    </row>
    <row r="170" spans="1:12">
      <c r="A170" s="1415" t="s">
        <v>85</v>
      </c>
      <c r="B170" s="1425" t="s">
        <v>27</v>
      </c>
      <c r="C170" s="1267" t="s">
        <v>200</v>
      </c>
      <c r="D170" s="1267">
        <v>19346.748232945873</v>
      </c>
      <c r="E170" s="1426" t="s">
        <v>200</v>
      </c>
      <c r="F170" s="1426">
        <v>19733.683197604791</v>
      </c>
      <c r="G170" s="1427" t="s">
        <v>73</v>
      </c>
      <c r="H170" s="1428" t="s">
        <v>200</v>
      </c>
      <c r="I170" s="1428" t="s">
        <v>73</v>
      </c>
      <c r="J170" s="1429" t="s">
        <v>73</v>
      </c>
      <c r="K170" s="1429">
        <v>1.6126431220770843E-2</v>
      </c>
      <c r="L170" s="1430" t="s">
        <v>73</v>
      </c>
    </row>
    <row r="171" spans="1:12">
      <c r="A171" s="1289" t="s">
        <v>85</v>
      </c>
      <c r="B171" s="1422" t="s">
        <v>28</v>
      </c>
      <c r="C171" s="1264" t="s">
        <v>73</v>
      </c>
      <c r="D171" s="1264" t="s">
        <v>200</v>
      </c>
      <c r="E171" s="1404" t="s">
        <v>73</v>
      </c>
      <c r="F171" s="1404" t="s">
        <v>200</v>
      </c>
      <c r="G171" s="1405" t="s">
        <v>73</v>
      </c>
      <c r="H171" s="1406" t="s">
        <v>73</v>
      </c>
      <c r="I171" s="1406" t="s">
        <v>73</v>
      </c>
      <c r="J171" s="1423" t="s">
        <v>73</v>
      </c>
      <c r="K171" s="1423" t="s">
        <v>73</v>
      </c>
      <c r="L171" s="1424" t="s">
        <v>73</v>
      </c>
    </row>
    <row r="172" spans="1:12" ht="16.5" thickBot="1">
      <c r="A172" s="1431" t="s">
        <v>85</v>
      </c>
      <c r="B172" s="1432" t="s">
        <v>29</v>
      </c>
      <c r="C172" s="1292" t="s">
        <v>200</v>
      </c>
      <c r="D172" s="1292" t="s">
        <v>200</v>
      </c>
      <c r="E172" s="1433" t="s">
        <v>200</v>
      </c>
      <c r="F172" s="1433" t="s">
        <v>200</v>
      </c>
      <c r="G172" s="1434" t="s">
        <v>73</v>
      </c>
      <c r="H172" s="1423" t="s">
        <v>200</v>
      </c>
      <c r="I172" s="1423" t="s">
        <v>73</v>
      </c>
      <c r="J172" s="1423" t="s">
        <v>73</v>
      </c>
      <c r="K172" s="1423">
        <v>1.6126431220770843E-2</v>
      </c>
      <c r="L172" s="1424" t="s">
        <v>73</v>
      </c>
    </row>
    <row r="173" spans="1:12" ht="16.5" thickBot="1">
      <c r="A173" s="1386"/>
      <c r="B173" s="1414"/>
      <c r="C173" s="1388"/>
      <c r="D173" s="1388"/>
      <c r="E173" s="1388"/>
      <c r="F173" s="1388"/>
      <c r="G173" s="1389"/>
      <c r="H173" s="1384"/>
      <c r="I173" s="1384"/>
      <c r="J173" s="1384"/>
      <c r="K173" s="1384"/>
      <c r="L173" s="1390" t="s">
        <v>73</v>
      </c>
    </row>
    <row r="174" spans="1:12">
      <c r="A174" s="1415" t="s">
        <v>86</v>
      </c>
      <c r="B174" s="1416" t="s">
        <v>21</v>
      </c>
      <c r="C174" s="1266">
        <v>21263.284247159256</v>
      </c>
      <c r="D174" s="1266">
        <v>21481.57441225792</v>
      </c>
      <c r="E174" s="1417">
        <v>21688.54993210244</v>
      </c>
      <c r="F174" s="1417">
        <v>21911.205900503079</v>
      </c>
      <c r="G174" s="1418">
        <v>-1.0161739587118146</v>
      </c>
      <c r="H174" s="1419">
        <v>430.52051282051275</v>
      </c>
      <c r="I174" s="1419">
        <v>2.2799826424908325</v>
      </c>
      <c r="J174" s="1420">
        <v>37.647058823529413</v>
      </c>
      <c r="K174" s="1420">
        <v>3.7735849056603774</v>
      </c>
      <c r="L174" s="1421">
        <v>1.0347416641588469</v>
      </c>
    </row>
    <row r="175" spans="1:12">
      <c r="A175" s="1289" t="s">
        <v>86</v>
      </c>
      <c r="B175" s="1422" t="s">
        <v>22</v>
      </c>
      <c r="C175" s="1264">
        <v>21601.837254901959</v>
      </c>
      <c r="D175" s="1264">
        <v>21884.905882352941</v>
      </c>
      <c r="E175" s="1404">
        <v>22033.874</v>
      </c>
      <c r="F175" s="1404">
        <v>22322.603999999999</v>
      </c>
      <c r="G175" s="1405">
        <v>-1.2934422883638468</v>
      </c>
      <c r="H175" s="1406">
        <v>428.9</v>
      </c>
      <c r="I175" s="1406">
        <v>4.7119140624999893</v>
      </c>
      <c r="J175" s="1423">
        <v>55.000000000000007</v>
      </c>
      <c r="K175" s="1423">
        <v>2.4995968392194809</v>
      </c>
      <c r="L175" s="1424">
        <v>0.88851257951269824</v>
      </c>
    </row>
    <row r="176" spans="1:12">
      <c r="A176" s="1289" t="s">
        <v>86</v>
      </c>
      <c r="B176" s="1422" t="s">
        <v>23</v>
      </c>
      <c r="C176" s="1264">
        <v>20606.337254901959</v>
      </c>
      <c r="D176" s="1264">
        <v>20941.690196078431</v>
      </c>
      <c r="E176" s="1404">
        <v>21018.464</v>
      </c>
      <c r="F176" s="1404">
        <v>21360.524000000001</v>
      </c>
      <c r="G176" s="1405">
        <v>-1.6013652099545934</v>
      </c>
      <c r="H176" s="1406">
        <v>433.7</v>
      </c>
      <c r="I176" s="1406">
        <v>-0.77785403797758723</v>
      </c>
      <c r="J176" s="1423">
        <v>12.857142857142856</v>
      </c>
      <c r="K176" s="1423">
        <v>1.2739880664408965</v>
      </c>
      <c r="L176" s="1424">
        <v>0.1462290846461487</v>
      </c>
    </row>
    <row r="177" spans="1:12">
      <c r="A177" s="1415" t="s">
        <v>86</v>
      </c>
      <c r="B177" s="1425" t="s">
        <v>24</v>
      </c>
      <c r="C177" s="1267">
        <v>20574.528337608604</v>
      </c>
      <c r="D177" s="1267">
        <v>21022.437115820274</v>
      </c>
      <c r="E177" s="1426">
        <v>20986.018904360775</v>
      </c>
      <c r="F177" s="1426">
        <v>21442.88585813668</v>
      </c>
      <c r="G177" s="1427">
        <v>-2.1306225141451431</v>
      </c>
      <c r="H177" s="1428">
        <v>371.33333333333331</v>
      </c>
      <c r="I177" s="1428">
        <v>2.3218718298376113</v>
      </c>
      <c r="J177" s="1429">
        <v>4.455445544554455</v>
      </c>
      <c r="K177" s="1429">
        <v>10.208030962747944</v>
      </c>
      <c r="L177" s="1430">
        <v>0.44486034892484128</v>
      </c>
    </row>
    <row r="178" spans="1:12">
      <c r="A178" s="1289" t="s">
        <v>86</v>
      </c>
      <c r="B178" s="1422" t="s">
        <v>25</v>
      </c>
      <c r="C178" s="1264">
        <v>20602.910784313724</v>
      </c>
      <c r="D178" s="1264">
        <v>21079.864705882352</v>
      </c>
      <c r="E178" s="1404">
        <v>21014.969000000001</v>
      </c>
      <c r="F178" s="1404">
        <v>21501.462</v>
      </c>
      <c r="G178" s="1405">
        <v>-2.2626042824436707</v>
      </c>
      <c r="H178" s="1406">
        <v>361.4</v>
      </c>
      <c r="I178" s="1406">
        <v>2.7288231949971475</v>
      </c>
      <c r="J178" s="1423">
        <v>-15.18987341772152</v>
      </c>
      <c r="K178" s="1423">
        <v>5.4023544589582331</v>
      </c>
      <c r="L178" s="1424">
        <v>-0.96142836688355882</v>
      </c>
    </row>
    <row r="179" spans="1:12">
      <c r="A179" s="1289" t="s">
        <v>86</v>
      </c>
      <c r="B179" s="1422" t="s">
        <v>26</v>
      </c>
      <c r="C179" s="1264">
        <v>20544.380392156861</v>
      </c>
      <c r="D179" s="1264">
        <v>20923.880392156861</v>
      </c>
      <c r="E179" s="1404">
        <v>20955.268</v>
      </c>
      <c r="F179" s="1404">
        <v>21342.358</v>
      </c>
      <c r="G179" s="1405">
        <v>-1.8137171159812806</v>
      </c>
      <c r="H179" s="1406">
        <v>382.5</v>
      </c>
      <c r="I179" s="1406">
        <v>-0.31274433150898845</v>
      </c>
      <c r="J179" s="1423">
        <v>41.232227488151658</v>
      </c>
      <c r="K179" s="1423">
        <v>4.8056765037897113</v>
      </c>
      <c r="L179" s="1424">
        <v>1.4062887158083996</v>
      </c>
    </row>
    <row r="180" spans="1:12">
      <c r="A180" s="1415" t="s">
        <v>86</v>
      </c>
      <c r="B180" s="1425" t="s">
        <v>27</v>
      </c>
      <c r="C180" s="1267">
        <v>19746.250207364144</v>
      </c>
      <c r="D180" s="1267">
        <v>20020.938622966311</v>
      </c>
      <c r="E180" s="1426">
        <v>20141.175211511429</v>
      </c>
      <c r="F180" s="1426">
        <v>20421.357395425635</v>
      </c>
      <c r="G180" s="1427">
        <v>-1.3720056825261147</v>
      </c>
      <c r="H180" s="1428">
        <v>325.35381165919284</v>
      </c>
      <c r="I180" s="1428">
        <v>-0.61990691880696835</v>
      </c>
      <c r="J180" s="1429">
        <v>11.611611611611613</v>
      </c>
      <c r="K180" s="1429">
        <v>17.980970811159491</v>
      </c>
      <c r="L180" s="1430">
        <v>1.8862390566887335</v>
      </c>
    </row>
    <row r="181" spans="1:12">
      <c r="A181" s="1289" t="s">
        <v>86</v>
      </c>
      <c r="B181" s="1422" t="s">
        <v>28</v>
      </c>
      <c r="C181" s="1264">
        <v>19717.545098039216</v>
      </c>
      <c r="D181" s="1264">
        <v>20022.831372549019</v>
      </c>
      <c r="E181" s="1404">
        <v>20111.896000000001</v>
      </c>
      <c r="F181" s="1404">
        <v>20423.288</v>
      </c>
      <c r="G181" s="1405">
        <v>-1.5246908333271303</v>
      </c>
      <c r="H181" s="1406">
        <v>313.89999999999998</v>
      </c>
      <c r="I181" s="1406">
        <v>-0.44402156676182497</v>
      </c>
      <c r="J181" s="1423">
        <v>0.29282576866764276</v>
      </c>
      <c r="K181" s="1423">
        <v>11.046605386228029</v>
      </c>
      <c r="L181" s="1424">
        <v>4.2899892430703801E-2</v>
      </c>
    </row>
    <row r="182" spans="1:12" ht="16.5" thickBot="1">
      <c r="A182" s="1431" t="s">
        <v>86</v>
      </c>
      <c r="B182" s="1432" t="s">
        <v>29</v>
      </c>
      <c r="C182" s="1292">
        <v>19788.029411764706</v>
      </c>
      <c r="D182" s="1292">
        <v>20017.290196078429</v>
      </c>
      <c r="E182" s="1433">
        <v>20183.79</v>
      </c>
      <c r="F182" s="1433">
        <v>20417.635999999999</v>
      </c>
      <c r="G182" s="1434">
        <v>-1.1453137865715588</v>
      </c>
      <c r="H182" s="1423">
        <v>343.6</v>
      </c>
      <c r="I182" s="1423">
        <v>-2.8005657708627942</v>
      </c>
      <c r="J182" s="1423">
        <v>36.075949367088604</v>
      </c>
      <c r="K182" s="1423">
        <v>6.934365424931463</v>
      </c>
      <c r="L182" s="1424">
        <v>1.8433391642580297</v>
      </c>
    </row>
    <row r="183" spans="1:12" ht="16.5" thickBot="1">
      <c r="A183" s="1435"/>
      <c r="B183" s="1436"/>
      <c r="C183" s="1437"/>
      <c r="D183" s="1437"/>
      <c r="E183" s="1437"/>
      <c r="F183" s="1437"/>
      <c r="G183" s="1438"/>
      <c r="H183" s="1439"/>
      <c r="I183" s="1439"/>
      <c r="J183" s="1439"/>
      <c r="K183" s="1439"/>
      <c r="L183" s="1440"/>
    </row>
    <row r="184" spans="1:12">
      <c r="A184" s="1289" t="s">
        <v>87</v>
      </c>
      <c r="B184" s="1441" t="s">
        <v>26</v>
      </c>
      <c r="C184" s="1442">
        <v>20538.335294117645</v>
      </c>
      <c r="D184" s="1442">
        <v>20644.249999999996</v>
      </c>
      <c r="E184" s="1443">
        <v>20949.101999999999</v>
      </c>
      <c r="F184" s="1443">
        <v>21057.134999999998</v>
      </c>
      <c r="G184" s="1444">
        <v>-0.51304700283300386</v>
      </c>
      <c r="H184" s="1445">
        <v>405.1</v>
      </c>
      <c r="I184" s="1445">
        <v>-2.2442084942084835</v>
      </c>
      <c r="J184" s="1445">
        <v>22.65625</v>
      </c>
      <c r="K184" s="1445">
        <v>2.5318497016610224</v>
      </c>
      <c r="L184" s="1446">
        <v>0.46966184923634069</v>
      </c>
    </row>
    <row r="185" spans="1:12" ht="16.5" thickBot="1">
      <c r="A185" s="1431" t="s">
        <v>87</v>
      </c>
      <c r="B185" s="1432" t="s">
        <v>29</v>
      </c>
      <c r="C185" s="1292">
        <v>19951.409803921568</v>
      </c>
      <c r="D185" s="1292">
        <v>20110.98137254902</v>
      </c>
      <c r="E185" s="1433">
        <v>20350.437999999998</v>
      </c>
      <c r="F185" s="1433">
        <v>20513.201000000001</v>
      </c>
      <c r="G185" s="1434">
        <v>-0.79345490740329927</v>
      </c>
      <c r="H185" s="1423">
        <v>362.9</v>
      </c>
      <c r="I185" s="1423">
        <v>-7.4942645934234093</v>
      </c>
      <c r="J185" s="1423">
        <v>31.764705882352938</v>
      </c>
      <c r="K185" s="1423">
        <v>3.6123205934526692</v>
      </c>
      <c r="L185" s="1424">
        <v>0.87347735195113874</v>
      </c>
    </row>
    <row r="186" spans="1:12" ht="16.5" thickBot="1">
      <c r="A186" s="1435"/>
      <c r="B186" s="1436"/>
      <c r="C186" s="1437"/>
      <c r="D186" s="1437"/>
      <c r="E186" s="1437"/>
      <c r="F186" s="1437"/>
      <c r="G186" s="1438"/>
      <c r="H186" s="1439"/>
      <c r="I186" s="1439"/>
      <c r="J186" s="1439"/>
      <c r="K186" s="1439"/>
      <c r="L186" s="1440"/>
    </row>
    <row r="187" spans="1:12">
      <c r="A187" s="1415" t="s">
        <v>88</v>
      </c>
      <c r="B187" s="1416" t="s">
        <v>21</v>
      </c>
      <c r="C187" s="1266" t="s">
        <v>73</v>
      </c>
      <c r="D187" s="1266" t="s">
        <v>73</v>
      </c>
      <c r="E187" s="1417" t="s">
        <v>73</v>
      </c>
      <c r="F187" s="1417" t="s">
        <v>73</v>
      </c>
      <c r="G187" s="1418" t="s">
        <v>73</v>
      </c>
      <c r="H187" s="1419" t="s">
        <v>73</v>
      </c>
      <c r="I187" s="1419" t="s">
        <v>73</v>
      </c>
      <c r="J187" s="1420" t="s">
        <v>73</v>
      </c>
      <c r="K187" s="1420" t="s">
        <v>73</v>
      </c>
      <c r="L187" s="1421" t="s">
        <v>73</v>
      </c>
    </row>
    <row r="188" spans="1:12">
      <c r="A188" s="1291" t="s">
        <v>88</v>
      </c>
      <c r="B188" s="1422" t="s">
        <v>22</v>
      </c>
      <c r="C188" s="1264" t="s">
        <v>73</v>
      </c>
      <c r="D188" s="1264" t="s">
        <v>73</v>
      </c>
      <c r="E188" s="1404" t="s">
        <v>73</v>
      </c>
      <c r="F188" s="1404" t="s">
        <v>73</v>
      </c>
      <c r="G188" s="1405" t="s">
        <v>73</v>
      </c>
      <c r="H188" s="1406" t="s">
        <v>73</v>
      </c>
      <c r="I188" s="1406" t="s">
        <v>73</v>
      </c>
      <c r="J188" s="1423" t="s">
        <v>73</v>
      </c>
      <c r="K188" s="1423" t="s">
        <v>73</v>
      </c>
      <c r="L188" s="1424" t="s">
        <v>73</v>
      </c>
    </row>
    <row r="189" spans="1:12">
      <c r="A189" s="1291" t="s">
        <v>88</v>
      </c>
      <c r="B189" s="1422" t="s">
        <v>23</v>
      </c>
      <c r="C189" s="1264" t="s">
        <v>73</v>
      </c>
      <c r="D189" s="1264" t="s">
        <v>73</v>
      </c>
      <c r="E189" s="1404" t="s">
        <v>73</v>
      </c>
      <c r="F189" s="1404" t="s">
        <v>73</v>
      </c>
      <c r="G189" s="1405" t="s">
        <v>73</v>
      </c>
      <c r="H189" s="1406" t="s">
        <v>73</v>
      </c>
      <c r="I189" s="1406" t="s">
        <v>73</v>
      </c>
      <c r="J189" s="1423" t="s">
        <v>73</v>
      </c>
      <c r="K189" s="1423" t="s">
        <v>73</v>
      </c>
      <c r="L189" s="1424" t="s">
        <v>73</v>
      </c>
    </row>
    <row r="190" spans="1:12">
      <c r="A190" s="1291" t="s">
        <v>88</v>
      </c>
      <c r="B190" s="1422" t="s">
        <v>30</v>
      </c>
      <c r="C190" s="1264" t="s">
        <v>73</v>
      </c>
      <c r="D190" s="1264" t="s">
        <v>73</v>
      </c>
      <c r="E190" s="1404" t="s">
        <v>73</v>
      </c>
      <c r="F190" s="1404" t="s">
        <v>73</v>
      </c>
      <c r="G190" s="1405" t="s">
        <v>73</v>
      </c>
      <c r="H190" s="1406" t="s">
        <v>73</v>
      </c>
      <c r="I190" s="1406" t="s">
        <v>73</v>
      </c>
      <c r="J190" s="1423" t="s">
        <v>73</v>
      </c>
      <c r="K190" s="1423" t="s">
        <v>73</v>
      </c>
      <c r="L190" s="1424" t="s">
        <v>73</v>
      </c>
    </row>
    <row r="191" spans="1:12">
      <c r="A191" s="1447" t="s">
        <v>88</v>
      </c>
      <c r="B191" s="1425" t="s">
        <v>24</v>
      </c>
      <c r="C191" s="1267" t="s">
        <v>200</v>
      </c>
      <c r="D191" s="1267" t="s">
        <v>73</v>
      </c>
      <c r="E191" s="1426" t="s">
        <v>200</v>
      </c>
      <c r="F191" s="1426" t="s">
        <v>73</v>
      </c>
      <c r="G191" s="1427" t="s">
        <v>73</v>
      </c>
      <c r="H191" s="1428" t="s">
        <v>200</v>
      </c>
      <c r="I191" s="1428" t="s">
        <v>73</v>
      </c>
      <c r="J191" s="1429" t="s">
        <v>73</v>
      </c>
      <c r="K191" s="1429">
        <v>3.2252862441541685E-2</v>
      </c>
      <c r="L191" s="1430" t="s">
        <v>73</v>
      </c>
    </row>
    <row r="192" spans="1:12">
      <c r="A192" s="1291" t="s">
        <v>88</v>
      </c>
      <c r="B192" s="1422" t="s">
        <v>26</v>
      </c>
      <c r="C192" s="1264" t="s">
        <v>73</v>
      </c>
      <c r="D192" s="1264" t="s">
        <v>73</v>
      </c>
      <c r="E192" s="1404" t="s">
        <v>73</v>
      </c>
      <c r="F192" s="1404" t="s">
        <v>73</v>
      </c>
      <c r="G192" s="1405" t="s">
        <v>73</v>
      </c>
      <c r="H192" s="1406" t="s">
        <v>73</v>
      </c>
      <c r="I192" s="1406" t="s">
        <v>73</v>
      </c>
      <c r="J192" s="1423" t="s">
        <v>73</v>
      </c>
      <c r="K192" s="1423" t="s">
        <v>73</v>
      </c>
      <c r="L192" s="1424" t="s">
        <v>73</v>
      </c>
    </row>
    <row r="193" spans="1:12">
      <c r="A193" s="1291" t="s">
        <v>88</v>
      </c>
      <c r="B193" s="1422" t="s">
        <v>31</v>
      </c>
      <c r="C193" s="1264" t="s">
        <v>200</v>
      </c>
      <c r="D193" s="1264" t="s">
        <v>73</v>
      </c>
      <c r="E193" s="1404" t="s">
        <v>200</v>
      </c>
      <c r="F193" s="1404" t="s">
        <v>73</v>
      </c>
      <c r="G193" s="1405" t="s">
        <v>73</v>
      </c>
      <c r="H193" s="1406" t="s">
        <v>200</v>
      </c>
      <c r="I193" s="1406" t="s">
        <v>73</v>
      </c>
      <c r="J193" s="1423" t="s">
        <v>73</v>
      </c>
      <c r="K193" s="1423">
        <v>3.2252862441541685E-2</v>
      </c>
      <c r="L193" s="1424" t="s">
        <v>73</v>
      </c>
    </row>
    <row r="194" spans="1:12">
      <c r="A194" s="1447" t="s">
        <v>88</v>
      </c>
      <c r="B194" s="1425" t="s">
        <v>27</v>
      </c>
      <c r="C194" s="1267" t="s">
        <v>200</v>
      </c>
      <c r="D194" s="1267" t="s">
        <v>200</v>
      </c>
      <c r="E194" s="1426" t="s">
        <v>200</v>
      </c>
      <c r="F194" s="1426" t="s">
        <v>200</v>
      </c>
      <c r="G194" s="1427" t="s">
        <v>73</v>
      </c>
      <c r="H194" s="1428" t="s">
        <v>200</v>
      </c>
      <c r="I194" s="1428" t="s">
        <v>73</v>
      </c>
      <c r="J194" s="1429" t="s">
        <v>73</v>
      </c>
      <c r="K194" s="1429">
        <v>0.75794226737622961</v>
      </c>
      <c r="L194" s="1430" t="s">
        <v>73</v>
      </c>
    </row>
    <row r="195" spans="1:12">
      <c r="A195" s="1291" t="s">
        <v>88</v>
      </c>
      <c r="B195" s="1422" t="s">
        <v>29</v>
      </c>
      <c r="C195" s="1264" t="s">
        <v>200</v>
      </c>
      <c r="D195" s="1264" t="s">
        <v>200</v>
      </c>
      <c r="E195" s="1404" t="s">
        <v>200</v>
      </c>
      <c r="F195" s="1404" t="s">
        <v>200</v>
      </c>
      <c r="G195" s="1405" t="s">
        <v>73</v>
      </c>
      <c r="H195" s="1406" t="s">
        <v>200</v>
      </c>
      <c r="I195" s="1406" t="s">
        <v>73</v>
      </c>
      <c r="J195" s="1423" t="s">
        <v>73</v>
      </c>
      <c r="K195" s="1423">
        <v>0.29027576197387517</v>
      </c>
      <c r="L195" s="1424" t="s">
        <v>73</v>
      </c>
    </row>
    <row r="196" spans="1:12" ht="16.5" thickBot="1">
      <c r="A196" s="1448" t="s">
        <v>88</v>
      </c>
      <c r="B196" s="1422" t="s">
        <v>32</v>
      </c>
      <c r="C196" s="1292" t="s">
        <v>200</v>
      </c>
      <c r="D196" s="1292" t="s">
        <v>200</v>
      </c>
      <c r="E196" s="1433" t="s">
        <v>200</v>
      </c>
      <c r="F196" s="1433" t="s">
        <v>200</v>
      </c>
      <c r="G196" s="1434" t="s">
        <v>73</v>
      </c>
      <c r="H196" s="1423" t="s">
        <v>200</v>
      </c>
      <c r="I196" s="1423" t="s">
        <v>73</v>
      </c>
      <c r="J196" s="1423" t="s">
        <v>73</v>
      </c>
      <c r="K196" s="1423">
        <v>0.46766650540235444</v>
      </c>
      <c r="L196" s="1424" t="s">
        <v>73</v>
      </c>
    </row>
    <row r="197" spans="1:12" ht="16.5" thickBot="1">
      <c r="A197" s="1435"/>
      <c r="B197" s="1436"/>
      <c r="C197" s="1437"/>
      <c r="D197" s="1437"/>
      <c r="E197" s="1437"/>
      <c r="F197" s="1437"/>
      <c r="G197" s="1438"/>
      <c r="H197" s="1439"/>
      <c r="I197" s="1439"/>
      <c r="J197" s="1439"/>
      <c r="K197" s="1439"/>
      <c r="L197" s="1440"/>
    </row>
    <row r="198" spans="1:12">
      <c r="A198" s="1415" t="s">
        <v>20</v>
      </c>
      <c r="B198" s="1416" t="s">
        <v>24</v>
      </c>
      <c r="C198" s="1266">
        <v>18705.407406629984</v>
      </c>
      <c r="D198" s="1266">
        <v>18959.877055345849</v>
      </c>
      <c r="E198" s="1417">
        <v>19079.515554762584</v>
      </c>
      <c r="F198" s="1417">
        <v>19339.074596452767</v>
      </c>
      <c r="G198" s="1418">
        <v>-1.3421482005027912</v>
      </c>
      <c r="H198" s="1419">
        <v>355.04121621621618</v>
      </c>
      <c r="I198" s="1419">
        <v>1.5315186499515121</v>
      </c>
      <c r="J198" s="1420">
        <v>3.1358885017421603</v>
      </c>
      <c r="K198" s="1420">
        <v>4.7734236413481703</v>
      </c>
      <c r="L198" s="1421">
        <v>0.14961181598970441</v>
      </c>
    </row>
    <row r="199" spans="1:12">
      <c r="A199" s="1289" t="s">
        <v>20</v>
      </c>
      <c r="B199" s="1422" t="s">
        <v>25</v>
      </c>
      <c r="C199" s="1264">
        <v>18235.688235294114</v>
      </c>
      <c r="D199" s="1264">
        <v>18335.915686274508</v>
      </c>
      <c r="E199" s="1404">
        <v>18600.401999999998</v>
      </c>
      <c r="F199" s="1404">
        <v>18702.633999999998</v>
      </c>
      <c r="G199" s="1405">
        <v>-0.54661819292405545</v>
      </c>
      <c r="H199" s="1406">
        <v>325.7</v>
      </c>
      <c r="I199" s="1406">
        <v>4.5250320924261764</v>
      </c>
      <c r="J199" s="1423">
        <v>-20.8955223880597</v>
      </c>
      <c r="K199" s="1423">
        <v>0.85470085470085477</v>
      </c>
      <c r="L199" s="1424">
        <v>-0.22472559930268954</v>
      </c>
    </row>
    <row r="200" spans="1:12">
      <c r="A200" s="1289" t="s">
        <v>20</v>
      </c>
      <c r="B200" s="1422" t="s">
        <v>26</v>
      </c>
      <c r="C200" s="1264">
        <v>18754.785294117646</v>
      </c>
      <c r="D200" s="1264">
        <v>19284.346078431372</v>
      </c>
      <c r="E200" s="1404">
        <v>19129.881000000001</v>
      </c>
      <c r="F200" s="1404">
        <v>19670.032999999999</v>
      </c>
      <c r="G200" s="1405">
        <v>-2.7460655505763425</v>
      </c>
      <c r="H200" s="1406">
        <v>344.3</v>
      </c>
      <c r="I200" s="1406">
        <v>-0.31847133757960794</v>
      </c>
      <c r="J200" s="1423">
        <v>5.8823529411764701</v>
      </c>
      <c r="K200" s="1423">
        <v>2.0319303338171264</v>
      </c>
      <c r="L200" s="1424">
        <v>0.11474006476605525</v>
      </c>
    </row>
    <row r="201" spans="1:12">
      <c r="A201" s="1289" t="s">
        <v>20</v>
      </c>
      <c r="B201" s="1422" t="s">
        <v>31</v>
      </c>
      <c r="C201" s="1264">
        <v>18839.610784313725</v>
      </c>
      <c r="D201" s="1264">
        <v>18951.868627450978</v>
      </c>
      <c r="E201" s="1404">
        <v>19216.402999999998</v>
      </c>
      <c r="F201" s="1404">
        <v>19330.905999999999</v>
      </c>
      <c r="G201" s="1405">
        <v>-0.59233126476327913</v>
      </c>
      <c r="H201" s="1406">
        <v>379.9</v>
      </c>
      <c r="I201" s="1406">
        <v>-2.6315789473690194E-2</v>
      </c>
      <c r="J201" s="1423">
        <v>15.841584158415841</v>
      </c>
      <c r="K201" s="1423">
        <v>1.8867924528301887</v>
      </c>
      <c r="L201" s="1424">
        <v>0.25959735052633826</v>
      </c>
    </row>
    <row r="202" spans="1:12">
      <c r="A202" s="1415" t="s">
        <v>20</v>
      </c>
      <c r="B202" s="1425" t="s">
        <v>27</v>
      </c>
      <c r="C202" s="1267">
        <v>18344.569626937409</v>
      </c>
      <c r="D202" s="1267">
        <v>18458.023832352479</v>
      </c>
      <c r="E202" s="1426">
        <v>18711.461019476159</v>
      </c>
      <c r="F202" s="1426">
        <v>18827.184308999527</v>
      </c>
      <c r="G202" s="1427">
        <v>-0.61466062914172326</v>
      </c>
      <c r="H202" s="1428">
        <v>301.86503378378376</v>
      </c>
      <c r="I202" s="1428">
        <v>-0.16515366257359274</v>
      </c>
      <c r="J202" s="1429">
        <v>-0.58774139378673385</v>
      </c>
      <c r="K202" s="1429">
        <v>19.093694565392681</v>
      </c>
      <c r="L202" s="1430">
        <v>-9.4318967715100399E-2</v>
      </c>
    </row>
    <row r="203" spans="1:12">
      <c r="A203" s="1289" t="s">
        <v>20</v>
      </c>
      <c r="B203" s="1422" t="s">
        <v>28</v>
      </c>
      <c r="C203" s="1264">
        <v>17704.440196078431</v>
      </c>
      <c r="D203" s="1264">
        <v>17730.926470588234</v>
      </c>
      <c r="E203" s="1404">
        <v>18058.528999999999</v>
      </c>
      <c r="F203" s="1404">
        <v>18085.544999999998</v>
      </c>
      <c r="G203" s="1405">
        <v>-0.14937896535603226</v>
      </c>
      <c r="H203" s="1406">
        <v>271.5</v>
      </c>
      <c r="I203" s="1406">
        <v>-1.1649071714597703</v>
      </c>
      <c r="J203" s="1423">
        <v>-4.5333333333333332</v>
      </c>
      <c r="K203" s="1423">
        <v>5.7732623770359623</v>
      </c>
      <c r="L203" s="1424">
        <v>-0.26830359686447203</v>
      </c>
    </row>
    <row r="204" spans="1:12">
      <c r="A204" s="1289" t="s">
        <v>20</v>
      </c>
      <c r="B204" s="1422" t="s">
        <v>29</v>
      </c>
      <c r="C204" s="1264">
        <v>18617.98823529412</v>
      </c>
      <c r="D204" s="1264">
        <v>18744.399019607845</v>
      </c>
      <c r="E204" s="1404">
        <v>18990.348000000002</v>
      </c>
      <c r="F204" s="1404">
        <v>19119.287</v>
      </c>
      <c r="G204" s="1405">
        <v>-0.67439230343683043</v>
      </c>
      <c r="H204" s="1406">
        <v>301.89999999999998</v>
      </c>
      <c r="I204" s="1406">
        <v>0</v>
      </c>
      <c r="J204" s="1423">
        <v>0.19120458891013384</v>
      </c>
      <c r="K204" s="1423">
        <v>8.4502499596839229</v>
      </c>
      <c r="L204" s="1424">
        <v>2.4279281417449283E-2</v>
      </c>
    </row>
    <row r="205" spans="1:12">
      <c r="A205" s="1289" t="s">
        <v>20</v>
      </c>
      <c r="B205" s="1422" t="s">
        <v>32</v>
      </c>
      <c r="C205" s="1264">
        <v>18530.445098039214</v>
      </c>
      <c r="D205" s="1264">
        <v>18757.154901960785</v>
      </c>
      <c r="E205" s="1404">
        <v>18901.054</v>
      </c>
      <c r="F205" s="1404">
        <v>19132.297999999999</v>
      </c>
      <c r="G205" s="1405">
        <v>-1.2086577367757851</v>
      </c>
      <c r="H205" s="1406">
        <v>337.8</v>
      </c>
      <c r="I205" s="1406">
        <v>-0.23626698168931226</v>
      </c>
      <c r="J205" s="1423">
        <v>3.0716723549488054</v>
      </c>
      <c r="K205" s="1423">
        <v>4.8701822286727943</v>
      </c>
      <c r="L205" s="1424">
        <v>0.14970534773192146</v>
      </c>
    </row>
    <row r="206" spans="1:12">
      <c r="A206" s="1415" t="s">
        <v>20</v>
      </c>
      <c r="B206" s="1425" t="s">
        <v>33</v>
      </c>
      <c r="C206" s="1267">
        <v>14492.691365646251</v>
      </c>
      <c r="D206" s="1267">
        <v>14721.021934558332</v>
      </c>
      <c r="E206" s="1426">
        <v>14782.545192959176</v>
      </c>
      <c r="F206" s="1426">
        <v>15015.442373249498</v>
      </c>
      <c r="G206" s="1427">
        <v>-1.5510510746272486</v>
      </c>
      <c r="H206" s="1428">
        <v>228.75410714285718</v>
      </c>
      <c r="I206" s="1428">
        <v>1.3305057957732878</v>
      </c>
      <c r="J206" s="1429">
        <v>-9.67741935483871</v>
      </c>
      <c r="K206" s="1429">
        <v>9.0308014836316719</v>
      </c>
      <c r="L206" s="1430">
        <v>-0.95792092655038097</v>
      </c>
    </row>
    <row r="207" spans="1:12">
      <c r="A207" s="1289" t="s">
        <v>20</v>
      </c>
      <c r="B207" s="1422" t="s">
        <v>74</v>
      </c>
      <c r="C207" s="1264">
        <v>14166.126470588235</v>
      </c>
      <c r="D207" s="1264">
        <v>14316.608823529412</v>
      </c>
      <c r="E207" s="1404">
        <v>14449.449000000001</v>
      </c>
      <c r="F207" s="1404">
        <v>14602.941000000001</v>
      </c>
      <c r="G207" s="1405">
        <v>-1.0511033359649962</v>
      </c>
      <c r="H207" s="1406">
        <v>216.2</v>
      </c>
      <c r="I207" s="1406">
        <v>1.4547160957297018</v>
      </c>
      <c r="J207" s="1423">
        <v>-0.53908355795148255</v>
      </c>
      <c r="K207" s="1423">
        <v>5.9506531204644411</v>
      </c>
      <c r="L207" s="1424">
        <v>-2.646948304772323E-2</v>
      </c>
    </row>
    <row r="208" spans="1:12">
      <c r="A208" s="1289" t="s">
        <v>20</v>
      </c>
      <c r="B208" s="1422" t="s">
        <v>34</v>
      </c>
      <c r="C208" s="1264">
        <v>14937.353921568627</v>
      </c>
      <c r="D208" s="1264">
        <v>15020.652941176471</v>
      </c>
      <c r="E208" s="1404">
        <v>15236.101000000001</v>
      </c>
      <c r="F208" s="1404">
        <v>15321.066000000001</v>
      </c>
      <c r="G208" s="1405">
        <v>-0.55456323992077405</v>
      </c>
      <c r="H208" s="1406">
        <v>248.7</v>
      </c>
      <c r="I208" s="1406">
        <v>5.3813559322033848</v>
      </c>
      <c r="J208" s="1423">
        <v>-19.897959183673468</v>
      </c>
      <c r="K208" s="1423">
        <v>2.5318497016610224</v>
      </c>
      <c r="L208" s="1424">
        <v>-0.62587544736427203</v>
      </c>
    </row>
    <row r="209" spans="1:12" ht="16.5" thickBot="1">
      <c r="A209" s="1289" t="s">
        <v>20</v>
      </c>
      <c r="B209" s="1422" t="s">
        <v>35</v>
      </c>
      <c r="C209" s="1264">
        <v>15429.866666666667</v>
      </c>
      <c r="D209" s="1264">
        <v>15957.057843137256</v>
      </c>
      <c r="E209" s="1404">
        <v>15738.464</v>
      </c>
      <c r="F209" s="1404">
        <v>16276.199000000001</v>
      </c>
      <c r="G209" s="1405">
        <v>-3.3038119035040094</v>
      </c>
      <c r="H209" s="1406">
        <v>272.89999999999998</v>
      </c>
      <c r="I209" s="1406">
        <v>-1.2662807525325617</v>
      </c>
      <c r="J209" s="1423">
        <v>-35.849056603773583</v>
      </c>
      <c r="K209" s="1423">
        <v>0.54829866150620865</v>
      </c>
      <c r="L209" s="1424">
        <v>-0.30557599613838615</v>
      </c>
    </row>
    <row r="210" spans="1:12" ht="16.5" thickBot="1">
      <c r="A210" s="1435"/>
      <c r="B210" s="1436"/>
      <c r="C210" s="1437"/>
      <c r="D210" s="1437"/>
      <c r="E210" s="1437"/>
      <c r="F210" s="1437"/>
      <c r="G210" s="1438"/>
      <c r="H210" s="1439"/>
      <c r="I210" s="1439"/>
      <c r="J210" s="1439"/>
      <c r="K210" s="1439"/>
      <c r="L210" s="1440"/>
    </row>
    <row r="211" spans="1:12">
      <c r="A211" s="1415" t="s">
        <v>89</v>
      </c>
      <c r="B211" s="1425" t="s">
        <v>21</v>
      </c>
      <c r="C211" s="1267">
        <v>22334.639511309924</v>
      </c>
      <c r="D211" s="1267">
        <v>22459.871812628928</v>
      </c>
      <c r="E211" s="1426">
        <v>22781.332301536124</v>
      </c>
      <c r="F211" s="1426">
        <v>22909.069248881508</v>
      </c>
      <c r="G211" s="1427">
        <v>-0.55758244020158165</v>
      </c>
      <c r="H211" s="1428">
        <v>342.38311688311688</v>
      </c>
      <c r="I211" s="1428">
        <v>-2.8411092331472565</v>
      </c>
      <c r="J211" s="1429">
        <v>-30.630630630630627</v>
      </c>
      <c r="K211" s="1429">
        <v>2.48347040799871</v>
      </c>
      <c r="L211" s="1430">
        <v>-1.0931366485503475</v>
      </c>
    </row>
    <row r="212" spans="1:12">
      <c r="A212" s="1289" t="s">
        <v>89</v>
      </c>
      <c r="B212" s="1422" t="s">
        <v>22</v>
      </c>
      <c r="C212" s="1264">
        <v>21918.959803921567</v>
      </c>
      <c r="D212" s="1264">
        <v>22260.97745098039</v>
      </c>
      <c r="E212" s="1404">
        <v>22357.339</v>
      </c>
      <c r="F212" s="1404">
        <v>22706.197</v>
      </c>
      <c r="G212" s="1405">
        <v>-1.5363999528410688</v>
      </c>
      <c r="H212" s="1406">
        <v>304.7</v>
      </c>
      <c r="I212" s="1406">
        <v>-10.461357625624455</v>
      </c>
      <c r="J212" s="1423">
        <v>-14.285714285714285</v>
      </c>
      <c r="K212" s="1423">
        <v>0.48379293662312534</v>
      </c>
      <c r="L212" s="1424">
        <v>-8.0086554274248545E-2</v>
      </c>
    </row>
    <row r="213" spans="1:12">
      <c r="A213" s="1289" t="s">
        <v>89</v>
      </c>
      <c r="B213" s="1422" t="s">
        <v>23</v>
      </c>
      <c r="C213" s="1264">
        <v>21940.190196078431</v>
      </c>
      <c r="D213" s="1264">
        <v>22472.411764705881</v>
      </c>
      <c r="E213" s="1404">
        <v>22378.993999999999</v>
      </c>
      <c r="F213" s="1404">
        <v>22921.86</v>
      </c>
      <c r="G213" s="1405">
        <v>-2.3683331108383077</v>
      </c>
      <c r="H213" s="1406">
        <v>344.5</v>
      </c>
      <c r="I213" s="1406">
        <v>-0.66320645905421316</v>
      </c>
      <c r="J213" s="1423">
        <v>-37.373737373737377</v>
      </c>
      <c r="K213" s="1423">
        <v>0.99983873568779225</v>
      </c>
      <c r="L213" s="1424">
        <v>-0.5951346814219225</v>
      </c>
    </row>
    <row r="214" spans="1:12">
      <c r="A214" s="1289" t="s">
        <v>89</v>
      </c>
      <c r="B214" s="1422" t="s">
        <v>30</v>
      </c>
      <c r="C214" s="1264">
        <v>22884.560784313726</v>
      </c>
      <c r="D214" s="1264">
        <v>22520.463725490194</v>
      </c>
      <c r="E214" s="1404">
        <v>23342.252</v>
      </c>
      <c r="F214" s="1404">
        <v>22970.873</v>
      </c>
      <c r="G214" s="1405">
        <v>1.616738728214643</v>
      </c>
      <c r="H214" s="1406">
        <v>358.5</v>
      </c>
      <c r="I214" s="1406">
        <v>-1.3755158184319118</v>
      </c>
      <c r="J214" s="1423">
        <v>-29.545454545454547</v>
      </c>
      <c r="K214" s="1423">
        <v>0.99983873568779225</v>
      </c>
      <c r="L214" s="1424">
        <v>-0.41791541285417644</v>
      </c>
    </row>
    <row r="215" spans="1:12">
      <c r="A215" s="1415" t="s">
        <v>89</v>
      </c>
      <c r="B215" s="1425" t="s">
        <v>24</v>
      </c>
      <c r="C215" s="1267">
        <v>22177.816593737542</v>
      </c>
      <c r="D215" s="1267">
        <v>22507.941168503592</v>
      </c>
      <c r="E215" s="1426">
        <v>22621.372925612293</v>
      </c>
      <c r="F215" s="1426">
        <v>22958.099991873663</v>
      </c>
      <c r="G215" s="1427">
        <v>-1.4667026730459369</v>
      </c>
      <c r="H215" s="1428">
        <v>312.46445047489823</v>
      </c>
      <c r="I215" s="1428">
        <v>1.1760779102425316</v>
      </c>
      <c r="J215" s="1429">
        <v>-4.6571798188874514</v>
      </c>
      <c r="K215" s="1429">
        <v>11.885179809708111</v>
      </c>
      <c r="L215" s="1430">
        <v>-0.5685015178253181</v>
      </c>
    </row>
    <row r="216" spans="1:12">
      <c r="A216" s="1289" t="s">
        <v>89</v>
      </c>
      <c r="B216" s="1422" t="s">
        <v>25</v>
      </c>
      <c r="C216" s="1264">
        <v>21097.599019607842</v>
      </c>
      <c r="D216" s="1264">
        <v>21767.899019607845</v>
      </c>
      <c r="E216" s="1404">
        <v>21519.550999999999</v>
      </c>
      <c r="F216" s="1404">
        <v>22203.257000000001</v>
      </c>
      <c r="G216" s="1405">
        <v>-3.0793049866512914</v>
      </c>
      <c r="H216" s="1406">
        <v>276.2</v>
      </c>
      <c r="I216" s="1406">
        <v>0.8765522279035709</v>
      </c>
      <c r="J216" s="1423">
        <v>-11.578947368421053</v>
      </c>
      <c r="K216" s="1423">
        <v>1.3546202225447508</v>
      </c>
      <c r="L216" s="1424">
        <v>-0.17590982417669276</v>
      </c>
    </row>
    <row r="217" spans="1:12">
      <c r="A217" s="1289" t="s">
        <v>89</v>
      </c>
      <c r="B217" s="1422" t="s">
        <v>26</v>
      </c>
      <c r="C217" s="1264">
        <v>22320.05</v>
      </c>
      <c r="D217" s="1264">
        <v>22689.809803921569</v>
      </c>
      <c r="E217" s="1404">
        <v>22766.451000000001</v>
      </c>
      <c r="F217" s="1404">
        <v>23143.606</v>
      </c>
      <c r="G217" s="1405">
        <v>-1.6296293671781263</v>
      </c>
      <c r="H217" s="1406">
        <v>306</v>
      </c>
      <c r="I217" s="1406">
        <v>0.45961917268548164</v>
      </c>
      <c r="J217" s="1423">
        <v>-23.963133640552993</v>
      </c>
      <c r="K217" s="1423">
        <v>5.3217223028543783</v>
      </c>
      <c r="L217" s="1424">
        <v>-1.670383384273058</v>
      </c>
    </row>
    <row r="218" spans="1:12">
      <c r="A218" s="1289" t="s">
        <v>89</v>
      </c>
      <c r="B218" s="1422" t="s">
        <v>31</v>
      </c>
      <c r="C218" s="1264">
        <v>22278.645098039215</v>
      </c>
      <c r="D218" s="1264">
        <v>22448.426470588234</v>
      </c>
      <c r="E218" s="1404">
        <v>22724.218000000001</v>
      </c>
      <c r="F218" s="1404">
        <v>22897.395</v>
      </c>
      <c r="G218" s="1405">
        <v>-0.75631747628933199</v>
      </c>
      <c r="H218" s="1406">
        <v>328.5</v>
      </c>
      <c r="I218" s="1406">
        <v>-0.45454545454545453</v>
      </c>
      <c r="J218" s="1423">
        <v>32.377049180327873</v>
      </c>
      <c r="K218" s="1423">
        <v>5.2088372843089825</v>
      </c>
      <c r="L218" s="1424">
        <v>1.2777916906244329</v>
      </c>
    </row>
    <row r="219" spans="1:12">
      <c r="A219" s="1415" t="s">
        <v>89</v>
      </c>
      <c r="B219" s="1425" t="s">
        <v>27</v>
      </c>
      <c r="C219" s="1267">
        <v>20765.077636648322</v>
      </c>
      <c r="D219" s="1267">
        <v>21111.857864480957</v>
      </c>
      <c r="E219" s="1426">
        <v>21180.379189381289</v>
      </c>
      <c r="F219" s="1426">
        <v>21534.095021770576</v>
      </c>
      <c r="G219" s="1427">
        <v>-1.6425850820834913</v>
      </c>
      <c r="H219" s="1428">
        <v>273.82121922626027</v>
      </c>
      <c r="I219" s="1428">
        <v>0.21691067721372345</v>
      </c>
      <c r="J219" s="1429">
        <v>-15.711462450592887</v>
      </c>
      <c r="K219" s="1429">
        <v>13.755845831317529</v>
      </c>
      <c r="L219" s="1430">
        <v>-2.5483268769151088</v>
      </c>
    </row>
    <row r="220" spans="1:12">
      <c r="A220" s="1289" t="s">
        <v>89</v>
      </c>
      <c r="B220" s="1422" t="s">
        <v>28</v>
      </c>
      <c r="C220" s="1264">
        <v>19467.594117647059</v>
      </c>
      <c r="D220" s="1264">
        <v>19463.651960784311</v>
      </c>
      <c r="E220" s="1404">
        <v>19856.946</v>
      </c>
      <c r="F220" s="1404">
        <v>19852.924999999999</v>
      </c>
      <c r="G220" s="1405">
        <v>2.0253942429141504E-2</v>
      </c>
      <c r="H220" s="1406">
        <v>235.3</v>
      </c>
      <c r="I220" s="1406">
        <v>1.0304851867754425</v>
      </c>
      <c r="J220" s="1423">
        <v>-11.453744493392071</v>
      </c>
      <c r="K220" s="1423">
        <v>3.2414126753749399</v>
      </c>
      <c r="L220" s="1424">
        <v>-0.41574859415945653</v>
      </c>
    </row>
    <row r="221" spans="1:12">
      <c r="A221" s="1289" t="s">
        <v>89</v>
      </c>
      <c r="B221" s="1422" t="s">
        <v>29</v>
      </c>
      <c r="C221" s="1264">
        <v>21190.973529411767</v>
      </c>
      <c r="D221" s="1264">
        <v>21531.697058823527</v>
      </c>
      <c r="E221" s="1404">
        <v>21614.793000000001</v>
      </c>
      <c r="F221" s="1404">
        <v>21962.330999999998</v>
      </c>
      <c r="G221" s="1405">
        <v>-1.5824276576106462</v>
      </c>
      <c r="H221" s="1406">
        <v>278.10000000000002</v>
      </c>
      <c r="I221" s="1406">
        <v>0.2523431867339746</v>
      </c>
      <c r="J221" s="1406">
        <v>-26.972477064220186</v>
      </c>
      <c r="K221" s="1406">
        <v>6.4183196258667961</v>
      </c>
      <c r="L221" s="1407">
        <v>-2.3620895895351692</v>
      </c>
    </row>
    <row r="222" spans="1:12" ht="16.5" thickBot="1">
      <c r="A222" s="1449" t="s">
        <v>89</v>
      </c>
      <c r="B222" s="1450" t="s">
        <v>32</v>
      </c>
      <c r="C222" s="1265">
        <v>20953.251960784313</v>
      </c>
      <c r="D222" s="1265">
        <v>21438.168627450981</v>
      </c>
      <c r="E222" s="1410">
        <v>21372.316999999999</v>
      </c>
      <c r="F222" s="1410">
        <v>21866.932000000001</v>
      </c>
      <c r="G222" s="1411">
        <v>-2.2619313948568625</v>
      </c>
      <c r="H222" s="1412">
        <v>297.60000000000002</v>
      </c>
      <c r="I222" s="1412">
        <v>-1.4243126863199584</v>
      </c>
      <c r="J222" s="1412">
        <v>5.833333333333333</v>
      </c>
      <c r="K222" s="1412">
        <v>4.0961135300757938</v>
      </c>
      <c r="L222" s="1413">
        <v>0.22951130677951559</v>
      </c>
    </row>
    <row r="223" spans="1:12">
      <c r="G223" s="1452"/>
      <c r="H223" s="1452"/>
      <c r="I223" s="1452"/>
      <c r="J223" s="1452"/>
      <c r="K223" s="1452"/>
      <c r="L223" s="1452"/>
    </row>
    <row r="224" spans="1:12">
      <c r="G224" s="1452"/>
      <c r="H224" s="1452"/>
      <c r="I224" s="1452"/>
      <c r="J224" s="1452"/>
      <c r="K224" s="1452"/>
      <c r="L224" s="1456"/>
    </row>
    <row r="225" spans="1:12" ht="16.5" thickBot="1">
      <c r="G225" s="1452"/>
      <c r="H225" s="1452"/>
      <c r="I225" s="1452"/>
      <c r="J225" s="1452"/>
      <c r="K225" s="1452"/>
      <c r="L225" s="1453"/>
    </row>
    <row r="226" spans="1:12" ht="16.5" thickBot="1">
      <c r="A226" s="1352" t="s">
        <v>260</v>
      </c>
      <c r="B226" s="1353"/>
      <c r="C226" s="1353"/>
      <c r="D226" s="1353"/>
      <c r="E226" s="1353"/>
      <c r="F226" s="1353"/>
      <c r="G226" s="1454"/>
      <c r="H226" s="1454"/>
      <c r="I226" s="1454"/>
      <c r="J226" s="1454"/>
      <c r="K226" s="1454"/>
      <c r="L226" s="1455"/>
    </row>
    <row r="227" spans="1:12">
      <c r="A227" s="1355"/>
      <c r="B227" s="1356"/>
      <c r="C227" s="1357" t="s">
        <v>5</v>
      </c>
      <c r="D227" s="1357" t="s">
        <v>5</v>
      </c>
      <c r="E227" s="1357"/>
      <c r="F227" s="1357"/>
      <c r="G227" s="1358"/>
      <c r="H227" s="1543" t="s">
        <v>6</v>
      </c>
      <c r="I227" s="1544"/>
      <c r="J227" s="1359" t="s">
        <v>7</v>
      </c>
      <c r="K227" s="1360" t="s">
        <v>8</v>
      </c>
      <c r="L227" s="1361"/>
    </row>
    <row r="228" spans="1:12">
      <c r="A228" s="1347" t="s">
        <v>9</v>
      </c>
      <c r="B228" s="1348" t="s">
        <v>10</v>
      </c>
      <c r="C228" s="1362" t="s">
        <v>36</v>
      </c>
      <c r="D228" s="1362" t="s">
        <v>36</v>
      </c>
      <c r="E228" s="1363" t="s">
        <v>37</v>
      </c>
      <c r="F228" s="1364"/>
      <c r="G228" s="1365"/>
      <c r="H228" s="1545" t="s">
        <v>11</v>
      </c>
      <c r="I228" s="1546"/>
      <c r="J228" s="1366" t="s">
        <v>12</v>
      </c>
      <c r="K228" s="1367" t="s">
        <v>13</v>
      </c>
      <c r="L228" s="1368"/>
    </row>
    <row r="229" spans="1:12" ht="48" thickBot="1">
      <c r="A229" s="1349" t="s">
        <v>14</v>
      </c>
      <c r="B229" s="1350" t="s">
        <v>15</v>
      </c>
      <c r="C229" s="990" t="s">
        <v>535</v>
      </c>
      <c r="D229" s="1263" t="s">
        <v>531</v>
      </c>
      <c r="E229" s="1369" t="s">
        <v>535</v>
      </c>
      <c r="F229" s="1370" t="s">
        <v>531</v>
      </c>
      <c r="G229" s="1371" t="s">
        <v>16</v>
      </c>
      <c r="H229" s="1372" t="s">
        <v>535</v>
      </c>
      <c r="I229" s="1373" t="s">
        <v>16</v>
      </c>
      <c r="J229" s="1374" t="s">
        <v>16</v>
      </c>
      <c r="K229" s="1375" t="s">
        <v>535</v>
      </c>
      <c r="L229" s="1376" t="s">
        <v>17</v>
      </c>
    </row>
    <row r="230" spans="1:12" ht="16.5" thickBot="1">
      <c r="A230" s="1377" t="s">
        <v>18</v>
      </c>
      <c r="B230" s="1378" t="s">
        <v>19</v>
      </c>
      <c r="C230" s="1379">
        <v>19067.844697421471</v>
      </c>
      <c r="D230" s="1379">
        <v>19426.636611686063</v>
      </c>
      <c r="E230" s="1380">
        <v>19449.2015913699</v>
      </c>
      <c r="F230" s="1381">
        <v>19834.79122619722</v>
      </c>
      <c r="G230" s="1382">
        <v>-1.944006520815023</v>
      </c>
      <c r="H230" s="1383">
        <v>308.71506172839509</v>
      </c>
      <c r="I230" s="1383">
        <v>-0.61391613520669774</v>
      </c>
      <c r="J230" s="1384">
        <v>-8.0590238365493754</v>
      </c>
      <c r="K230" s="1383">
        <v>100</v>
      </c>
      <c r="L230" s="1385" t="s">
        <v>19</v>
      </c>
    </row>
    <row r="231" spans="1:12" ht="16.5" thickBot="1">
      <c r="A231" s="1386"/>
      <c r="B231" s="1387"/>
      <c r="C231" s="1388"/>
      <c r="D231" s="1388"/>
      <c r="E231" s="1388"/>
      <c r="F231" s="1388"/>
      <c r="G231" s="1389"/>
      <c r="H231" s="1384"/>
      <c r="I231" s="1384"/>
      <c r="J231" s="1384"/>
      <c r="K231" s="1384"/>
      <c r="L231" s="1390"/>
    </row>
    <row r="232" spans="1:12">
      <c r="A232" s="1391" t="s">
        <v>80</v>
      </c>
      <c r="B232" s="1392" t="s">
        <v>19</v>
      </c>
      <c r="C232" s="1393" t="s">
        <v>73</v>
      </c>
      <c r="D232" s="1393" t="s">
        <v>73</v>
      </c>
      <c r="E232" s="1394" t="s">
        <v>73</v>
      </c>
      <c r="F232" s="1394" t="s">
        <v>73</v>
      </c>
      <c r="G232" s="1395" t="s">
        <v>73</v>
      </c>
      <c r="H232" s="1396" t="s">
        <v>73</v>
      </c>
      <c r="I232" s="1396" t="s">
        <v>73</v>
      </c>
      <c r="J232" s="1396" t="s">
        <v>73</v>
      </c>
      <c r="K232" s="1396" t="s">
        <v>73</v>
      </c>
      <c r="L232" s="1397" t="s">
        <v>73</v>
      </c>
    </row>
    <row r="233" spans="1:12">
      <c r="A233" s="1289" t="s">
        <v>81</v>
      </c>
      <c r="B233" s="1398" t="s">
        <v>19</v>
      </c>
      <c r="C233" s="1290">
        <v>20041.365541830179</v>
      </c>
      <c r="D233" s="1290">
        <v>20218.395793011699</v>
      </c>
      <c r="E233" s="1399">
        <v>20442.192852666783</v>
      </c>
      <c r="F233" s="1399">
        <v>20622.763708871935</v>
      </c>
      <c r="G233" s="1400">
        <v>-0.87558999731674958</v>
      </c>
      <c r="H233" s="1401">
        <v>352.12851239669425</v>
      </c>
      <c r="I233" s="1401">
        <v>1.9106231589052631</v>
      </c>
      <c r="J233" s="1401">
        <v>5.4466230936819171</v>
      </c>
      <c r="K233" s="1401">
        <v>29.876543209876544</v>
      </c>
      <c r="L233" s="1402">
        <v>3.8265999635655348</v>
      </c>
    </row>
    <row r="234" spans="1:12">
      <c r="A234" s="1291" t="s">
        <v>82</v>
      </c>
      <c r="B234" s="1403" t="s">
        <v>19</v>
      </c>
      <c r="C234" s="1264">
        <v>19660.431270379548</v>
      </c>
      <c r="D234" s="1264">
        <v>20181.260788251042</v>
      </c>
      <c r="E234" s="1404">
        <v>20053.639895787139</v>
      </c>
      <c r="F234" s="1404">
        <v>20584.886004016062</v>
      </c>
      <c r="G234" s="1405">
        <v>-2.5807580771896332</v>
      </c>
      <c r="H234" s="1406">
        <v>394.62624999999997</v>
      </c>
      <c r="I234" s="1406">
        <v>-0.68308567603748949</v>
      </c>
      <c r="J234" s="1406">
        <v>-14.893617021276595</v>
      </c>
      <c r="K234" s="1406">
        <v>4.9382716049382713</v>
      </c>
      <c r="L234" s="1407">
        <v>-0.39657516010145599</v>
      </c>
    </row>
    <row r="235" spans="1:12">
      <c r="A235" s="1291" t="s">
        <v>83</v>
      </c>
      <c r="B235" s="1403" t="s">
        <v>19</v>
      </c>
      <c r="C235" s="1264" t="s">
        <v>73</v>
      </c>
      <c r="D235" s="1264" t="s">
        <v>73</v>
      </c>
      <c r="E235" s="1404" t="s">
        <v>73</v>
      </c>
      <c r="F235" s="1404" t="s">
        <v>73</v>
      </c>
      <c r="G235" s="1405" t="s">
        <v>73</v>
      </c>
      <c r="H235" s="1406" t="s">
        <v>73</v>
      </c>
      <c r="I235" s="1406" t="s">
        <v>73</v>
      </c>
      <c r="J235" s="1406" t="s">
        <v>73</v>
      </c>
      <c r="K235" s="1406" t="s">
        <v>73</v>
      </c>
      <c r="L235" s="1407" t="s">
        <v>73</v>
      </c>
    </row>
    <row r="236" spans="1:12">
      <c r="A236" s="1291" t="s">
        <v>71</v>
      </c>
      <c r="B236" s="1403" t="s">
        <v>19</v>
      </c>
      <c r="C236" s="1264">
        <v>17522.949441789282</v>
      </c>
      <c r="D236" s="1264">
        <v>17824.552458814851</v>
      </c>
      <c r="E236" s="1404">
        <v>17873.408430625066</v>
      </c>
      <c r="F236" s="1404">
        <v>18181.043507991148</v>
      </c>
      <c r="G236" s="1405">
        <v>-1.692065019430079</v>
      </c>
      <c r="H236" s="1406">
        <v>274.19693430656935</v>
      </c>
      <c r="I236" s="1406">
        <v>-3.189808609493495</v>
      </c>
      <c r="J236" s="1406">
        <v>-4.5961002785515319</v>
      </c>
      <c r="K236" s="1406">
        <v>42.283950617283949</v>
      </c>
      <c r="L236" s="1407">
        <v>1.5348019226187972</v>
      </c>
    </row>
    <row r="237" spans="1:12" ht="16.5" thickBot="1">
      <c r="A237" s="1408" t="s">
        <v>84</v>
      </c>
      <c r="B237" s="1409" t="s">
        <v>19</v>
      </c>
      <c r="C237" s="1265">
        <v>20024.750230941958</v>
      </c>
      <c r="D237" s="1265">
        <v>20579.598952851025</v>
      </c>
      <c r="E237" s="1410">
        <v>20425.245235560797</v>
      </c>
      <c r="F237" s="1410">
        <v>21073.198215241184</v>
      </c>
      <c r="G237" s="1411">
        <v>-3.0747728610636589</v>
      </c>
      <c r="H237" s="1412">
        <v>297.28625336927217</v>
      </c>
      <c r="I237" s="1412">
        <v>-1.3792739601560502</v>
      </c>
      <c r="J237" s="1412">
        <v>-24.439918533604889</v>
      </c>
      <c r="K237" s="1412">
        <v>22.901234567901234</v>
      </c>
      <c r="L237" s="1413">
        <v>-4.9648267260828725</v>
      </c>
    </row>
    <row r="238" spans="1:12" ht="16.5" thickBot="1">
      <c r="A238" s="1386"/>
      <c r="B238" s="1414"/>
      <c r="C238" s="1388"/>
      <c r="D238" s="1388"/>
      <c r="E238" s="1388"/>
      <c r="F238" s="1388"/>
      <c r="G238" s="1389"/>
      <c r="H238" s="1384"/>
      <c r="I238" s="1384"/>
      <c r="J238" s="1384"/>
      <c r="K238" s="1384"/>
      <c r="L238" s="1390"/>
    </row>
    <row r="239" spans="1:12">
      <c r="A239" s="1415" t="s">
        <v>85</v>
      </c>
      <c r="B239" s="1416" t="s">
        <v>21</v>
      </c>
      <c r="C239" s="1266" t="s">
        <v>73</v>
      </c>
      <c r="D239" s="1266" t="s">
        <v>73</v>
      </c>
      <c r="E239" s="1417" t="s">
        <v>73</v>
      </c>
      <c r="F239" s="1417" t="s">
        <v>73</v>
      </c>
      <c r="G239" s="1418" t="s">
        <v>73</v>
      </c>
      <c r="H239" s="1419" t="s">
        <v>73</v>
      </c>
      <c r="I239" s="1419" t="s">
        <v>73</v>
      </c>
      <c r="J239" s="1420" t="s">
        <v>73</v>
      </c>
      <c r="K239" s="1420" t="s">
        <v>73</v>
      </c>
      <c r="L239" s="1421" t="s">
        <v>73</v>
      </c>
    </row>
    <row r="240" spans="1:12">
      <c r="A240" s="1289" t="s">
        <v>85</v>
      </c>
      <c r="B240" s="1422" t="s">
        <v>22</v>
      </c>
      <c r="C240" s="1264" t="s">
        <v>73</v>
      </c>
      <c r="D240" s="1264" t="s">
        <v>73</v>
      </c>
      <c r="E240" s="1404" t="s">
        <v>73</v>
      </c>
      <c r="F240" s="1404" t="s">
        <v>73</v>
      </c>
      <c r="G240" s="1405" t="s">
        <v>73</v>
      </c>
      <c r="H240" s="1406" t="s">
        <v>73</v>
      </c>
      <c r="I240" s="1406" t="s">
        <v>73</v>
      </c>
      <c r="J240" s="1423" t="s">
        <v>73</v>
      </c>
      <c r="K240" s="1423" t="s">
        <v>73</v>
      </c>
      <c r="L240" s="1424" t="s">
        <v>73</v>
      </c>
    </row>
    <row r="241" spans="1:12">
      <c r="A241" s="1289" t="s">
        <v>85</v>
      </c>
      <c r="B241" s="1422" t="s">
        <v>23</v>
      </c>
      <c r="C241" s="1264" t="s">
        <v>73</v>
      </c>
      <c r="D241" s="1264" t="s">
        <v>73</v>
      </c>
      <c r="E241" s="1404" t="s">
        <v>73</v>
      </c>
      <c r="F241" s="1404" t="s">
        <v>73</v>
      </c>
      <c r="G241" s="1405" t="s">
        <v>73</v>
      </c>
      <c r="H241" s="1406" t="s">
        <v>73</v>
      </c>
      <c r="I241" s="1406" t="s">
        <v>73</v>
      </c>
      <c r="J241" s="1423" t="s">
        <v>73</v>
      </c>
      <c r="K241" s="1423" t="s">
        <v>73</v>
      </c>
      <c r="L241" s="1424" t="s">
        <v>73</v>
      </c>
    </row>
    <row r="242" spans="1:12">
      <c r="A242" s="1415" t="s">
        <v>85</v>
      </c>
      <c r="B242" s="1425" t="s">
        <v>24</v>
      </c>
      <c r="C242" s="1267" t="s">
        <v>73</v>
      </c>
      <c r="D242" s="1267" t="s">
        <v>73</v>
      </c>
      <c r="E242" s="1426" t="s">
        <v>73</v>
      </c>
      <c r="F242" s="1426" t="s">
        <v>73</v>
      </c>
      <c r="G242" s="1427" t="s">
        <v>73</v>
      </c>
      <c r="H242" s="1428" t="s">
        <v>73</v>
      </c>
      <c r="I242" s="1428" t="s">
        <v>73</v>
      </c>
      <c r="J242" s="1429" t="s">
        <v>73</v>
      </c>
      <c r="K242" s="1429" t="s">
        <v>73</v>
      </c>
      <c r="L242" s="1430" t="s">
        <v>73</v>
      </c>
    </row>
    <row r="243" spans="1:12">
      <c r="A243" s="1289" t="s">
        <v>85</v>
      </c>
      <c r="B243" s="1422" t="s">
        <v>25</v>
      </c>
      <c r="C243" s="1264" t="s">
        <v>73</v>
      </c>
      <c r="D243" s="1264" t="s">
        <v>73</v>
      </c>
      <c r="E243" s="1404" t="s">
        <v>73</v>
      </c>
      <c r="F243" s="1404" t="s">
        <v>73</v>
      </c>
      <c r="G243" s="1405" t="s">
        <v>73</v>
      </c>
      <c r="H243" s="1406" t="s">
        <v>73</v>
      </c>
      <c r="I243" s="1406" t="s">
        <v>73</v>
      </c>
      <c r="J243" s="1423" t="s">
        <v>73</v>
      </c>
      <c r="K243" s="1423" t="s">
        <v>73</v>
      </c>
      <c r="L243" s="1424" t="s">
        <v>73</v>
      </c>
    </row>
    <row r="244" spans="1:12">
      <c r="A244" s="1289" t="s">
        <v>85</v>
      </c>
      <c r="B244" s="1422" t="s">
        <v>26</v>
      </c>
      <c r="C244" s="1264" t="s">
        <v>73</v>
      </c>
      <c r="D244" s="1264" t="s">
        <v>73</v>
      </c>
      <c r="E244" s="1404" t="s">
        <v>73</v>
      </c>
      <c r="F244" s="1404" t="s">
        <v>73</v>
      </c>
      <c r="G244" s="1405" t="s">
        <v>73</v>
      </c>
      <c r="H244" s="1406" t="s">
        <v>73</v>
      </c>
      <c r="I244" s="1406" t="s">
        <v>73</v>
      </c>
      <c r="J244" s="1423" t="s">
        <v>73</v>
      </c>
      <c r="K244" s="1423" t="s">
        <v>73</v>
      </c>
      <c r="L244" s="1424" t="s">
        <v>73</v>
      </c>
    </row>
    <row r="245" spans="1:12">
      <c r="A245" s="1415" t="s">
        <v>85</v>
      </c>
      <c r="B245" s="1425" t="s">
        <v>27</v>
      </c>
      <c r="C245" s="1267" t="s">
        <v>73</v>
      </c>
      <c r="D245" s="1267" t="s">
        <v>73</v>
      </c>
      <c r="E245" s="1426" t="s">
        <v>73</v>
      </c>
      <c r="F245" s="1426" t="s">
        <v>73</v>
      </c>
      <c r="G245" s="1427" t="s">
        <v>73</v>
      </c>
      <c r="H245" s="1428" t="s">
        <v>73</v>
      </c>
      <c r="I245" s="1428" t="s">
        <v>73</v>
      </c>
      <c r="J245" s="1429" t="s">
        <v>73</v>
      </c>
      <c r="K245" s="1429" t="s">
        <v>73</v>
      </c>
      <c r="L245" s="1430" t="s">
        <v>73</v>
      </c>
    </row>
    <row r="246" spans="1:12">
      <c r="A246" s="1289" t="s">
        <v>85</v>
      </c>
      <c r="B246" s="1422" t="s">
        <v>28</v>
      </c>
      <c r="C246" s="1264" t="s">
        <v>73</v>
      </c>
      <c r="D246" s="1264" t="s">
        <v>73</v>
      </c>
      <c r="E246" s="1404" t="s">
        <v>73</v>
      </c>
      <c r="F246" s="1404" t="s">
        <v>73</v>
      </c>
      <c r="G246" s="1405" t="s">
        <v>73</v>
      </c>
      <c r="H246" s="1406" t="s">
        <v>73</v>
      </c>
      <c r="I246" s="1406" t="s">
        <v>73</v>
      </c>
      <c r="J246" s="1423" t="s">
        <v>73</v>
      </c>
      <c r="K246" s="1423" t="s">
        <v>73</v>
      </c>
      <c r="L246" s="1424" t="s">
        <v>73</v>
      </c>
    </row>
    <row r="247" spans="1:12" ht="16.5" thickBot="1">
      <c r="A247" s="1431" t="s">
        <v>85</v>
      </c>
      <c r="B247" s="1432" t="s">
        <v>29</v>
      </c>
      <c r="C247" s="1292" t="s">
        <v>73</v>
      </c>
      <c r="D247" s="1292" t="s">
        <v>73</v>
      </c>
      <c r="E247" s="1433" t="s">
        <v>73</v>
      </c>
      <c r="F247" s="1433" t="s">
        <v>73</v>
      </c>
      <c r="G247" s="1434" t="s">
        <v>73</v>
      </c>
      <c r="H247" s="1423" t="s">
        <v>73</v>
      </c>
      <c r="I247" s="1423" t="s">
        <v>73</v>
      </c>
      <c r="J247" s="1423" t="s">
        <v>73</v>
      </c>
      <c r="K247" s="1423" t="s">
        <v>73</v>
      </c>
      <c r="L247" s="1424" t="s">
        <v>73</v>
      </c>
    </row>
    <row r="248" spans="1:12" ht="16.5" thickBot="1">
      <c r="A248" s="1386"/>
      <c r="B248" s="1414"/>
      <c r="C248" s="1388"/>
      <c r="D248" s="1388"/>
      <c r="E248" s="1388"/>
      <c r="F248" s="1388"/>
      <c r="G248" s="1389"/>
      <c r="H248" s="1384"/>
      <c r="I248" s="1384"/>
      <c r="J248" s="1384"/>
      <c r="K248" s="1384"/>
      <c r="L248" s="1390"/>
    </row>
    <row r="249" spans="1:12">
      <c r="A249" s="1415" t="s">
        <v>86</v>
      </c>
      <c r="B249" s="1416" t="s">
        <v>21</v>
      </c>
      <c r="C249" s="1266">
        <v>21287.023325427548</v>
      </c>
      <c r="D249" s="1266">
        <v>21189.336872665732</v>
      </c>
      <c r="E249" s="1417">
        <v>21712.7637919361</v>
      </c>
      <c r="F249" s="1417">
        <v>21613.123610119048</v>
      </c>
      <c r="G249" s="1418">
        <v>0.46101703582725995</v>
      </c>
      <c r="H249" s="1419">
        <v>404.45538461538462</v>
      </c>
      <c r="I249" s="1419">
        <v>5.9237472208283188</v>
      </c>
      <c r="J249" s="1420">
        <v>47.727272727272727</v>
      </c>
      <c r="K249" s="1420">
        <v>4.0123456790123457</v>
      </c>
      <c r="L249" s="1421">
        <v>1.5151833634618352</v>
      </c>
    </row>
    <row r="250" spans="1:12">
      <c r="A250" s="1289" t="s">
        <v>86</v>
      </c>
      <c r="B250" s="1422" t="s">
        <v>22</v>
      </c>
      <c r="C250" s="1264">
        <v>21040.491176470587</v>
      </c>
      <c r="D250" s="1264">
        <v>21228.52254901961</v>
      </c>
      <c r="E250" s="1404">
        <v>21461.300999999999</v>
      </c>
      <c r="F250" s="1404">
        <v>21653.093000000001</v>
      </c>
      <c r="G250" s="1405">
        <v>-0.88574874730368203</v>
      </c>
      <c r="H250" s="1406">
        <v>403</v>
      </c>
      <c r="I250" s="1406">
        <v>7.0669500531349696</v>
      </c>
      <c r="J250" s="1423">
        <v>19.444444444444446</v>
      </c>
      <c r="K250" s="1423">
        <v>2.6543209876543212</v>
      </c>
      <c r="L250" s="1424">
        <v>0.61118818402208497</v>
      </c>
    </row>
    <row r="251" spans="1:12">
      <c r="A251" s="1289" t="s">
        <v>86</v>
      </c>
      <c r="B251" s="1422" t="s">
        <v>23</v>
      </c>
      <c r="C251" s="1264">
        <v>21763.853921568629</v>
      </c>
      <c r="D251" s="1264">
        <v>21025.962745098041</v>
      </c>
      <c r="E251" s="1404">
        <v>22199.131000000001</v>
      </c>
      <c r="F251" s="1404">
        <v>21446.482</v>
      </c>
      <c r="G251" s="1405">
        <v>3.5094287258861443</v>
      </c>
      <c r="H251" s="1406">
        <v>407.3</v>
      </c>
      <c r="I251" s="1406">
        <v>0.24612355402412012</v>
      </c>
      <c r="J251" s="1423">
        <v>175</v>
      </c>
      <c r="K251" s="1423">
        <v>1.3580246913580247</v>
      </c>
      <c r="L251" s="1424">
        <v>0.90399517943975005</v>
      </c>
    </row>
    <row r="252" spans="1:12">
      <c r="A252" s="1415" t="s">
        <v>86</v>
      </c>
      <c r="B252" s="1425" t="s">
        <v>24</v>
      </c>
      <c r="C252" s="1267">
        <v>20108.909724364657</v>
      </c>
      <c r="D252" s="1267">
        <v>20422.909983389654</v>
      </c>
      <c r="E252" s="1426">
        <v>20511.08791885195</v>
      </c>
      <c r="F252" s="1426">
        <v>20831.368183057446</v>
      </c>
      <c r="G252" s="1427">
        <v>-1.5374902953613288</v>
      </c>
      <c r="H252" s="1428">
        <v>378.36249999999995</v>
      </c>
      <c r="I252" s="1428">
        <v>2.2367354440424956</v>
      </c>
      <c r="J252" s="1429">
        <v>15.315315315315313</v>
      </c>
      <c r="K252" s="1429">
        <v>7.9012345679012341</v>
      </c>
      <c r="L252" s="1430">
        <v>1.6015750900351726</v>
      </c>
    </row>
    <row r="253" spans="1:12">
      <c r="A253" s="1289" t="s">
        <v>86</v>
      </c>
      <c r="B253" s="1422" t="s">
        <v>25</v>
      </c>
      <c r="C253" s="1264">
        <v>19898.612745098038</v>
      </c>
      <c r="D253" s="1264">
        <v>20409.629411764705</v>
      </c>
      <c r="E253" s="1404">
        <v>20296.584999999999</v>
      </c>
      <c r="F253" s="1404">
        <v>20817.822</v>
      </c>
      <c r="G253" s="1405">
        <v>-2.5038017906003853</v>
      </c>
      <c r="H253" s="1406">
        <v>370.4</v>
      </c>
      <c r="I253" s="1406">
        <v>2.5186825352892237</v>
      </c>
      <c r="J253" s="1423">
        <v>27.419354838709676</v>
      </c>
      <c r="K253" s="1423">
        <v>4.8765432098765427</v>
      </c>
      <c r="L253" s="1424">
        <v>1.357814492509914</v>
      </c>
    </row>
    <row r="254" spans="1:12">
      <c r="A254" s="1289" t="s">
        <v>86</v>
      </c>
      <c r="B254" s="1422" t="s">
        <v>26</v>
      </c>
      <c r="C254" s="1264">
        <v>20429.895098039215</v>
      </c>
      <c r="D254" s="1264">
        <v>20438.835294117649</v>
      </c>
      <c r="E254" s="1404">
        <v>20838.492999999999</v>
      </c>
      <c r="F254" s="1404">
        <v>20847.612000000001</v>
      </c>
      <c r="G254" s="1405">
        <v>-4.3741220817052888E-2</v>
      </c>
      <c r="H254" s="1406">
        <v>391.2</v>
      </c>
      <c r="I254" s="1406">
        <v>2.6232948583420774</v>
      </c>
      <c r="J254" s="1423">
        <v>0</v>
      </c>
      <c r="K254" s="1423">
        <v>3.0246913580246915</v>
      </c>
      <c r="L254" s="1424">
        <v>0.24376059752525903</v>
      </c>
    </row>
    <row r="255" spans="1:12">
      <c r="A255" s="1415" t="s">
        <v>86</v>
      </c>
      <c r="B255" s="1425" t="s">
        <v>27</v>
      </c>
      <c r="C255" s="1267">
        <v>19665.025474011567</v>
      </c>
      <c r="D255" s="1267">
        <v>19973.005533068157</v>
      </c>
      <c r="E255" s="1426">
        <v>20058.325983491799</v>
      </c>
      <c r="F255" s="1426">
        <v>20372.46564372952</v>
      </c>
      <c r="G255" s="1427">
        <v>-1.5419815437725894</v>
      </c>
      <c r="H255" s="1428">
        <v>328.90103092783505</v>
      </c>
      <c r="I255" s="1428">
        <v>-0.72548775270228005</v>
      </c>
      <c r="J255" s="1429">
        <v>-4.2763157894736841</v>
      </c>
      <c r="K255" s="1429">
        <v>17.962962962962965</v>
      </c>
      <c r="L255" s="1430">
        <v>0.70984151006852869</v>
      </c>
    </row>
    <row r="256" spans="1:12">
      <c r="A256" s="1289" t="s">
        <v>86</v>
      </c>
      <c r="B256" s="1422" t="s">
        <v>28</v>
      </c>
      <c r="C256" s="1264">
        <v>19550.909803921568</v>
      </c>
      <c r="D256" s="1264">
        <v>19829.605882352942</v>
      </c>
      <c r="E256" s="1404">
        <v>19941.928</v>
      </c>
      <c r="F256" s="1404">
        <v>20226.198</v>
      </c>
      <c r="G256" s="1405">
        <v>-1.4054544507079405</v>
      </c>
      <c r="H256" s="1406">
        <v>321.8</v>
      </c>
      <c r="I256" s="1406">
        <v>1.8676796454574343</v>
      </c>
      <c r="J256" s="1423">
        <v>5.025125628140704</v>
      </c>
      <c r="K256" s="1423">
        <v>12.901234567901234</v>
      </c>
      <c r="L256" s="1424">
        <v>1.6072504589341516</v>
      </c>
    </row>
    <row r="257" spans="1:12" ht="16.5" thickBot="1">
      <c r="A257" s="1431" t="s">
        <v>86</v>
      </c>
      <c r="B257" s="1432" t="s">
        <v>29</v>
      </c>
      <c r="C257" s="1292">
        <v>19934.811764705883</v>
      </c>
      <c r="D257" s="1292">
        <v>20211.158823529411</v>
      </c>
      <c r="E257" s="1433">
        <v>20333.508000000002</v>
      </c>
      <c r="F257" s="1433">
        <v>20615.382000000001</v>
      </c>
      <c r="G257" s="1434">
        <v>-1.3672994271947023</v>
      </c>
      <c r="H257" s="1423">
        <v>347</v>
      </c>
      <c r="I257" s="1423">
        <v>-3.7447988904299581</v>
      </c>
      <c r="J257" s="1423">
        <v>-21.904761904761905</v>
      </c>
      <c r="K257" s="1423">
        <v>5.0617283950617287</v>
      </c>
      <c r="L257" s="1424">
        <v>-0.8974089488656265</v>
      </c>
    </row>
    <row r="258" spans="1:12" ht="16.5" thickBot="1">
      <c r="A258" s="1435"/>
      <c r="B258" s="1436"/>
      <c r="C258" s="1437"/>
      <c r="D258" s="1437"/>
      <c r="E258" s="1437"/>
      <c r="F258" s="1437"/>
      <c r="G258" s="1438"/>
      <c r="H258" s="1439"/>
      <c r="I258" s="1439"/>
      <c r="J258" s="1439"/>
      <c r="K258" s="1439"/>
      <c r="L258" s="1440"/>
    </row>
    <row r="259" spans="1:12">
      <c r="A259" s="1289" t="s">
        <v>87</v>
      </c>
      <c r="B259" s="1441" t="s">
        <v>26</v>
      </c>
      <c r="C259" s="1442">
        <v>20009.681372549021</v>
      </c>
      <c r="D259" s="1442">
        <v>20235.904901960785</v>
      </c>
      <c r="E259" s="1443">
        <v>20409.875</v>
      </c>
      <c r="F259" s="1443">
        <v>20640.623</v>
      </c>
      <c r="G259" s="1444">
        <v>-1.1179313725171938</v>
      </c>
      <c r="H259" s="1445">
        <v>400.3</v>
      </c>
      <c r="I259" s="1445">
        <v>-2.7217496962332901</v>
      </c>
      <c r="J259" s="1445">
        <v>-25.641025641025639</v>
      </c>
      <c r="K259" s="1445">
        <v>1.7901234567901234</v>
      </c>
      <c r="L259" s="1446">
        <v>-0.42327041381146557</v>
      </c>
    </row>
    <row r="260" spans="1:12" ht="16.5" thickBot="1">
      <c r="A260" s="1431" t="s">
        <v>87</v>
      </c>
      <c r="B260" s="1432" t="s">
        <v>29</v>
      </c>
      <c r="C260" s="1292">
        <v>19457.285294117646</v>
      </c>
      <c r="D260" s="1292">
        <v>20140.085294117645</v>
      </c>
      <c r="E260" s="1433">
        <v>19846.431</v>
      </c>
      <c r="F260" s="1433">
        <v>20542.886999999999</v>
      </c>
      <c r="G260" s="1434">
        <v>-3.3902537652083584</v>
      </c>
      <c r="H260" s="1423">
        <v>391.4</v>
      </c>
      <c r="I260" s="1423">
        <v>1.0586108959462861</v>
      </c>
      <c r="J260" s="1423">
        <v>-7.2727272727272725</v>
      </c>
      <c r="K260" s="1423">
        <v>3.1481481481481479</v>
      </c>
      <c r="L260" s="1424">
        <v>2.6695253710009581E-2</v>
      </c>
    </row>
    <row r="261" spans="1:12" ht="16.5" thickBot="1">
      <c r="A261" s="1435"/>
      <c r="B261" s="1436"/>
      <c r="C261" s="1437"/>
      <c r="D261" s="1437"/>
      <c r="E261" s="1437"/>
      <c r="F261" s="1437"/>
      <c r="G261" s="1438"/>
      <c r="H261" s="1439"/>
      <c r="I261" s="1439"/>
      <c r="J261" s="1439"/>
      <c r="K261" s="1439"/>
      <c r="L261" s="1440"/>
    </row>
    <row r="262" spans="1:12">
      <c r="A262" s="1415" t="s">
        <v>88</v>
      </c>
      <c r="B262" s="1416" t="s">
        <v>21</v>
      </c>
      <c r="C262" s="1266" t="s">
        <v>73</v>
      </c>
      <c r="D262" s="1266" t="s">
        <v>73</v>
      </c>
      <c r="E262" s="1417" t="s">
        <v>73</v>
      </c>
      <c r="F262" s="1417" t="s">
        <v>73</v>
      </c>
      <c r="G262" s="1418" t="s">
        <v>73</v>
      </c>
      <c r="H262" s="1419" t="s">
        <v>73</v>
      </c>
      <c r="I262" s="1419" t="s">
        <v>73</v>
      </c>
      <c r="J262" s="1420" t="s">
        <v>73</v>
      </c>
      <c r="K262" s="1420" t="s">
        <v>73</v>
      </c>
      <c r="L262" s="1421" t="s">
        <v>73</v>
      </c>
    </row>
    <row r="263" spans="1:12">
      <c r="A263" s="1291" t="s">
        <v>88</v>
      </c>
      <c r="B263" s="1422" t="s">
        <v>22</v>
      </c>
      <c r="C263" s="1264" t="s">
        <v>73</v>
      </c>
      <c r="D263" s="1264" t="s">
        <v>73</v>
      </c>
      <c r="E263" s="1404" t="s">
        <v>73</v>
      </c>
      <c r="F263" s="1404" t="s">
        <v>73</v>
      </c>
      <c r="G263" s="1405" t="s">
        <v>73</v>
      </c>
      <c r="H263" s="1406" t="s">
        <v>73</v>
      </c>
      <c r="I263" s="1406" t="s">
        <v>73</v>
      </c>
      <c r="J263" s="1423" t="s">
        <v>73</v>
      </c>
      <c r="K263" s="1423" t="s">
        <v>73</v>
      </c>
      <c r="L263" s="1424" t="s">
        <v>73</v>
      </c>
    </row>
    <row r="264" spans="1:12">
      <c r="A264" s="1291" t="s">
        <v>88</v>
      </c>
      <c r="B264" s="1422" t="s">
        <v>23</v>
      </c>
      <c r="C264" s="1264" t="s">
        <v>73</v>
      </c>
      <c r="D264" s="1264" t="s">
        <v>73</v>
      </c>
      <c r="E264" s="1404" t="s">
        <v>73</v>
      </c>
      <c r="F264" s="1404" t="s">
        <v>73</v>
      </c>
      <c r="G264" s="1405" t="s">
        <v>73</v>
      </c>
      <c r="H264" s="1406" t="s">
        <v>73</v>
      </c>
      <c r="I264" s="1406" t="s">
        <v>73</v>
      </c>
      <c r="J264" s="1423" t="s">
        <v>73</v>
      </c>
      <c r="K264" s="1423" t="s">
        <v>73</v>
      </c>
      <c r="L264" s="1424" t="s">
        <v>73</v>
      </c>
    </row>
    <row r="265" spans="1:12">
      <c r="A265" s="1291" t="s">
        <v>88</v>
      </c>
      <c r="B265" s="1422" t="s">
        <v>30</v>
      </c>
      <c r="C265" s="1264" t="s">
        <v>73</v>
      </c>
      <c r="D265" s="1264" t="s">
        <v>73</v>
      </c>
      <c r="E265" s="1404" t="s">
        <v>73</v>
      </c>
      <c r="F265" s="1404" t="s">
        <v>73</v>
      </c>
      <c r="G265" s="1405" t="s">
        <v>73</v>
      </c>
      <c r="H265" s="1406" t="s">
        <v>73</v>
      </c>
      <c r="I265" s="1406" t="s">
        <v>73</v>
      </c>
      <c r="J265" s="1423" t="s">
        <v>73</v>
      </c>
      <c r="K265" s="1423" t="s">
        <v>73</v>
      </c>
      <c r="L265" s="1424" t="s">
        <v>73</v>
      </c>
    </row>
    <row r="266" spans="1:12">
      <c r="A266" s="1447" t="s">
        <v>88</v>
      </c>
      <c r="B266" s="1425" t="s">
        <v>24</v>
      </c>
      <c r="C266" s="1267" t="s">
        <v>73</v>
      </c>
      <c r="D266" s="1267" t="s">
        <v>73</v>
      </c>
      <c r="E266" s="1426" t="s">
        <v>73</v>
      </c>
      <c r="F266" s="1426" t="s">
        <v>73</v>
      </c>
      <c r="G266" s="1427" t="s">
        <v>73</v>
      </c>
      <c r="H266" s="1428" t="s">
        <v>73</v>
      </c>
      <c r="I266" s="1428" t="s">
        <v>73</v>
      </c>
      <c r="J266" s="1429" t="s">
        <v>73</v>
      </c>
      <c r="K266" s="1429" t="s">
        <v>73</v>
      </c>
      <c r="L266" s="1430" t="s">
        <v>73</v>
      </c>
    </row>
    <row r="267" spans="1:12">
      <c r="A267" s="1291" t="s">
        <v>88</v>
      </c>
      <c r="B267" s="1422" t="s">
        <v>26</v>
      </c>
      <c r="C267" s="1264" t="s">
        <v>73</v>
      </c>
      <c r="D267" s="1264" t="s">
        <v>73</v>
      </c>
      <c r="E267" s="1404" t="s">
        <v>73</v>
      </c>
      <c r="F267" s="1404" t="s">
        <v>73</v>
      </c>
      <c r="G267" s="1405" t="s">
        <v>73</v>
      </c>
      <c r="H267" s="1406" t="s">
        <v>73</v>
      </c>
      <c r="I267" s="1406" t="s">
        <v>73</v>
      </c>
      <c r="J267" s="1423" t="s">
        <v>73</v>
      </c>
      <c r="K267" s="1423" t="s">
        <v>73</v>
      </c>
      <c r="L267" s="1424" t="s">
        <v>73</v>
      </c>
    </row>
    <row r="268" spans="1:12">
      <c r="A268" s="1291" t="s">
        <v>88</v>
      </c>
      <c r="B268" s="1422" t="s">
        <v>31</v>
      </c>
      <c r="C268" s="1264" t="s">
        <v>73</v>
      </c>
      <c r="D268" s="1264" t="s">
        <v>73</v>
      </c>
      <c r="E268" s="1404" t="s">
        <v>73</v>
      </c>
      <c r="F268" s="1404" t="s">
        <v>73</v>
      </c>
      <c r="G268" s="1405" t="s">
        <v>73</v>
      </c>
      <c r="H268" s="1406" t="s">
        <v>73</v>
      </c>
      <c r="I268" s="1406" t="s">
        <v>73</v>
      </c>
      <c r="J268" s="1423" t="s">
        <v>73</v>
      </c>
      <c r="K268" s="1423" t="s">
        <v>73</v>
      </c>
      <c r="L268" s="1424" t="s">
        <v>73</v>
      </c>
    </row>
    <row r="269" spans="1:12">
      <c r="A269" s="1447" t="s">
        <v>88</v>
      </c>
      <c r="B269" s="1425" t="s">
        <v>27</v>
      </c>
      <c r="C269" s="1267" t="s">
        <v>73</v>
      </c>
      <c r="D269" s="1267" t="s">
        <v>73</v>
      </c>
      <c r="E269" s="1426" t="s">
        <v>73</v>
      </c>
      <c r="F269" s="1426" t="s">
        <v>73</v>
      </c>
      <c r="G269" s="1427" t="s">
        <v>73</v>
      </c>
      <c r="H269" s="1428" t="s">
        <v>73</v>
      </c>
      <c r="I269" s="1428" t="s">
        <v>73</v>
      </c>
      <c r="J269" s="1429" t="s">
        <v>73</v>
      </c>
      <c r="K269" s="1429" t="s">
        <v>73</v>
      </c>
      <c r="L269" s="1430" t="s">
        <v>73</v>
      </c>
    </row>
    <row r="270" spans="1:12">
      <c r="A270" s="1291" t="s">
        <v>88</v>
      </c>
      <c r="B270" s="1422" t="s">
        <v>29</v>
      </c>
      <c r="C270" s="1264" t="s">
        <v>73</v>
      </c>
      <c r="D270" s="1264" t="s">
        <v>73</v>
      </c>
      <c r="E270" s="1404" t="s">
        <v>73</v>
      </c>
      <c r="F270" s="1404" t="s">
        <v>73</v>
      </c>
      <c r="G270" s="1405" t="s">
        <v>73</v>
      </c>
      <c r="H270" s="1406" t="s">
        <v>73</v>
      </c>
      <c r="I270" s="1406" t="s">
        <v>73</v>
      </c>
      <c r="J270" s="1423" t="s">
        <v>73</v>
      </c>
      <c r="K270" s="1423" t="s">
        <v>73</v>
      </c>
      <c r="L270" s="1424" t="s">
        <v>73</v>
      </c>
    </row>
    <row r="271" spans="1:12" ht="16.5" thickBot="1">
      <c r="A271" s="1448" t="s">
        <v>88</v>
      </c>
      <c r="B271" s="1422" t="s">
        <v>32</v>
      </c>
      <c r="C271" s="1292" t="s">
        <v>73</v>
      </c>
      <c r="D271" s="1292" t="s">
        <v>73</v>
      </c>
      <c r="E271" s="1433" t="s">
        <v>73</v>
      </c>
      <c r="F271" s="1433" t="s">
        <v>73</v>
      </c>
      <c r="G271" s="1434" t="s">
        <v>73</v>
      </c>
      <c r="H271" s="1423" t="s">
        <v>73</v>
      </c>
      <c r="I271" s="1423" t="s">
        <v>73</v>
      </c>
      <c r="J271" s="1423" t="s">
        <v>73</v>
      </c>
      <c r="K271" s="1423" t="s">
        <v>73</v>
      </c>
      <c r="L271" s="1424" t="s">
        <v>73</v>
      </c>
    </row>
    <row r="272" spans="1:12" ht="16.5" thickBot="1">
      <c r="A272" s="1435"/>
      <c r="B272" s="1436"/>
      <c r="C272" s="1437"/>
      <c r="D272" s="1437"/>
      <c r="E272" s="1437"/>
      <c r="F272" s="1437"/>
      <c r="G272" s="1438"/>
      <c r="H272" s="1439"/>
      <c r="I272" s="1439"/>
      <c r="J272" s="1439"/>
      <c r="K272" s="1439"/>
      <c r="L272" s="1440"/>
    </row>
    <row r="273" spans="1:12">
      <c r="A273" s="1415" t="s">
        <v>20</v>
      </c>
      <c r="B273" s="1416" t="s">
        <v>24</v>
      </c>
      <c r="C273" s="1266">
        <v>17703.858335860117</v>
      </c>
      <c r="D273" s="1266">
        <v>18402.801401089739</v>
      </c>
      <c r="E273" s="1417">
        <v>18057.935502577318</v>
      </c>
      <c r="F273" s="1417">
        <v>18770.857429111533</v>
      </c>
      <c r="G273" s="1418">
        <v>-3.7980253657915011</v>
      </c>
      <c r="H273" s="1419">
        <v>337.39565217391305</v>
      </c>
      <c r="I273" s="1419">
        <v>-7.6902971846434354E-2</v>
      </c>
      <c r="J273" s="1420">
        <v>-2.1276595744680851</v>
      </c>
      <c r="K273" s="1420">
        <v>2.8395061728395063</v>
      </c>
      <c r="L273" s="1421">
        <v>0.17208279031964269</v>
      </c>
    </row>
    <row r="274" spans="1:12">
      <c r="A274" s="1289" t="s">
        <v>20</v>
      </c>
      <c r="B274" s="1422" t="s">
        <v>25</v>
      </c>
      <c r="C274" s="1264">
        <v>16879.831372549019</v>
      </c>
      <c r="D274" s="1264">
        <v>17085.811764705879</v>
      </c>
      <c r="E274" s="1404">
        <v>17217.428</v>
      </c>
      <c r="F274" s="1404">
        <v>17427.527999999998</v>
      </c>
      <c r="G274" s="1405">
        <v>-1.2055639790106696</v>
      </c>
      <c r="H274" s="1406">
        <v>309.10000000000002</v>
      </c>
      <c r="I274" s="1406">
        <v>9.687721788502488</v>
      </c>
      <c r="J274" s="1423">
        <v>0</v>
      </c>
      <c r="K274" s="1423">
        <v>0.67901234567901236</v>
      </c>
      <c r="L274" s="1424">
        <v>5.4721766791384741E-2</v>
      </c>
    </row>
    <row r="275" spans="1:12">
      <c r="A275" s="1289" t="s">
        <v>20</v>
      </c>
      <c r="B275" s="1422" t="s">
        <v>26</v>
      </c>
      <c r="C275" s="1264">
        <v>17825.175490196078</v>
      </c>
      <c r="D275" s="1264">
        <v>18266.132352941178</v>
      </c>
      <c r="E275" s="1404">
        <v>18181.679</v>
      </c>
      <c r="F275" s="1404">
        <v>18631.455000000002</v>
      </c>
      <c r="G275" s="1405">
        <v>-2.4140680370910461</v>
      </c>
      <c r="H275" s="1406">
        <v>328.7</v>
      </c>
      <c r="I275" s="1406">
        <v>-6.8046498440601084</v>
      </c>
      <c r="J275" s="1423">
        <v>4.5454545454545459</v>
      </c>
      <c r="K275" s="1423">
        <v>1.4197530864197532</v>
      </c>
      <c r="L275" s="1424">
        <v>0.17117192864449793</v>
      </c>
    </row>
    <row r="276" spans="1:12">
      <c r="A276" s="1289" t="s">
        <v>20</v>
      </c>
      <c r="B276" s="1422" t="s">
        <v>31</v>
      </c>
      <c r="C276" s="1264">
        <v>18117.133333333331</v>
      </c>
      <c r="D276" s="1264">
        <v>19429.392156862745</v>
      </c>
      <c r="E276" s="1404">
        <v>18479.475999999999</v>
      </c>
      <c r="F276" s="1404">
        <v>19817.98</v>
      </c>
      <c r="G276" s="1405">
        <v>-6.753988045199363</v>
      </c>
      <c r="H276" s="1406">
        <v>380</v>
      </c>
      <c r="I276" s="1406">
        <v>6.1749091925118815</v>
      </c>
      <c r="J276" s="1423">
        <v>-14.285714285714285</v>
      </c>
      <c r="K276" s="1423">
        <v>0.74074074074074081</v>
      </c>
      <c r="L276" s="1424">
        <v>-5.3810905116239871E-2</v>
      </c>
    </row>
    <row r="277" spans="1:12">
      <c r="A277" s="1415" t="s">
        <v>20</v>
      </c>
      <c r="B277" s="1425" t="s">
        <v>27</v>
      </c>
      <c r="C277" s="1267">
        <v>18314.360413664937</v>
      </c>
      <c r="D277" s="1267">
        <v>18553.115383331307</v>
      </c>
      <c r="E277" s="1426">
        <v>18680.647621938235</v>
      </c>
      <c r="F277" s="1426">
        <v>18924.177690997934</v>
      </c>
      <c r="G277" s="1427">
        <v>-1.286872661185932</v>
      </c>
      <c r="H277" s="1428">
        <v>300.4776</v>
      </c>
      <c r="I277" s="1428">
        <v>-2.0475217561584769</v>
      </c>
      <c r="J277" s="1429">
        <v>-12.177985948477751</v>
      </c>
      <c r="K277" s="1429">
        <v>23.148148148148149</v>
      </c>
      <c r="L277" s="1430">
        <v>-1.0856770504897639</v>
      </c>
    </row>
    <row r="278" spans="1:12">
      <c r="A278" s="1289" t="s">
        <v>20</v>
      </c>
      <c r="B278" s="1422" t="s">
        <v>28</v>
      </c>
      <c r="C278" s="1264">
        <v>17652.165686274508</v>
      </c>
      <c r="D278" s="1264">
        <v>17844.658823529411</v>
      </c>
      <c r="E278" s="1404">
        <v>18005.208999999999</v>
      </c>
      <c r="F278" s="1404">
        <v>18201.552</v>
      </c>
      <c r="G278" s="1405">
        <v>-1.0787157051222926</v>
      </c>
      <c r="H278" s="1406">
        <v>274.5</v>
      </c>
      <c r="I278" s="1406">
        <v>-0.18181818181818182</v>
      </c>
      <c r="J278" s="1423">
        <v>4.9586776859504136</v>
      </c>
      <c r="K278" s="1423">
        <v>7.8395061728395072</v>
      </c>
      <c r="L278" s="1424">
        <v>0.97230980507560272</v>
      </c>
    </row>
    <row r="279" spans="1:12">
      <c r="A279" s="1289" t="s">
        <v>20</v>
      </c>
      <c r="B279" s="1422" t="s">
        <v>29</v>
      </c>
      <c r="C279" s="1264">
        <v>18493.349019607842</v>
      </c>
      <c r="D279" s="1264">
        <v>18790.725490196081</v>
      </c>
      <c r="E279" s="1404">
        <v>18863.216</v>
      </c>
      <c r="F279" s="1404">
        <v>19166.54</v>
      </c>
      <c r="G279" s="1405">
        <v>-1.5825704587265126</v>
      </c>
      <c r="H279" s="1406">
        <v>306.2</v>
      </c>
      <c r="I279" s="1406">
        <v>-1.6698779704560014</v>
      </c>
      <c r="J279" s="1423">
        <v>-16.46586345381526</v>
      </c>
      <c r="K279" s="1423">
        <v>12.839506172839506</v>
      </c>
      <c r="L279" s="1424">
        <v>-1.2921623856167948</v>
      </c>
    </row>
    <row r="280" spans="1:12">
      <c r="A280" s="1289" t="s">
        <v>20</v>
      </c>
      <c r="B280" s="1422" t="s">
        <v>32</v>
      </c>
      <c r="C280" s="1264">
        <v>19141.276470588233</v>
      </c>
      <c r="D280" s="1264">
        <v>18808.367647058822</v>
      </c>
      <c r="E280" s="1404">
        <v>19524.101999999999</v>
      </c>
      <c r="F280" s="1404">
        <v>19184.535</v>
      </c>
      <c r="G280" s="1405">
        <v>1.7700038077545226</v>
      </c>
      <c r="H280" s="1406">
        <v>353.2</v>
      </c>
      <c r="I280" s="1406">
        <v>-0.19779598756710615</v>
      </c>
      <c r="J280" s="1423">
        <v>-29.82456140350877</v>
      </c>
      <c r="K280" s="1423">
        <v>2.4691358024691357</v>
      </c>
      <c r="L280" s="1424">
        <v>-0.76582446994857145</v>
      </c>
    </row>
    <row r="281" spans="1:12">
      <c r="A281" s="1415" t="s">
        <v>20</v>
      </c>
      <c r="B281" s="1425" t="s">
        <v>33</v>
      </c>
      <c r="C281" s="1267">
        <v>15980.113240062879</v>
      </c>
      <c r="D281" s="1267">
        <v>15973.611086706847</v>
      </c>
      <c r="E281" s="1426">
        <v>16299.715504864138</v>
      </c>
      <c r="F281" s="1426">
        <v>16293.083308440984</v>
      </c>
      <c r="G281" s="1427">
        <v>4.0705594500445766E-2</v>
      </c>
      <c r="H281" s="1428">
        <v>225.85454545454544</v>
      </c>
      <c r="I281" s="1428">
        <v>-2.4705835979274475</v>
      </c>
      <c r="J281" s="1429">
        <v>8.1967213114754092</v>
      </c>
      <c r="K281" s="1429">
        <v>16.296296296296298</v>
      </c>
      <c r="L281" s="1430">
        <v>2.4483961827889207</v>
      </c>
    </row>
    <row r="282" spans="1:12">
      <c r="A282" s="1289" t="s">
        <v>20</v>
      </c>
      <c r="B282" s="1422" t="s">
        <v>74</v>
      </c>
      <c r="C282" s="1264">
        <v>15787.326470588236</v>
      </c>
      <c r="D282" s="1264">
        <v>15711.286274509805</v>
      </c>
      <c r="E282" s="1404">
        <v>16103.073</v>
      </c>
      <c r="F282" s="1404">
        <v>16025.512000000001</v>
      </c>
      <c r="G282" s="1405">
        <v>0.48398453665629959</v>
      </c>
      <c r="H282" s="1406">
        <v>215.7</v>
      </c>
      <c r="I282" s="1406">
        <v>-1.5518028297581039</v>
      </c>
      <c r="J282" s="1423">
        <v>3.3783783783783785</v>
      </c>
      <c r="K282" s="1423">
        <v>9.4444444444444446</v>
      </c>
      <c r="L282" s="1424">
        <v>1.0448984739563638</v>
      </c>
    </row>
    <row r="283" spans="1:12">
      <c r="A283" s="1289" t="s">
        <v>20</v>
      </c>
      <c r="B283" s="1422" t="s">
        <v>34</v>
      </c>
      <c r="C283" s="1264">
        <v>16215.472549019607</v>
      </c>
      <c r="D283" s="1264">
        <v>16289.541176470586</v>
      </c>
      <c r="E283" s="1404">
        <v>16539.781999999999</v>
      </c>
      <c r="F283" s="1404">
        <v>16615.331999999999</v>
      </c>
      <c r="G283" s="1405">
        <v>-0.45470051395903061</v>
      </c>
      <c r="H283" s="1406">
        <v>238.7</v>
      </c>
      <c r="I283" s="1406">
        <v>-1.6886326194398775</v>
      </c>
      <c r="J283" s="1423">
        <v>23.52941176470588</v>
      </c>
      <c r="K283" s="1423">
        <v>6.481481481481481</v>
      </c>
      <c r="L283" s="1424">
        <v>1.6574179173498127</v>
      </c>
    </row>
    <row r="284" spans="1:12" ht="16.5" thickBot="1">
      <c r="A284" s="1289" t="s">
        <v>20</v>
      </c>
      <c r="B284" s="1422" t="s">
        <v>35</v>
      </c>
      <c r="C284" s="1264">
        <v>16277.458823529412</v>
      </c>
      <c r="D284" s="1264">
        <v>16551.051960784313</v>
      </c>
      <c r="E284" s="1404">
        <v>16603.008000000002</v>
      </c>
      <c r="F284" s="1404">
        <v>16882.073</v>
      </c>
      <c r="G284" s="1405">
        <v>-1.6530256681155133</v>
      </c>
      <c r="H284" s="1406">
        <v>260</v>
      </c>
      <c r="I284" s="1406">
        <v>-16.85321394307643</v>
      </c>
      <c r="J284" s="1423">
        <v>-45.454545454545453</v>
      </c>
      <c r="K284" s="1423">
        <v>0.37037037037037041</v>
      </c>
      <c r="L284" s="1424">
        <v>-0.25392020851725722</v>
      </c>
    </row>
    <row r="285" spans="1:12" ht="16.5" thickBot="1">
      <c r="A285" s="1435"/>
      <c r="B285" s="1436"/>
      <c r="C285" s="1437"/>
      <c r="D285" s="1437"/>
      <c r="E285" s="1437"/>
      <c r="F285" s="1437"/>
      <c r="G285" s="1438"/>
      <c r="H285" s="1439"/>
      <c r="I285" s="1439"/>
      <c r="J285" s="1439"/>
      <c r="K285" s="1439"/>
      <c r="L285" s="1440"/>
    </row>
    <row r="286" spans="1:12">
      <c r="A286" s="1415" t="s">
        <v>89</v>
      </c>
      <c r="B286" s="1425" t="s">
        <v>21</v>
      </c>
      <c r="C286" s="1267">
        <v>21902.010289081387</v>
      </c>
      <c r="D286" s="1267">
        <v>22418.817889348866</v>
      </c>
      <c r="E286" s="1426">
        <v>22340.050494863015</v>
      </c>
      <c r="F286" s="1426">
        <v>22867.194247135842</v>
      </c>
      <c r="G286" s="1427">
        <v>-2.3052401907105518</v>
      </c>
      <c r="H286" s="1428">
        <v>343.51176470588234</v>
      </c>
      <c r="I286" s="1428">
        <v>4.0092904592278815</v>
      </c>
      <c r="J286" s="1429">
        <v>-54.054054054054056</v>
      </c>
      <c r="K286" s="1429">
        <v>2.0987654320987654</v>
      </c>
      <c r="L286" s="1430">
        <v>-2.101007553145275</v>
      </c>
    </row>
    <row r="287" spans="1:12">
      <c r="A287" s="1289" t="s">
        <v>89</v>
      </c>
      <c r="B287" s="1422" t="s">
        <v>22</v>
      </c>
      <c r="C287" s="1264" t="s">
        <v>200</v>
      </c>
      <c r="D287" s="1264">
        <v>21455.069607843136</v>
      </c>
      <c r="E287" s="1404" t="s">
        <v>200</v>
      </c>
      <c r="F287" s="1404">
        <v>21884.170999999998</v>
      </c>
      <c r="G287" s="1405" t="s">
        <v>73</v>
      </c>
      <c r="H287" s="1406" t="s">
        <v>200</v>
      </c>
      <c r="I287" s="1406" t="s">
        <v>73</v>
      </c>
      <c r="J287" s="1423" t="s">
        <v>73</v>
      </c>
      <c r="K287" s="1423">
        <v>0.24691358024691357</v>
      </c>
      <c r="L287" s="1424" t="s">
        <v>73</v>
      </c>
    </row>
    <row r="288" spans="1:12">
      <c r="A288" s="1289" t="s">
        <v>89</v>
      </c>
      <c r="B288" s="1422" t="s">
        <v>23</v>
      </c>
      <c r="C288" s="1264">
        <v>21988.838235294119</v>
      </c>
      <c r="D288" s="1264">
        <v>22377.891176470588</v>
      </c>
      <c r="E288" s="1404">
        <v>22428.615000000002</v>
      </c>
      <c r="F288" s="1404">
        <v>22825.449000000001</v>
      </c>
      <c r="G288" s="1405">
        <v>-1.7385594473957506</v>
      </c>
      <c r="H288" s="1406">
        <v>346.9</v>
      </c>
      <c r="I288" s="1406">
        <v>5.0575408843125347</v>
      </c>
      <c r="J288" s="1423">
        <v>-49.019607843137251</v>
      </c>
      <c r="K288" s="1423">
        <v>1.6049382716049383</v>
      </c>
      <c r="L288" s="1424">
        <v>-1.2894998668740629</v>
      </c>
    </row>
    <row r="289" spans="1:12">
      <c r="A289" s="1289" t="s">
        <v>89</v>
      </c>
      <c r="B289" s="1422" t="s">
        <v>30</v>
      </c>
      <c r="C289" s="1264" t="s">
        <v>200</v>
      </c>
      <c r="D289" s="1264">
        <v>22843.924509803921</v>
      </c>
      <c r="E289" s="1404" t="s">
        <v>200</v>
      </c>
      <c r="F289" s="1404">
        <v>23300.803</v>
      </c>
      <c r="G289" s="1405" t="s">
        <v>73</v>
      </c>
      <c r="H289" s="1406" t="s">
        <v>200</v>
      </c>
      <c r="I289" s="1406" t="s">
        <v>73</v>
      </c>
      <c r="J289" s="1423" t="s">
        <v>73</v>
      </c>
      <c r="K289" s="1423">
        <v>0.24691358024691357</v>
      </c>
      <c r="L289" s="1424" t="s">
        <v>73</v>
      </c>
    </row>
    <row r="290" spans="1:12">
      <c r="A290" s="1415" t="s">
        <v>89</v>
      </c>
      <c r="B290" s="1425" t="s">
        <v>24</v>
      </c>
      <c r="C290" s="1267">
        <v>21189.008080481461</v>
      </c>
      <c r="D290" s="1267">
        <v>21507.33850656854</v>
      </c>
      <c r="E290" s="1426">
        <v>21612.78824209109</v>
      </c>
      <c r="F290" s="1426">
        <v>21937.48527669991</v>
      </c>
      <c r="G290" s="1427">
        <v>-1.4801014360277889</v>
      </c>
      <c r="H290" s="1428">
        <v>305.27191780821914</v>
      </c>
      <c r="I290" s="1428">
        <v>-2.5724977392099642</v>
      </c>
      <c r="J290" s="1429">
        <v>-17.045454545454543</v>
      </c>
      <c r="K290" s="1429">
        <v>9.0123456790123448</v>
      </c>
      <c r="L290" s="1430">
        <v>-0.97630358318969712</v>
      </c>
    </row>
    <row r="291" spans="1:12">
      <c r="A291" s="1289" t="s">
        <v>89</v>
      </c>
      <c r="B291" s="1422" t="s">
        <v>25</v>
      </c>
      <c r="C291" s="1264">
        <v>20247.25980392157</v>
      </c>
      <c r="D291" s="1264">
        <v>20940.693137254904</v>
      </c>
      <c r="E291" s="1404">
        <v>20652.205000000002</v>
      </c>
      <c r="F291" s="1404">
        <v>21359.507000000001</v>
      </c>
      <c r="G291" s="1405">
        <v>-3.3114153805141648</v>
      </c>
      <c r="H291" s="1406">
        <v>283.5</v>
      </c>
      <c r="I291" s="1406">
        <v>4.0366972477064227</v>
      </c>
      <c r="J291" s="1423">
        <v>112.5</v>
      </c>
      <c r="K291" s="1423">
        <v>1.0493827160493827</v>
      </c>
      <c r="L291" s="1424">
        <v>0.59535320413110804</v>
      </c>
    </row>
    <row r="292" spans="1:12">
      <c r="A292" s="1289" t="s">
        <v>89</v>
      </c>
      <c r="B292" s="1422" t="s">
        <v>26</v>
      </c>
      <c r="C292" s="1264">
        <v>21380.375490196078</v>
      </c>
      <c r="D292" s="1264">
        <v>21412.963725490197</v>
      </c>
      <c r="E292" s="1404">
        <v>21807.983</v>
      </c>
      <c r="F292" s="1404">
        <v>21841.223000000002</v>
      </c>
      <c r="G292" s="1405">
        <v>-0.15218927987687134</v>
      </c>
      <c r="H292" s="1406">
        <v>306.5</v>
      </c>
      <c r="I292" s="1406">
        <v>-3.1289506953223696</v>
      </c>
      <c r="J292" s="1423">
        <v>-23.664122137404579</v>
      </c>
      <c r="K292" s="1423">
        <v>6.1728395061728394</v>
      </c>
      <c r="L292" s="1424">
        <v>-1.2618937514889081</v>
      </c>
    </row>
    <row r="293" spans="1:12">
      <c r="A293" s="1289" t="s">
        <v>89</v>
      </c>
      <c r="B293" s="1422" t="s">
        <v>31</v>
      </c>
      <c r="C293" s="1264">
        <v>21043.273529411763</v>
      </c>
      <c r="D293" s="1264" t="s">
        <v>200</v>
      </c>
      <c r="E293" s="1404">
        <v>21464.138999999999</v>
      </c>
      <c r="F293" s="1404" t="s">
        <v>200</v>
      </c>
      <c r="G293" s="1405" t="s">
        <v>73</v>
      </c>
      <c r="H293" s="1406">
        <v>313.8</v>
      </c>
      <c r="I293" s="1406" t="s">
        <v>73</v>
      </c>
      <c r="J293" s="1423" t="s">
        <v>73</v>
      </c>
      <c r="K293" s="1423">
        <v>1.7901234567901234</v>
      </c>
      <c r="L293" s="1424" t="s">
        <v>73</v>
      </c>
    </row>
    <row r="294" spans="1:12">
      <c r="A294" s="1415" t="s">
        <v>89</v>
      </c>
      <c r="B294" s="1425" t="s">
        <v>27</v>
      </c>
      <c r="C294" s="1267">
        <v>18658.773735141727</v>
      </c>
      <c r="D294" s="1267">
        <v>19199.028036511929</v>
      </c>
      <c r="E294" s="1426">
        <v>19031.949209844563</v>
      </c>
      <c r="F294" s="1426">
        <v>19735.909095572115</v>
      </c>
      <c r="G294" s="1427">
        <v>-3.5668987038731879</v>
      </c>
      <c r="H294" s="1428">
        <v>282.95340314136121</v>
      </c>
      <c r="I294" s="1428">
        <v>-0.33721340630925695</v>
      </c>
      <c r="J294" s="1429">
        <v>-20.74688796680498</v>
      </c>
      <c r="K294" s="1429">
        <v>11.790123456790123</v>
      </c>
      <c r="L294" s="1430">
        <v>-1.8875155897479026</v>
      </c>
    </row>
    <row r="295" spans="1:12">
      <c r="A295" s="1289" t="s">
        <v>89</v>
      </c>
      <c r="B295" s="1422" t="s">
        <v>28</v>
      </c>
      <c r="C295" s="1264">
        <v>19074.788235294116</v>
      </c>
      <c r="D295" s="1264">
        <v>19164.250980392157</v>
      </c>
      <c r="E295" s="1404">
        <v>19456.284</v>
      </c>
      <c r="F295" s="1404">
        <v>19547.536</v>
      </c>
      <c r="G295" s="1405">
        <v>-0.46682098449646237</v>
      </c>
      <c r="H295" s="1406">
        <v>246.1</v>
      </c>
      <c r="I295" s="1406">
        <v>2.5416666666666643</v>
      </c>
      <c r="J295" s="1423">
        <v>5.8823529411764701</v>
      </c>
      <c r="K295" s="1423">
        <v>2.2222222222222223</v>
      </c>
      <c r="L295" s="1424">
        <v>0.29259679656955484</v>
      </c>
    </row>
    <row r="296" spans="1:12">
      <c r="A296" s="1289" t="s">
        <v>89</v>
      </c>
      <c r="B296" s="1422" t="s">
        <v>29</v>
      </c>
      <c r="C296" s="1264">
        <v>20213.485294117647</v>
      </c>
      <c r="D296" s="1264">
        <v>20437.993137254904</v>
      </c>
      <c r="E296" s="1404">
        <v>20617.755000000001</v>
      </c>
      <c r="F296" s="1404">
        <v>20846.753000000001</v>
      </c>
      <c r="G296" s="1405">
        <v>-1.0984828188831115</v>
      </c>
      <c r="H296" s="1406">
        <v>287.89999999999998</v>
      </c>
      <c r="I296" s="1406">
        <v>-0.27710426047800879</v>
      </c>
      <c r="J296" s="1406">
        <v>-30.601092896174865</v>
      </c>
      <c r="K296" s="1406">
        <v>7.8395061728395072</v>
      </c>
      <c r="L296" s="1407">
        <v>-2.5464189122910268</v>
      </c>
    </row>
    <row r="297" spans="1:12" ht="16.5" thickBot="1">
      <c r="A297" s="1449" t="s">
        <v>89</v>
      </c>
      <c r="B297" s="1450" t="s">
        <v>32</v>
      </c>
      <c r="C297" s="1265">
        <v>11637.179411764706</v>
      </c>
      <c r="D297" s="1265">
        <v>11637.179411764706</v>
      </c>
      <c r="E297" s="1410">
        <v>11869.923000000001</v>
      </c>
      <c r="F297" s="1410">
        <v>12042.790999999999</v>
      </c>
      <c r="G297" s="1411">
        <v>-1.435447978794937</v>
      </c>
      <c r="H297" s="1412">
        <v>307.89999999999998</v>
      </c>
      <c r="I297" s="1412">
        <v>-0.54909560723515671</v>
      </c>
      <c r="J297" s="1412">
        <v>16.666666666666664</v>
      </c>
      <c r="K297" s="1412">
        <v>2.5454545454545454</v>
      </c>
      <c r="L297" s="1413">
        <v>0.57662763815347895</v>
      </c>
    </row>
    <row r="298" spans="1:12">
      <c r="G298" s="1452"/>
      <c r="H298" s="1452"/>
      <c r="I298" s="1452"/>
      <c r="J298" s="1452"/>
      <c r="K298" s="1452"/>
      <c r="L298" s="1452"/>
    </row>
    <row r="299" spans="1:12">
      <c r="G299" s="1452"/>
      <c r="H299" s="1452"/>
      <c r="I299" s="1452"/>
      <c r="J299" s="1452"/>
      <c r="K299" s="1452"/>
      <c r="L299" s="1452"/>
    </row>
    <row r="300" spans="1:12">
      <c r="G300" s="1452"/>
      <c r="H300" s="1452"/>
      <c r="I300" s="1452"/>
      <c r="J300" s="1452"/>
      <c r="K300" s="1452"/>
      <c r="L300" s="1452"/>
    </row>
    <row r="301" spans="1:12">
      <c r="G301" s="1452"/>
      <c r="H301" s="1452"/>
      <c r="I301" s="1452"/>
      <c r="J301" s="1452"/>
      <c r="K301" s="1452"/>
      <c r="L301" s="1452"/>
    </row>
    <row r="302" spans="1:12">
      <c r="G302" s="1452"/>
      <c r="H302" s="1452"/>
      <c r="I302" s="1452"/>
      <c r="J302" s="1452"/>
      <c r="K302" s="1452"/>
      <c r="L302" s="1452"/>
    </row>
    <row r="303" spans="1:12">
      <c r="G303" s="1452"/>
      <c r="H303" s="1452"/>
      <c r="I303" s="1452"/>
      <c r="J303" s="1452"/>
      <c r="K303" s="1452"/>
      <c r="L303" s="1452"/>
    </row>
    <row r="304" spans="1:12">
      <c r="G304" s="1452"/>
      <c r="H304" s="1452"/>
      <c r="I304" s="1452"/>
      <c r="J304" s="1452"/>
      <c r="K304" s="1452"/>
      <c r="L304" s="1452"/>
    </row>
    <row r="305" spans="7:12">
      <c r="G305" s="1452"/>
      <c r="H305" s="1452"/>
      <c r="I305" s="1452"/>
      <c r="J305" s="1452"/>
      <c r="K305" s="1452"/>
      <c r="L305" s="1452"/>
    </row>
    <row r="306" spans="7:12">
      <c r="G306" s="1452"/>
      <c r="H306" s="1452"/>
      <c r="I306" s="1452"/>
      <c r="J306" s="1452"/>
      <c r="K306" s="1452"/>
      <c r="L306" s="1452"/>
    </row>
    <row r="307" spans="7:12">
      <c r="G307" s="1452"/>
      <c r="H307" s="1452"/>
      <c r="I307" s="1452"/>
      <c r="J307" s="1452"/>
      <c r="K307" s="1452"/>
      <c r="L307" s="1452"/>
    </row>
    <row r="308" spans="7:12">
      <c r="G308" s="1452"/>
      <c r="H308" s="1452"/>
      <c r="I308" s="1452"/>
      <c r="J308" s="1452"/>
      <c r="K308" s="1452"/>
      <c r="L308" s="1452"/>
    </row>
    <row r="309" spans="7:12">
      <c r="G309" s="1452"/>
      <c r="H309" s="1452"/>
      <c r="I309" s="1452"/>
      <c r="J309" s="1452"/>
      <c r="K309" s="1452"/>
      <c r="L309" s="1452"/>
    </row>
    <row r="310" spans="7:12">
      <c r="G310" s="1452"/>
      <c r="H310" s="1452"/>
      <c r="I310" s="1452"/>
      <c r="J310" s="1452"/>
      <c r="K310" s="1452"/>
      <c r="L310" s="1452"/>
    </row>
    <row r="311" spans="7:12">
      <c r="G311" s="1452"/>
      <c r="H311" s="1452"/>
      <c r="I311" s="1452"/>
      <c r="J311" s="1452"/>
      <c r="K311" s="1452"/>
      <c r="L311" s="1452"/>
    </row>
    <row r="312" spans="7:12">
      <c r="G312" s="1452"/>
      <c r="H312" s="1452"/>
      <c r="I312" s="1452"/>
      <c r="J312" s="1452"/>
      <c r="K312" s="1452"/>
      <c r="L312" s="1452"/>
    </row>
    <row r="313" spans="7:12">
      <c r="G313" s="1452"/>
      <c r="H313" s="1452"/>
      <c r="I313" s="1452"/>
      <c r="J313" s="1452"/>
      <c r="K313" s="1452"/>
      <c r="L313" s="1452"/>
    </row>
    <row r="314" spans="7:12">
      <c r="G314" s="1452"/>
      <c r="H314" s="1452"/>
      <c r="I314" s="1452"/>
      <c r="J314" s="1452"/>
      <c r="K314" s="1452"/>
      <c r="L314" s="1452"/>
    </row>
    <row r="315" spans="7:12">
      <c r="G315" s="1452"/>
      <c r="H315" s="1452"/>
      <c r="I315" s="1452"/>
      <c r="J315" s="1452"/>
      <c r="K315" s="1452"/>
      <c r="L315" s="1452"/>
    </row>
    <row r="316" spans="7:12">
      <c r="G316" s="1452"/>
      <c r="H316" s="1452"/>
      <c r="I316" s="1452"/>
      <c r="J316" s="1452"/>
      <c r="K316" s="1452"/>
      <c r="L316" s="1452"/>
    </row>
    <row r="317" spans="7:12">
      <c r="G317" s="1452"/>
      <c r="H317" s="1452"/>
      <c r="I317" s="1452"/>
      <c r="J317" s="1452"/>
      <c r="K317" s="1452"/>
      <c r="L317" s="1452"/>
    </row>
    <row r="318" spans="7:12">
      <c r="G318" s="1452"/>
      <c r="H318" s="1452"/>
      <c r="I318" s="1452"/>
      <c r="J318" s="1452"/>
      <c r="K318" s="1452"/>
      <c r="L318" s="1452"/>
    </row>
    <row r="319" spans="7:12">
      <c r="G319" s="1452"/>
      <c r="H319" s="1452"/>
      <c r="I319" s="1452"/>
      <c r="J319" s="1452"/>
      <c r="K319" s="1452"/>
      <c r="L319" s="1452"/>
    </row>
    <row r="320" spans="7:12">
      <c r="G320" s="1452"/>
      <c r="H320" s="1452"/>
      <c r="I320" s="1452"/>
      <c r="J320" s="1452"/>
      <c r="K320" s="1452"/>
      <c r="L320" s="1452"/>
    </row>
    <row r="321" spans="7:12">
      <c r="G321" s="1452"/>
      <c r="H321" s="1452"/>
      <c r="I321" s="1452"/>
      <c r="J321" s="1452"/>
      <c r="K321" s="1452"/>
      <c r="L321" s="1452"/>
    </row>
    <row r="322" spans="7:12">
      <c r="G322" s="1452"/>
      <c r="H322" s="1452"/>
      <c r="I322" s="1452"/>
      <c r="J322" s="1452"/>
      <c r="K322" s="1452"/>
      <c r="L322" s="1452"/>
    </row>
    <row r="323" spans="7:12">
      <c r="G323" s="1452"/>
      <c r="H323" s="1452"/>
      <c r="I323" s="1452"/>
      <c r="J323" s="1452"/>
      <c r="K323" s="1452"/>
      <c r="L323" s="1452"/>
    </row>
    <row r="324" spans="7:12">
      <c r="G324" s="1452"/>
      <c r="H324" s="1452"/>
      <c r="I324" s="1452"/>
      <c r="J324" s="1452"/>
      <c r="K324" s="1452"/>
      <c r="L324" s="1452"/>
    </row>
    <row r="325" spans="7:12">
      <c r="G325" s="1452"/>
      <c r="H325" s="1452"/>
      <c r="I325" s="1452"/>
      <c r="J325" s="1452"/>
      <c r="K325" s="1452"/>
      <c r="L325" s="1452"/>
    </row>
    <row r="326" spans="7:12">
      <c r="G326" s="1452"/>
      <c r="H326" s="1452"/>
      <c r="I326" s="1452"/>
      <c r="J326" s="1452"/>
      <c r="K326" s="1452"/>
      <c r="L326" s="1452"/>
    </row>
    <row r="327" spans="7:12">
      <c r="G327" s="1452"/>
      <c r="H327" s="1452"/>
      <c r="I327" s="1452"/>
      <c r="J327" s="1452"/>
      <c r="K327" s="1452"/>
      <c r="L327" s="1452"/>
    </row>
    <row r="328" spans="7:12">
      <c r="G328" s="1452"/>
      <c r="H328" s="1452"/>
      <c r="I328" s="1452"/>
      <c r="J328" s="1452"/>
      <c r="K328" s="1452"/>
      <c r="L328" s="1452"/>
    </row>
    <row r="329" spans="7:12">
      <c r="G329" s="1452"/>
      <c r="H329" s="1452"/>
      <c r="I329" s="1452"/>
      <c r="J329" s="1452"/>
      <c r="K329" s="1452"/>
      <c r="L329" s="1452"/>
    </row>
    <row r="330" spans="7:12">
      <c r="G330" s="1452"/>
      <c r="H330" s="1452"/>
      <c r="I330" s="1452"/>
      <c r="J330" s="1452"/>
      <c r="K330" s="1452"/>
      <c r="L330" s="1452"/>
    </row>
    <row r="331" spans="7:12">
      <c r="G331" s="1452"/>
      <c r="H331" s="1452"/>
      <c r="I331" s="1452"/>
      <c r="J331" s="1452"/>
      <c r="K331" s="1452"/>
      <c r="L331" s="1452"/>
    </row>
    <row r="332" spans="7:12">
      <c r="G332" s="1452"/>
      <c r="H332" s="1452"/>
      <c r="I332" s="1452"/>
      <c r="J332" s="1452"/>
      <c r="K332" s="1452"/>
      <c r="L332" s="1452"/>
    </row>
    <row r="333" spans="7:12">
      <c r="G333" s="1452"/>
      <c r="H333" s="1452"/>
      <c r="I333" s="1452"/>
      <c r="J333" s="1452"/>
      <c r="K333" s="1452"/>
      <c r="L333" s="1452"/>
    </row>
    <row r="334" spans="7:12">
      <c r="G334" s="1452"/>
      <c r="H334" s="1452"/>
      <c r="I334" s="1452"/>
      <c r="J334" s="1452"/>
      <c r="K334" s="1452"/>
      <c r="L334" s="1452"/>
    </row>
    <row r="335" spans="7:12">
      <c r="G335" s="1452"/>
      <c r="H335" s="1452"/>
      <c r="I335" s="1452"/>
      <c r="J335" s="1452"/>
      <c r="K335" s="1452"/>
      <c r="L335" s="1452"/>
    </row>
    <row r="336" spans="7:12">
      <c r="G336" s="1452"/>
      <c r="H336" s="1452"/>
      <c r="I336" s="1452"/>
      <c r="J336" s="1452"/>
      <c r="K336" s="1452"/>
      <c r="L336" s="1452"/>
    </row>
    <row r="337" spans="7:12">
      <c r="G337" s="1452"/>
      <c r="H337" s="1452"/>
      <c r="I337" s="1452"/>
      <c r="J337" s="1452"/>
      <c r="K337" s="1452"/>
      <c r="L337" s="1452"/>
    </row>
    <row r="338" spans="7:12">
      <c r="G338" s="1452"/>
      <c r="H338" s="1452"/>
      <c r="I338" s="1452"/>
      <c r="J338" s="1452"/>
      <c r="K338" s="1452"/>
      <c r="L338" s="1452"/>
    </row>
    <row r="339" spans="7:12">
      <c r="G339" s="1452"/>
      <c r="H339" s="1452"/>
      <c r="I339" s="1452"/>
      <c r="J339" s="1452"/>
      <c r="K339" s="1452"/>
      <c r="L339" s="1452"/>
    </row>
    <row r="340" spans="7:12">
      <c r="G340" s="1452"/>
      <c r="H340" s="1452"/>
      <c r="I340" s="1452"/>
      <c r="J340" s="1452"/>
      <c r="K340" s="1452"/>
      <c r="L340" s="1452"/>
    </row>
    <row r="341" spans="7:12">
      <c r="G341" s="1452"/>
      <c r="H341" s="1452"/>
      <c r="I341" s="1452"/>
      <c r="J341" s="1452"/>
      <c r="K341" s="1452"/>
      <c r="L341" s="1452"/>
    </row>
    <row r="342" spans="7:12">
      <c r="G342" s="1452"/>
      <c r="H342" s="1452"/>
      <c r="I342" s="1452"/>
      <c r="J342" s="1452"/>
      <c r="K342" s="1452"/>
      <c r="L342" s="1452"/>
    </row>
    <row r="343" spans="7:12">
      <c r="G343" s="1452"/>
      <c r="H343" s="1452"/>
      <c r="I343" s="1452"/>
      <c r="J343" s="1452"/>
      <c r="K343" s="1452"/>
      <c r="L343" s="1452"/>
    </row>
    <row r="344" spans="7:12">
      <c r="G344" s="1452"/>
      <c r="H344" s="1452"/>
      <c r="I344" s="1452"/>
      <c r="J344" s="1452"/>
      <c r="K344" s="1452"/>
      <c r="L344" s="1452"/>
    </row>
    <row r="345" spans="7:12">
      <c r="G345" s="1452"/>
      <c r="H345" s="1452"/>
      <c r="I345" s="1452"/>
      <c r="J345" s="1452"/>
      <c r="K345" s="1452"/>
      <c r="L345" s="1452"/>
    </row>
    <row r="346" spans="7:12">
      <c r="G346" s="1452"/>
      <c r="H346" s="1452"/>
      <c r="I346" s="1452"/>
      <c r="J346" s="1452"/>
      <c r="K346" s="1452"/>
      <c r="L346" s="1452"/>
    </row>
    <row r="347" spans="7:12">
      <c r="G347" s="1452"/>
      <c r="H347" s="1452"/>
      <c r="I347" s="1452"/>
      <c r="J347" s="1452"/>
      <c r="K347" s="1452"/>
      <c r="L347" s="1452"/>
    </row>
    <row r="348" spans="7:12">
      <c r="G348" s="1452"/>
      <c r="H348" s="1452"/>
      <c r="I348" s="1452"/>
      <c r="J348" s="1452"/>
      <c r="K348" s="1452"/>
      <c r="L348" s="1452"/>
    </row>
    <row r="349" spans="7:12">
      <c r="G349" s="1452"/>
      <c r="H349" s="1452"/>
      <c r="I349" s="1452"/>
      <c r="J349" s="1452"/>
      <c r="K349" s="1452"/>
      <c r="L349" s="1452"/>
    </row>
    <row r="350" spans="7:12">
      <c r="G350" s="1452"/>
      <c r="H350" s="1452"/>
      <c r="I350" s="1452"/>
      <c r="J350" s="1452"/>
      <c r="K350" s="1452"/>
      <c r="L350" s="1452"/>
    </row>
    <row r="351" spans="7:12">
      <c r="G351" s="1452"/>
      <c r="H351" s="1452"/>
      <c r="I351" s="1452"/>
      <c r="J351" s="1452"/>
      <c r="K351" s="1452"/>
      <c r="L351" s="1452"/>
    </row>
    <row r="352" spans="7:12">
      <c r="G352" s="1452"/>
      <c r="H352" s="1452"/>
      <c r="I352" s="1452"/>
      <c r="J352" s="1452"/>
      <c r="K352" s="1452"/>
      <c r="L352" s="1452"/>
    </row>
    <row r="353" spans="7:12">
      <c r="G353" s="1452"/>
      <c r="H353" s="1452"/>
      <c r="I353" s="1452"/>
      <c r="J353" s="1452"/>
      <c r="K353" s="1452"/>
      <c r="L353" s="1452"/>
    </row>
    <row r="354" spans="7:12">
      <c r="G354" s="1452"/>
      <c r="H354" s="1452"/>
      <c r="I354" s="1452"/>
      <c r="J354" s="1452"/>
      <c r="K354" s="1452"/>
      <c r="L354" s="1452"/>
    </row>
    <row r="355" spans="7:12">
      <c r="G355" s="1452"/>
      <c r="H355" s="1452"/>
      <c r="I355" s="1452"/>
      <c r="J355" s="1452"/>
      <c r="K355" s="1452"/>
      <c r="L355" s="145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H8" sqref="H8"/>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737" t="s">
        <v>406</v>
      </c>
      <c r="B1" s="1737"/>
      <c r="C1" s="1737"/>
      <c r="D1" s="1737"/>
      <c r="E1" s="1737"/>
      <c r="F1" s="1737"/>
      <c r="G1" s="1737"/>
      <c r="H1" s="1737"/>
    </row>
    <row r="2" spans="1:18" ht="47.25">
      <c r="A2" s="1458" t="s">
        <v>99</v>
      </c>
      <c r="B2" s="1357" t="s">
        <v>5</v>
      </c>
      <c r="C2" s="1738"/>
      <c r="D2" s="1739" t="s">
        <v>100</v>
      </c>
      <c r="E2" s="1520" t="s">
        <v>101</v>
      </c>
      <c r="F2" s="1740"/>
      <c r="G2" s="1741"/>
      <c r="H2" s="1256" t="s">
        <v>102</v>
      </c>
    </row>
    <row r="3" spans="1:18" ht="48" thickBot="1">
      <c r="A3" s="1742"/>
      <c r="B3" s="1743" t="s">
        <v>535</v>
      </c>
      <c r="C3" s="1743">
        <v>45074</v>
      </c>
      <c r="D3" s="1744" t="s">
        <v>50</v>
      </c>
      <c r="E3" s="1745" t="s">
        <v>535</v>
      </c>
      <c r="F3" s="1743">
        <v>45074</v>
      </c>
      <c r="G3" s="1746" t="s">
        <v>103</v>
      </c>
      <c r="H3" s="1747" t="s">
        <v>104</v>
      </c>
    </row>
    <row r="4" spans="1:18">
      <c r="A4" s="1748" t="s">
        <v>4</v>
      </c>
      <c r="B4" s="1749"/>
      <c r="C4" s="1749"/>
      <c r="D4" s="1750"/>
      <c r="E4" s="1751"/>
      <c r="F4" s="1751"/>
      <c r="G4" s="1752"/>
      <c r="H4" s="1753"/>
    </row>
    <row r="5" spans="1:18">
      <c r="A5" s="1447" t="s">
        <v>251</v>
      </c>
      <c r="B5" s="1754">
        <v>20443.142638326924</v>
      </c>
      <c r="C5" s="1754">
        <v>21273.536648653982</v>
      </c>
      <c r="D5" s="1755">
        <v>-3.9034130715618391</v>
      </c>
      <c r="E5" s="1756">
        <v>100</v>
      </c>
      <c r="F5" s="1757">
        <v>100</v>
      </c>
      <c r="G5" s="1758" t="s">
        <v>73</v>
      </c>
      <c r="H5" s="1759">
        <v>22.014205541915135</v>
      </c>
    </row>
    <row r="6" spans="1:18">
      <c r="A6" s="1291" t="s">
        <v>105</v>
      </c>
      <c r="B6" s="1760">
        <v>17381.135999999999</v>
      </c>
      <c r="C6" s="1760">
        <v>17611.859</v>
      </c>
      <c r="D6" s="1761">
        <v>-1.3100434201750182</v>
      </c>
      <c r="E6" s="1762">
        <v>18.006396205397245</v>
      </c>
      <c r="F6" s="1763">
        <v>10.369168712732375</v>
      </c>
      <c r="G6" s="1764">
        <v>73.653228182959978</v>
      </c>
      <c r="H6" s="1765">
        <v>111.8816067653277</v>
      </c>
    </row>
    <row r="7" spans="1:18">
      <c r="A7" s="1291" t="s">
        <v>106</v>
      </c>
      <c r="B7" s="1760">
        <v>24515.530999999999</v>
      </c>
      <c r="C7" s="1760">
        <v>24105.018</v>
      </c>
      <c r="D7" s="1761">
        <v>1.7030188486065392</v>
      </c>
      <c r="E7" s="1762">
        <v>9.1415429947177405</v>
      </c>
      <c r="F7" s="1763">
        <v>26.45343739038934</v>
      </c>
      <c r="G7" s="1764">
        <v>-65.442891750472825</v>
      </c>
      <c r="H7" s="1765">
        <v>-57.835418911079792</v>
      </c>
    </row>
    <row r="8" spans="1:18" ht="16.5" thickBot="1">
      <c r="A8" s="1325" t="s">
        <v>107</v>
      </c>
      <c r="B8" s="1766">
        <v>20688.953000000001</v>
      </c>
      <c r="C8" s="1766">
        <v>20688.931</v>
      </c>
      <c r="D8" s="1767">
        <v>1.0633705531157704E-4</v>
      </c>
      <c r="E8" s="1768">
        <v>72.85206079988501</v>
      </c>
      <c r="F8" s="1769">
        <v>63.1773938968783</v>
      </c>
      <c r="G8" s="1770">
        <v>15.313494758581284</v>
      </c>
      <c r="H8" s="1771">
        <v>40.698844512300916</v>
      </c>
    </row>
    <row r="9" spans="1:18">
      <c r="A9" s="1415" t="s">
        <v>252</v>
      </c>
      <c r="B9" s="1772">
        <v>17316.802010709242</v>
      </c>
      <c r="C9" s="1772">
        <v>17259.593341820881</v>
      </c>
      <c r="D9" s="1773">
        <v>0.33146012049856033</v>
      </c>
      <c r="E9" s="1774">
        <v>100</v>
      </c>
      <c r="F9" s="1775">
        <v>100</v>
      </c>
      <c r="G9" s="1776" t="s">
        <v>73</v>
      </c>
      <c r="H9" s="1777">
        <v>-6.4537822921014758</v>
      </c>
    </row>
    <row r="10" spans="1:18">
      <c r="A10" s="1291" t="s">
        <v>105</v>
      </c>
      <c r="B10" s="1760" t="s">
        <v>200</v>
      </c>
      <c r="C10" s="1760">
        <v>15287.278</v>
      </c>
      <c r="D10" s="1761" t="s">
        <v>73</v>
      </c>
      <c r="E10" s="1762">
        <v>2.0079823495872478</v>
      </c>
      <c r="F10" s="1763">
        <v>13.489634061499931</v>
      </c>
      <c r="G10" s="1764" t="s">
        <v>73</v>
      </c>
      <c r="H10" s="1765" t="s">
        <v>73</v>
      </c>
    </row>
    <row r="11" spans="1:18">
      <c r="A11" s="1291" t="s">
        <v>106</v>
      </c>
      <c r="B11" s="1760" t="s">
        <v>200</v>
      </c>
      <c r="C11" s="1760" t="s">
        <v>200</v>
      </c>
      <c r="D11" s="1761" t="s">
        <v>73</v>
      </c>
      <c r="E11" s="1762">
        <v>0.29499987605047218</v>
      </c>
      <c r="F11" s="1763">
        <v>0.568155465887482</v>
      </c>
      <c r="G11" s="1764" t="s">
        <v>73</v>
      </c>
      <c r="H11" s="1765" t="s">
        <v>73</v>
      </c>
    </row>
    <row r="12" spans="1:18" ht="16.5" thickBot="1">
      <c r="A12" s="1778" t="s">
        <v>107</v>
      </c>
      <c r="B12" s="1760">
        <v>17326.044000000002</v>
      </c>
      <c r="C12" s="1760">
        <v>17496.766</v>
      </c>
      <c r="D12" s="1761">
        <v>-0.97573460146862545</v>
      </c>
      <c r="E12" s="1762">
        <v>97.697017774362266</v>
      </c>
      <c r="F12" s="1763">
        <v>85.942210472612587</v>
      </c>
      <c r="G12" s="1764">
        <v>13.677571518242033</v>
      </c>
      <c r="H12" s="1765">
        <v>6.3410685375067457</v>
      </c>
      <c r="P12" s="983"/>
      <c r="Q12" s="983"/>
      <c r="R12" s="983"/>
    </row>
    <row r="13" spans="1:18">
      <c r="A13" s="1748" t="s">
        <v>108</v>
      </c>
      <c r="B13" s="1779"/>
      <c r="C13" s="1779"/>
      <c r="D13" s="1780"/>
      <c r="E13" s="1781"/>
      <c r="F13" s="1781"/>
      <c r="G13" s="1782"/>
      <c r="H13" s="1783"/>
      <c r="P13" s="983"/>
      <c r="Q13" s="983"/>
      <c r="R13" s="983"/>
    </row>
    <row r="14" spans="1:18">
      <c r="A14" s="1447" t="s">
        <v>251</v>
      </c>
      <c r="B14" s="1754">
        <v>20723.940571203086</v>
      </c>
      <c r="C14" s="1754">
        <v>20532.742686111113</v>
      </c>
      <c r="D14" s="1755">
        <v>0.93118531710478425</v>
      </c>
      <c r="E14" s="1756">
        <v>100</v>
      </c>
      <c r="F14" s="1757">
        <v>100</v>
      </c>
      <c r="G14" s="1758" t="s">
        <v>73</v>
      </c>
      <c r="H14" s="1759">
        <v>21.837606837606852</v>
      </c>
      <c r="P14" s="983"/>
      <c r="Q14" s="983"/>
      <c r="R14" s="983"/>
    </row>
    <row r="15" spans="1:18">
      <c r="A15" s="1291" t="s">
        <v>105</v>
      </c>
      <c r="B15" s="1760">
        <v>17578.385999999999</v>
      </c>
      <c r="C15" s="1760">
        <v>17826.152999999998</v>
      </c>
      <c r="D15" s="1761">
        <v>-1.3899072895873823</v>
      </c>
      <c r="E15" s="1762">
        <v>25.236759031918627</v>
      </c>
      <c r="F15" s="1763">
        <v>16.485042735042736</v>
      </c>
      <c r="G15" s="1764">
        <v>53.088829901982074</v>
      </c>
      <c r="H15" s="1765">
        <v>86.519766688269613</v>
      </c>
    </row>
    <row r="16" spans="1:18">
      <c r="A16" s="1291" t="s">
        <v>106</v>
      </c>
      <c r="B16" s="1760" t="s">
        <v>200</v>
      </c>
      <c r="C16" s="1760" t="s">
        <v>200</v>
      </c>
      <c r="D16" s="1761" t="s">
        <v>73</v>
      </c>
      <c r="E16" s="1762">
        <v>2.3851280252542968</v>
      </c>
      <c r="F16" s="1763">
        <v>3.482905982905983</v>
      </c>
      <c r="G16" s="1764" t="s">
        <v>73</v>
      </c>
      <c r="H16" s="1765" t="s">
        <v>73</v>
      </c>
    </row>
    <row r="17" spans="1:13" ht="16.5" thickBot="1">
      <c r="A17" s="1325" t="s">
        <v>107</v>
      </c>
      <c r="B17" s="1766">
        <v>21727.028999999999</v>
      </c>
      <c r="C17" s="1766">
        <v>20908.893</v>
      </c>
      <c r="D17" s="1767">
        <v>3.9128613839097008</v>
      </c>
      <c r="E17" s="1768">
        <v>72.378112942827073</v>
      </c>
      <c r="F17" s="1769">
        <v>80.032051282051285</v>
      </c>
      <c r="G17" s="1770">
        <v>-9.5635913569801918</v>
      </c>
      <c r="H17" s="1771">
        <v>10.185556000533987</v>
      </c>
    </row>
    <row r="18" spans="1:13">
      <c r="A18" s="1415" t="s">
        <v>252</v>
      </c>
      <c r="B18" s="1772">
        <v>15464.923202707518</v>
      </c>
      <c r="C18" s="1772">
        <v>15676.218330977803</v>
      </c>
      <c r="D18" s="1773">
        <v>-1.3478705374544608</v>
      </c>
      <c r="E18" s="1774">
        <v>100</v>
      </c>
      <c r="F18" s="1775">
        <v>100</v>
      </c>
      <c r="G18" s="1776" t="s">
        <v>73</v>
      </c>
      <c r="H18" s="1777">
        <v>7.8039788002150683</v>
      </c>
    </row>
    <row r="19" spans="1:13">
      <c r="A19" s="1291" t="s">
        <v>105</v>
      </c>
      <c r="B19" s="1760" t="s">
        <v>200</v>
      </c>
      <c r="C19" s="1760" t="s">
        <v>200</v>
      </c>
      <c r="D19" s="1761" t="s">
        <v>73</v>
      </c>
      <c r="E19" s="1762">
        <v>1.567509796936231</v>
      </c>
      <c r="F19" s="1763">
        <v>3.1492434134726168</v>
      </c>
      <c r="G19" s="1764" t="s">
        <v>73</v>
      </c>
      <c r="H19" s="1765" t="s">
        <v>73</v>
      </c>
    </row>
    <row r="20" spans="1:13">
      <c r="A20" s="1291" t="s">
        <v>106</v>
      </c>
      <c r="B20" s="1760" t="s">
        <v>73</v>
      </c>
      <c r="C20" s="1760" t="s">
        <v>73</v>
      </c>
      <c r="D20" s="1761" t="s">
        <v>73</v>
      </c>
      <c r="E20" s="1762">
        <v>0</v>
      </c>
      <c r="F20" s="1269">
        <v>0</v>
      </c>
      <c r="G20" s="1764" t="s">
        <v>73</v>
      </c>
      <c r="H20" s="1765" t="s">
        <v>73</v>
      </c>
    </row>
    <row r="21" spans="1:13" ht="16.5" thickBot="1">
      <c r="A21" s="1778" t="s">
        <v>107</v>
      </c>
      <c r="B21" s="1760">
        <v>15466.61</v>
      </c>
      <c r="C21" s="1760">
        <v>15678.339</v>
      </c>
      <c r="D21" s="1761">
        <v>-1.3504555552727833</v>
      </c>
      <c r="E21" s="1762">
        <v>98.432490203063779</v>
      </c>
      <c r="F21" s="1763">
        <v>96.850756586527382</v>
      </c>
      <c r="G21" s="1764">
        <v>1.6331659888720242</v>
      </c>
      <c r="H21" s="1765">
        <v>9.5645967166309802</v>
      </c>
    </row>
    <row r="22" spans="1:13">
      <c r="A22" s="1748" t="s">
        <v>109</v>
      </c>
      <c r="B22" s="1779"/>
      <c r="C22" s="1779"/>
      <c r="D22" s="1780"/>
      <c r="E22" s="1781"/>
      <c r="F22" s="1781"/>
      <c r="G22" s="1782"/>
      <c r="H22" s="1783"/>
    </row>
    <row r="23" spans="1:13">
      <c r="A23" s="1447" t="s">
        <v>251</v>
      </c>
      <c r="B23" s="1754">
        <v>20627.6887876769</v>
      </c>
      <c r="C23" s="1784">
        <v>22481.855194635933</v>
      </c>
      <c r="D23" s="1755">
        <v>-8.2473905774530074</v>
      </c>
      <c r="E23" s="1756">
        <v>100</v>
      </c>
      <c r="F23" s="1757">
        <v>100</v>
      </c>
      <c r="G23" s="1758" t="s">
        <v>73</v>
      </c>
      <c r="H23" s="1759">
        <v>23.680525635501922</v>
      </c>
    </row>
    <row r="24" spans="1:13">
      <c r="A24" s="1291" t="s">
        <v>105</v>
      </c>
      <c r="B24" s="1760">
        <v>17356.262999999999</v>
      </c>
      <c r="C24" s="1760">
        <v>17508.108</v>
      </c>
      <c r="D24" s="1761">
        <v>-0.86728388927005229</v>
      </c>
      <c r="E24" s="1762">
        <v>26.849553668626168</v>
      </c>
      <c r="F24" s="1763">
        <v>17.16393795777682</v>
      </c>
      <c r="G24" s="1764">
        <v>56.430032167885372</v>
      </c>
      <c r="H24" s="1765">
        <v>93.473486037025395</v>
      </c>
    </row>
    <row r="25" spans="1:13">
      <c r="A25" s="1291" t="s">
        <v>106</v>
      </c>
      <c r="B25" s="1760">
        <v>24569.080999999998</v>
      </c>
      <c r="C25" s="1760">
        <v>24088.498</v>
      </c>
      <c r="D25" s="1761">
        <v>1.9950725030676415</v>
      </c>
      <c r="E25" s="1762">
        <v>20.971042891356412</v>
      </c>
      <c r="F25" s="1763">
        <v>63.232442912537692</v>
      </c>
      <c r="G25" s="1764">
        <v>-66.834994940234566</v>
      </c>
      <c r="H25" s="1765">
        <v>-58.981347415041306</v>
      </c>
    </row>
    <row r="26" spans="1:13" ht="16.5" thickBot="1">
      <c r="A26" s="1325" t="s">
        <v>107</v>
      </c>
      <c r="B26" s="1766">
        <v>20726.985000000001</v>
      </c>
      <c r="C26" s="1766">
        <v>21654.311000000002</v>
      </c>
      <c r="D26" s="1767">
        <v>-4.2824082465611628</v>
      </c>
      <c r="E26" s="1768">
        <v>52.179403440017424</v>
      </c>
      <c r="F26" s="1769">
        <v>19.60361912968548</v>
      </c>
      <c r="G26" s="1770">
        <v>166.17229754786908</v>
      </c>
      <c r="H26" s="1771">
        <v>229.20329670329673</v>
      </c>
      <c r="K26" s="983"/>
      <c r="L26" s="983"/>
      <c r="M26" s="983"/>
    </row>
    <row r="27" spans="1:13">
      <c r="A27" s="1415" t="s">
        <v>252</v>
      </c>
      <c r="B27" s="1772">
        <v>16422.877639934355</v>
      </c>
      <c r="C27" s="1772">
        <v>16505.048401475695</v>
      </c>
      <c r="D27" s="1773">
        <v>-0.49785229066031067</v>
      </c>
      <c r="E27" s="1774">
        <v>100</v>
      </c>
      <c r="F27" s="1775">
        <v>100</v>
      </c>
      <c r="G27" s="1776" t="s">
        <v>73</v>
      </c>
      <c r="H27" s="1777">
        <v>-20.659722222222232</v>
      </c>
      <c r="J27" s="1547"/>
      <c r="K27" s="1547"/>
      <c r="L27" s="1547"/>
      <c r="M27" s="1547"/>
    </row>
    <row r="28" spans="1:13">
      <c r="A28" s="1291" t="s">
        <v>105</v>
      </c>
      <c r="B28" s="1760" t="s">
        <v>73</v>
      </c>
      <c r="C28" s="1760" t="s">
        <v>200</v>
      </c>
      <c r="D28" s="1761" t="s">
        <v>73</v>
      </c>
      <c r="E28" s="1762">
        <v>0</v>
      </c>
      <c r="F28" s="1763">
        <v>19.774305555555554</v>
      </c>
      <c r="G28" s="1764" t="s">
        <v>73</v>
      </c>
      <c r="H28" s="1765" t="s">
        <v>73</v>
      </c>
    </row>
    <row r="29" spans="1:13">
      <c r="A29" s="1291" t="s">
        <v>106</v>
      </c>
      <c r="B29" s="1760" t="s">
        <v>200</v>
      </c>
      <c r="C29" s="1760" t="s">
        <v>200</v>
      </c>
      <c r="D29" s="1761" t="s">
        <v>73</v>
      </c>
      <c r="E29" s="1762">
        <v>1.3019693654266959</v>
      </c>
      <c r="F29" s="1763">
        <v>2.1267361111111112</v>
      </c>
      <c r="G29" s="1764" t="s">
        <v>73</v>
      </c>
      <c r="H29" s="1765" t="s">
        <v>73</v>
      </c>
    </row>
    <row r="30" spans="1:13" ht="16.5" thickBot="1">
      <c r="A30" s="1778" t="s">
        <v>107</v>
      </c>
      <c r="B30" s="1760">
        <v>16245.648999999999</v>
      </c>
      <c r="C30" s="1760">
        <v>16559.845000000001</v>
      </c>
      <c r="D30" s="1761">
        <v>-1.8973365994669737</v>
      </c>
      <c r="E30" s="1762">
        <v>98.698030634573314</v>
      </c>
      <c r="F30" s="1763">
        <v>78.098958333333329</v>
      </c>
      <c r="G30" s="1764">
        <v>26.375604413725089</v>
      </c>
      <c r="H30" s="1765">
        <v>0.26675558519505932</v>
      </c>
    </row>
    <row r="31" spans="1:13">
      <c r="A31" s="1748" t="s">
        <v>110</v>
      </c>
      <c r="B31" s="1779"/>
      <c r="C31" s="1779"/>
      <c r="D31" s="1780"/>
      <c r="E31" s="1781"/>
      <c r="F31" s="1781"/>
      <c r="G31" s="1782"/>
      <c r="H31" s="1783"/>
    </row>
    <row r="32" spans="1:13">
      <c r="A32" s="1447" t="s">
        <v>251</v>
      </c>
      <c r="B32" s="1754">
        <v>20093.650442012309</v>
      </c>
      <c r="C32" s="1754">
        <v>20397.111000000001</v>
      </c>
      <c r="D32" s="1755">
        <v>-1.4877624482589302</v>
      </c>
      <c r="E32" s="1756">
        <v>100</v>
      </c>
      <c r="F32" s="1757">
        <v>100</v>
      </c>
      <c r="G32" s="1758" t="s">
        <v>73</v>
      </c>
      <c r="H32" s="1759">
        <v>20.358435097241077</v>
      </c>
    </row>
    <row r="33" spans="1:8">
      <c r="A33" s="1291" t="s">
        <v>105</v>
      </c>
      <c r="B33" s="1760" t="s">
        <v>200</v>
      </c>
      <c r="C33" s="1760" t="s">
        <v>73</v>
      </c>
      <c r="D33" s="1761" t="s">
        <v>73</v>
      </c>
      <c r="E33" s="1762">
        <v>4.5939217436234667</v>
      </c>
      <c r="F33" s="1763">
        <v>0</v>
      </c>
      <c r="G33" s="1764" t="s">
        <v>73</v>
      </c>
      <c r="H33" s="1765" t="s">
        <v>73</v>
      </c>
    </row>
    <row r="34" spans="1:8">
      <c r="A34" s="1291" t="s">
        <v>106</v>
      </c>
      <c r="B34" s="1760" t="s">
        <v>73</v>
      </c>
      <c r="C34" s="1760" t="s">
        <v>73</v>
      </c>
      <c r="D34" s="1761" t="s">
        <v>73</v>
      </c>
      <c r="E34" s="1762">
        <v>0</v>
      </c>
      <c r="F34" s="1763">
        <v>0</v>
      </c>
      <c r="G34" s="1764" t="s">
        <v>73</v>
      </c>
      <c r="H34" s="1765" t="s">
        <v>73</v>
      </c>
    </row>
    <row r="35" spans="1:8" ht="16.5" thickBot="1">
      <c r="A35" s="1325" t="s">
        <v>107</v>
      </c>
      <c r="B35" s="1766">
        <v>20244.66</v>
      </c>
      <c r="C35" s="1766">
        <v>20397.111000000001</v>
      </c>
      <c r="D35" s="1767">
        <v>-0.74741467063644906</v>
      </c>
      <c r="E35" s="1768">
        <v>95.406078256376531</v>
      </c>
      <c r="F35" s="1769">
        <v>100</v>
      </c>
      <c r="G35" s="1770">
        <v>-4.5939217436234685</v>
      </c>
      <c r="H35" s="1771">
        <v>14.829262777023983</v>
      </c>
    </row>
    <row r="36" spans="1:8">
      <c r="A36" s="1415" t="s">
        <v>252</v>
      </c>
      <c r="B36" s="1772">
        <v>19307.105201934282</v>
      </c>
      <c r="C36" s="1772">
        <v>18836.644548888769</v>
      </c>
      <c r="D36" s="1773">
        <v>2.4975820498416046</v>
      </c>
      <c r="E36" s="1774">
        <v>100</v>
      </c>
      <c r="F36" s="1775">
        <v>100</v>
      </c>
      <c r="G36" s="1776" t="s">
        <v>73</v>
      </c>
      <c r="H36" s="1777">
        <v>-7.6360114082763664</v>
      </c>
    </row>
    <row r="37" spans="1:8">
      <c r="A37" s="1291" t="s">
        <v>105</v>
      </c>
      <c r="B37" s="1760" t="s">
        <v>200</v>
      </c>
      <c r="C37" s="1760" t="s">
        <v>200</v>
      </c>
      <c r="D37" s="1761" t="s">
        <v>73</v>
      </c>
      <c r="E37" s="1762">
        <v>3.437427173153111</v>
      </c>
      <c r="F37" s="1763">
        <v>16.837970187806057</v>
      </c>
      <c r="G37" s="1764" t="s">
        <v>73</v>
      </c>
      <c r="H37" s="1765" t="s">
        <v>73</v>
      </c>
    </row>
    <row r="38" spans="1:8">
      <c r="A38" s="1291" t="s">
        <v>106</v>
      </c>
      <c r="B38" s="1760" t="s">
        <v>73</v>
      </c>
      <c r="C38" s="1760" t="s">
        <v>73</v>
      </c>
      <c r="D38" s="1761" t="s">
        <v>73</v>
      </c>
      <c r="E38" s="1762">
        <v>0</v>
      </c>
      <c r="F38" s="1763">
        <v>0</v>
      </c>
      <c r="G38" s="1764" t="s">
        <v>73</v>
      </c>
      <c r="H38" s="1765" t="s">
        <v>73</v>
      </c>
    </row>
    <row r="39" spans="1:8" ht="16.5" thickBot="1">
      <c r="A39" s="1325" t="s">
        <v>107</v>
      </c>
      <c r="B39" s="1766">
        <v>19463.989000000001</v>
      </c>
      <c r="C39" s="1766">
        <v>19525.887999999999</v>
      </c>
      <c r="D39" s="1767">
        <v>-0.31700991012545815</v>
      </c>
      <c r="E39" s="1768">
        <v>96.562572826846889</v>
      </c>
      <c r="F39" s="1769">
        <v>83.162029812193936</v>
      </c>
      <c r="G39" s="1770">
        <v>16.113775775934762</v>
      </c>
      <c r="H39" s="1771">
        <v>7.247314611103933</v>
      </c>
    </row>
    <row r="40" spans="1:8" ht="14.25" customHeight="1">
      <c r="A40" s="1098" t="s">
        <v>253</v>
      </c>
      <c r="B40" s="983"/>
      <c r="D40" s="983"/>
    </row>
    <row r="41" spans="1:8" ht="5.25" customHeight="1">
      <c r="A41" s="1785"/>
      <c r="B41" s="1785"/>
      <c r="C41" s="1785"/>
      <c r="D41" s="1785"/>
    </row>
    <row r="42" spans="1:8">
      <c r="A42" s="1786" t="s">
        <v>41</v>
      </c>
    </row>
    <row r="43" spans="1:8">
      <c r="A43" s="1787" t="s">
        <v>70</v>
      </c>
      <c r="B43" s="1788" t="s">
        <v>42</v>
      </c>
      <c r="C43" s="1789"/>
      <c r="D43" s="1789"/>
      <c r="E43" s="1789"/>
      <c r="F43" s="1789"/>
      <c r="G43" s="1789"/>
      <c r="H43" s="1790"/>
    </row>
    <row r="44" spans="1:8">
      <c r="A44" s="1787" t="s">
        <v>43</v>
      </c>
      <c r="B44" s="1788" t="s">
        <v>44</v>
      </c>
      <c r="C44" s="1789"/>
      <c r="D44" s="1789"/>
      <c r="E44" s="1789"/>
      <c r="F44" s="1789"/>
      <c r="G44" s="1789"/>
      <c r="H44" s="1790"/>
    </row>
    <row r="45" spans="1:8">
      <c r="A45" s="1787" t="s">
        <v>45</v>
      </c>
      <c r="B45" s="1788" t="s">
        <v>46</v>
      </c>
      <c r="C45" s="1789"/>
      <c r="D45" s="1789"/>
      <c r="E45" s="1789"/>
      <c r="F45" s="1789"/>
      <c r="G45" s="1789"/>
      <c r="H45" s="1790"/>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F9" sqref="F9"/>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541</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548" t="s">
        <v>111</v>
      </c>
      <c r="B5" s="1237" t="s">
        <v>432</v>
      </c>
      <c r="C5" s="1238"/>
      <c r="D5" s="1238"/>
      <c r="E5" s="1239" t="s">
        <v>255</v>
      </c>
      <c r="F5" s="1240"/>
      <c r="G5" s="1241"/>
      <c r="H5" s="776"/>
    </row>
    <row r="6" spans="1:9" s="777" customFormat="1" ht="30" customHeight="1" thickBot="1">
      <c r="A6" s="1549"/>
      <c r="B6" s="1242" t="s">
        <v>112</v>
      </c>
      <c r="C6" s="1243" t="s">
        <v>113</v>
      </c>
      <c r="D6" s="1244" t="s">
        <v>431</v>
      </c>
      <c r="E6" s="1245" t="s">
        <v>112</v>
      </c>
      <c r="F6" s="1245" t="s">
        <v>113</v>
      </c>
      <c r="G6" s="1246" t="s">
        <v>431</v>
      </c>
      <c r="H6" s="776"/>
    </row>
    <row r="7" spans="1:9" s="779" customFormat="1" ht="24.95" customHeight="1" thickBot="1">
      <c r="A7" s="1247" t="s">
        <v>114</v>
      </c>
      <c r="B7" s="1293">
        <v>43420.245999999999</v>
      </c>
      <c r="C7" s="1293">
        <v>33813.618000000002</v>
      </c>
      <c r="D7" s="1294">
        <v>25505.918000000001</v>
      </c>
      <c r="E7" s="1295">
        <v>-0.14429780140929729</v>
      </c>
      <c r="F7" s="1295">
        <v>-5.9510013477801458</v>
      </c>
      <c r="G7" s="1296">
        <v>-1.9897384394130864</v>
      </c>
      <c r="H7" s="778"/>
    </row>
    <row r="8" spans="1:9" s="779" customFormat="1" ht="24.95" customHeight="1">
      <c r="A8" s="1248" t="s">
        <v>268</v>
      </c>
      <c r="B8" s="1297">
        <v>44249.226000000002</v>
      </c>
      <c r="C8" s="1297">
        <v>32101.351999999999</v>
      </c>
      <c r="D8" s="1298" t="s">
        <v>200</v>
      </c>
      <c r="E8" s="1299">
        <v>7.4139679780373697</v>
      </c>
      <c r="F8" s="1299">
        <v>-7.3116078775116486</v>
      </c>
      <c r="G8" s="1300" t="s">
        <v>73</v>
      </c>
      <c r="H8" s="778"/>
    </row>
    <row r="9" spans="1:9" s="779" customFormat="1" ht="24.95" customHeight="1">
      <c r="A9" s="1249" t="s">
        <v>266</v>
      </c>
      <c r="B9" s="1301">
        <v>42508.608</v>
      </c>
      <c r="C9" s="1302">
        <v>34598.322999999997</v>
      </c>
      <c r="D9" s="1301" t="s">
        <v>200</v>
      </c>
      <c r="E9" s="1303">
        <v>-14.081017886468139</v>
      </c>
      <c r="F9" s="1303">
        <v>-4.7284829795105532</v>
      </c>
      <c r="G9" s="1304" t="s">
        <v>73</v>
      </c>
      <c r="H9" s="778"/>
    </row>
    <row r="10" spans="1:9" s="779" customFormat="1" ht="24.95" customHeight="1" thickBot="1">
      <c r="A10" s="1250" t="s">
        <v>269</v>
      </c>
      <c r="B10" s="1305" t="s">
        <v>200</v>
      </c>
      <c r="C10" s="1306" t="s">
        <v>200</v>
      </c>
      <c r="D10" s="1307" t="s">
        <v>73</v>
      </c>
      <c r="E10" s="1308" t="s">
        <v>73</v>
      </c>
      <c r="F10" s="1308" t="s">
        <v>73</v>
      </c>
      <c r="G10" s="1309" t="s">
        <v>73</v>
      </c>
      <c r="H10" s="778"/>
    </row>
    <row r="11" spans="1:9" ht="15">
      <c r="A11" s="1220" t="s">
        <v>253</v>
      </c>
      <c r="B11" s="1218"/>
      <c r="C11" s="1220"/>
      <c r="D11" s="1218"/>
      <c r="E11" s="1219"/>
      <c r="F11" s="1219"/>
      <c r="G11" s="122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D10" sqref="D10"/>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550" t="s">
        <v>543</v>
      </c>
      <c r="B2" s="1550"/>
      <c r="C2" s="1550"/>
      <c r="D2" s="1550"/>
      <c r="E2" s="1550"/>
      <c r="F2" s="1550"/>
      <c r="G2" s="1550"/>
      <c r="H2" s="1550"/>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68">
        <v>45081</v>
      </c>
      <c r="C6" s="1268">
        <v>45074</v>
      </c>
      <c r="D6" s="1310" t="s">
        <v>50</v>
      </c>
    </row>
    <row r="7" spans="1:14" ht="16.5" thickBot="1">
      <c r="A7" s="1215"/>
      <c r="B7" s="1311"/>
      <c r="C7" s="1311"/>
      <c r="D7" s="1312"/>
      <c r="J7"/>
      <c r="K7"/>
      <c r="L7"/>
      <c r="M7"/>
      <c r="N7"/>
    </row>
    <row r="8" spans="1:14" ht="16.5" thickBot="1">
      <c r="A8" s="1323" t="s">
        <v>251</v>
      </c>
      <c r="B8" s="1313">
        <v>20393.05</v>
      </c>
      <c r="C8" s="1313">
        <v>22570.26</v>
      </c>
      <c r="D8" s="1314">
        <v>-9.6463665017593918</v>
      </c>
      <c r="J8"/>
      <c r="K8"/>
      <c r="L8"/>
      <c r="M8"/>
      <c r="N8"/>
    </row>
    <row r="9" spans="1:14" ht="15.75">
      <c r="A9" s="1289" t="s">
        <v>105</v>
      </c>
      <c r="B9" s="1290" t="s">
        <v>200</v>
      </c>
      <c r="C9" s="1290">
        <v>18727.73</v>
      </c>
      <c r="D9" s="1457" t="s">
        <v>73</v>
      </c>
      <c r="J9"/>
      <c r="K9"/>
      <c r="L9"/>
      <c r="M9"/>
      <c r="N9"/>
    </row>
    <row r="10" spans="1:14" ht="15.75">
      <c r="A10" s="1291" t="s">
        <v>106</v>
      </c>
      <c r="B10" s="1264">
        <v>23759.78</v>
      </c>
      <c r="C10" s="1264">
        <v>26260.02</v>
      </c>
      <c r="D10" s="1315">
        <v>-9.521089473656156</v>
      </c>
      <c r="J10"/>
      <c r="K10"/>
      <c r="L10"/>
      <c r="M10"/>
      <c r="N10"/>
    </row>
    <row r="11" spans="1:14" ht="16.5" thickBot="1">
      <c r="A11" s="1324" t="s">
        <v>107</v>
      </c>
      <c r="B11" s="1292">
        <v>20105.169999999998</v>
      </c>
      <c r="C11" s="1292">
        <v>20419.439999999999</v>
      </c>
      <c r="D11" s="1316">
        <v>-1.5390725700606895</v>
      </c>
      <c r="J11"/>
      <c r="K11"/>
      <c r="L11"/>
      <c r="M11"/>
      <c r="N11"/>
    </row>
    <row r="12" spans="1:14" ht="16.5" thickBot="1">
      <c r="A12" s="1323" t="s">
        <v>252</v>
      </c>
      <c r="B12" s="1317">
        <v>17589.490000000002</v>
      </c>
      <c r="C12" s="1317">
        <v>17431.990000000002</v>
      </c>
      <c r="D12" s="1314">
        <v>0.90351130306981586</v>
      </c>
      <c r="J12"/>
      <c r="K12"/>
      <c r="L12"/>
      <c r="M12"/>
      <c r="N12"/>
    </row>
    <row r="13" spans="1:14" ht="13.5" customHeight="1">
      <c r="A13" s="1289" t="s">
        <v>105</v>
      </c>
      <c r="B13" s="1318" t="s">
        <v>200</v>
      </c>
      <c r="C13" s="1318" t="s">
        <v>200</v>
      </c>
      <c r="D13" s="1319" t="s">
        <v>73</v>
      </c>
      <c r="J13"/>
      <c r="K13"/>
      <c r="L13"/>
      <c r="M13"/>
      <c r="N13"/>
    </row>
    <row r="14" spans="1:14" ht="14.25" customHeight="1">
      <c r="A14" s="1291" t="s">
        <v>106</v>
      </c>
      <c r="B14" s="1320">
        <v>24326.04</v>
      </c>
      <c r="C14" s="1320">
        <v>23129.279999999999</v>
      </c>
      <c r="D14" s="1321">
        <v>5.1742207280122949</v>
      </c>
      <c r="F14" s="1288"/>
      <c r="J14"/>
      <c r="K14"/>
      <c r="L14"/>
      <c r="M14"/>
      <c r="N14"/>
    </row>
    <row r="15" spans="1:14" ht="16.5" customHeight="1" thickBot="1">
      <c r="A15" s="1325" t="s">
        <v>107</v>
      </c>
      <c r="B15" s="1265">
        <v>17040.09</v>
      </c>
      <c r="C15" s="1265">
        <v>16951.63</v>
      </c>
      <c r="D15" s="1322">
        <v>0.52183772298002684</v>
      </c>
      <c r="J15"/>
      <c r="K15"/>
      <c r="L15"/>
      <c r="M15"/>
      <c r="N15"/>
    </row>
    <row r="16" spans="1:14">
      <c r="A16" s="1216"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32"/>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542</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551" t="s">
        <v>434</v>
      </c>
      <c r="B5" s="1251" t="s">
        <v>432</v>
      </c>
      <c r="C5" s="1252"/>
      <c r="D5" s="1253"/>
      <c r="E5" s="1254" t="s">
        <v>255</v>
      </c>
      <c r="F5" s="1255"/>
      <c r="G5" s="1256"/>
      <c r="H5" s="776"/>
    </row>
    <row r="6" spans="1:8" s="777" customFormat="1" ht="30" customHeight="1" thickBot="1">
      <c r="A6" s="1552"/>
      <c r="B6" s="1257" t="s">
        <v>112</v>
      </c>
      <c r="C6" s="1258" t="s">
        <v>113</v>
      </c>
      <c r="D6" s="1259" t="s">
        <v>431</v>
      </c>
      <c r="E6" s="1260" t="s">
        <v>112</v>
      </c>
      <c r="F6" s="1261" t="s">
        <v>113</v>
      </c>
      <c r="G6" s="1262" t="s">
        <v>431</v>
      </c>
      <c r="H6" s="776"/>
    </row>
    <row r="7" spans="1:8" s="779" customFormat="1" ht="24.95" customHeight="1" thickBot="1">
      <c r="A7" s="1097"/>
      <c r="B7" s="1326">
        <v>42252.76</v>
      </c>
      <c r="C7" s="1327">
        <v>32177.49</v>
      </c>
      <c r="D7" s="1328" t="s">
        <v>200</v>
      </c>
      <c r="E7" s="1329">
        <v>-2.2681332813672697</v>
      </c>
      <c r="F7" s="1330">
        <v>2.8890808839047004</v>
      </c>
      <c r="G7" s="1331" t="s">
        <v>73</v>
      </c>
      <c r="H7" s="778"/>
    </row>
    <row r="8" spans="1:8" customFormat="1" ht="15.75" customHeight="1">
      <c r="A8" s="1216"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I-III_ 2023</vt:lpstr>
      <vt:lpstr>Eksport_I-III_ 2023</vt:lpstr>
      <vt:lpstr>Import_I-III_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2023-06-12T10:07:12Z</dcterms:modified>
</cp:coreProperties>
</file>