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H_Zarnowska\Formularze sprawozdań 2019\"/>
    </mc:Choice>
  </mc:AlternateContent>
  <bookViews>
    <workbookView xWindow="360" yWindow="330" windowWidth="24600" windowHeight="12030"/>
  </bookViews>
  <sheets>
    <sheet name="dział I" sheetId="6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IV'!$A$1:$I$29</definedName>
    <definedName name="__xlnm.Print_Area_4">'dział V'!$A$1:$F$37</definedName>
    <definedName name="nazwa_uczelni" comment="pełne nazwy uczelni" localSheetId="0">'dział I'!$P$7:$P$100</definedName>
    <definedName name="nazwa_uczelni" comment="pełne nazwy uczelni">#REF!</definedName>
    <definedName name="_xlnm.Print_Area" localSheetId="1">'dzial II'!$A$1:$F$37</definedName>
    <definedName name="_xlnm.Print_Area" localSheetId="3">'dzial IV'!$A$1:$I$30</definedName>
    <definedName name="_xlnm.Print_Area" localSheetId="4">'dział V'!$A$1:$G$37</definedName>
    <definedName name="Tabela1">#REF!</definedName>
    <definedName name="Uniwersytet_w_Białymstoku" localSheetId="0">'dział I'!$P$10:$P$100</definedName>
    <definedName name="Uniwersytet_w_Białymstoku">#REF!</definedName>
  </definedNames>
  <calcPr calcId="162913"/>
</workbook>
</file>

<file path=xl/calcChain.xml><?xml version="1.0" encoding="utf-8"?>
<calcChain xmlns="http://schemas.openxmlformats.org/spreadsheetml/2006/main">
  <c r="E76" i="6" l="1"/>
  <c r="E69" i="6"/>
  <c r="F61" i="6"/>
  <c r="E64" i="6"/>
  <c r="E61" i="6"/>
  <c r="F59" i="6"/>
  <c r="E59" i="6"/>
  <c r="F13" i="6"/>
  <c r="E13" i="6"/>
  <c r="F25" i="1" l="1"/>
  <c r="F24" i="1"/>
  <c r="F23" i="1"/>
  <c r="F22" i="1"/>
  <c r="F21" i="1"/>
  <c r="F20" i="1"/>
  <c r="F16" i="1"/>
  <c r="F15" i="1"/>
  <c r="F14" i="1"/>
  <c r="F13" i="1"/>
  <c r="F12" i="1"/>
  <c r="F11" i="1"/>
  <c r="I19" i="1"/>
  <c r="I10" i="1"/>
  <c r="A1" i="2" l="1"/>
  <c r="A1" i="1"/>
  <c r="A1" i="5"/>
  <c r="A1" i="4"/>
  <c r="F73" i="6"/>
  <c r="F71" i="6" s="1"/>
  <c r="E73" i="6"/>
  <c r="E71" i="6" s="1"/>
  <c r="F69" i="6"/>
  <c r="F64" i="6"/>
  <c r="F45" i="6"/>
  <c r="E45" i="6"/>
  <c r="F35" i="6"/>
  <c r="F33" i="6" s="1"/>
  <c r="E35" i="6"/>
  <c r="E33" i="6" s="1"/>
  <c r="F21" i="6"/>
  <c r="E21" i="6"/>
  <c r="D21" i="6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E12" i="6" l="1"/>
  <c r="E11" i="6" s="1"/>
  <c r="F12" i="6"/>
  <c r="F11" i="6" s="1"/>
  <c r="F44" i="6"/>
  <c r="E44" i="6"/>
  <c r="F76" i="6" l="1"/>
  <c r="F81" i="6" s="1"/>
  <c r="F84" i="6" s="1"/>
  <c r="E81" i="6"/>
  <c r="E84" i="6" s="1"/>
  <c r="E8" i="4"/>
  <c r="F6" i="2" l="1"/>
  <c r="E10" i="1"/>
  <c r="E9" i="1" s="1"/>
  <c r="F34" i="5"/>
  <c r="F28" i="5"/>
  <c r="F23" i="5"/>
  <c r="F18" i="5"/>
  <c r="F14" i="5"/>
  <c r="E21" i="4"/>
  <c r="E15" i="4"/>
  <c r="F8" i="4"/>
  <c r="E14" i="4" l="1"/>
  <c r="E36" i="4" s="1"/>
  <c r="F10" i="1"/>
  <c r="F9" i="1" s="1"/>
  <c r="G28" i="5"/>
  <c r="G6" i="2" l="1"/>
  <c r="I18" i="1"/>
  <c r="G19" i="1"/>
  <c r="G18" i="1" s="1"/>
  <c r="E19" i="1"/>
  <c r="E18" i="1" s="1"/>
  <c r="H18" i="1"/>
  <c r="G34" i="5"/>
  <c r="G14" i="5"/>
  <c r="G18" i="5"/>
  <c r="G23" i="5"/>
  <c r="F19" i="1" l="1"/>
  <c r="F18" i="1" s="1"/>
  <c r="F15" i="4"/>
  <c r="F21" i="4"/>
  <c r="F14" i="4" l="1"/>
  <c r="F36" i="4" s="1"/>
  <c r="D19" i="4" l="1"/>
  <c r="D20" i="4" s="1"/>
  <c r="E15" i="5" l="1"/>
  <c r="E16" i="5" s="1"/>
  <c r="E17" i="5" s="1"/>
  <c r="E18" i="5" s="1"/>
  <c r="E19" i="5" s="1"/>
  <c r="E20" i="5" s="1"/>
  <c r="E21" i="5" s="1"/>
  <c r="E22" i="5" s="1"/>
  <c r="E23" i="5" s="1"/>
  <c r="E24" i="5" s="1"/>
  <c r="I9" i="1"/>
  <c r="G10" i="1"/>
  <c r="G9" i="1" s="1"/>
  <c r="H9" i="1"/>
  <c r="E27" i="5" l="1"/>
  <c r="E28" i="5" s="1"/>
  <c r="E31" i="5" s="1"/>
  <c r="E32" i="5" s="1"/>
  <c r="E33" i="5" s="1"/>
  <c r="E34" i="5" s="1"/>
  <c r="D21" i="4"/>
  <c r="D22" i="4" s="1"/>
  <c r="D23" i="4" s="1"/>
  <c r="D24" i="4" s="1"/>
  <c r="D25" i="4" l="1"/>
  <c r="D26" i="4" s="1"/>
  <c r="D27" i="4" s="1"/>
  <c r="D28" i="4" s="1"/>
  <c r="D29" i="4" l="1"/>
  <c r="D30" i="4" s="1"/>
  <c r="D31" i="4" s="1"/>
  <c r="D32" i="4" l="1"/>
  <c r="D33" i="4" s="1"/>
  <c r="D34" i="4" s="1"/>
  <c r="D35" i="4" s="1"/>
  <c r="D36" i="4" s="1"/>
  <c r="D37" i="4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7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w wierszu 28 </t>
        </r>
      </text>
    </comment>
    <comment ref="E5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rozporządzeniaw sprawie szczegółowych zasad gospodarki finansowej uczelni publicznych (Dz. U. z 2012 r. poz. 1533). Przekreślenie oznacza iż wpisana kwota jest niezgodna z zapisami rozporządzenia. Maksymalna kwota możliwa do wpisania naliczona wg formuły  (wiersz 69/(100/125))*0,2 zaokrąglone do 1 miejsca po przecinku.
Jeżeli uczelnia wykazała stratę na koniec roku to w wierszu 41 proszę nic nie wpisywać (nawet "0").</t>
        </r>
      </text>
    </comment>
    <comment ref="E57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wartość w wierszu 43</t>
        </r>
      </text>
    </comment>
    <comment ref="E61" authorId="1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wskazana w wierszu 04.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suma wierszy 50 i 51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mniejsz niż wskazana w wierszu 29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Żarnowska Hanna</author>
    <author>pjagielski</author>
    <author>Jagielski Piotr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Jeżeli w poz.03 wpisano wartość większą od zera, poz. 07=0; wartość musi być zgodna z wartością zysku netto za poprzedni rok obrotowy pomniejszoną o ewentualny odpis na Fundusz rozwoju uczelni</t>
        </r>
      </text>
    </comment>
    <comment ref="F11" authorId="2" shapeId="0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12" authorId="1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Jeżeli poz.07 większa od zera, poz. 03=0, wartość musi być zgodna ze statą netto za poprzedni rok obrotowy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powinna być mniejsza niż wartość wpisana w wierszu 39 działu I.</t>
        </r>
      </text>
    </comment>
    <comment ref="F20" authorId="3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3" shape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Jagielski Piotr</author>
  </authors>
  <commentList>
    <comment ref="G16" authorId="0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wykazana w wierszu 01.</t>
        </r>
      </text>
    </comment>
  </commentList>
</comments>
</file>

<file path=xl/comments5.xml><?xml version="1.0" encoding="utf-8"?>
<comments xmlns="http://schemas.openxmlformats.org/spreadsheetml/2006/main">
  <authors>
    <author>Piotr Jagielski</author>
    <author>Podsiadły Małgorzata</author>
    <author>Jagielski Piotr</author>
  </authors>
  <commentList>
    <comment ref="F8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- Prawo o szkolnictwie wyższym w uczelni publicznej liczba studentów stacjonarnych nie może być mniejsza od liczby studentów niestacjonarnych.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Podsiadły Małgorzata:
</t>
        </r>
        <r>
          <rPr>
            <sz val="9"/>
            <color indexed="81"/>
            <rFont val="Tahoma"/>
            <family val="2"/>
            <charset val="238"/>
          </rPr>
          <t xml:space="preserve">liczba osób nie może być większa od wiersza 07
</t>
        </r>
      </text>
    </comment>
    <comment ref="G16" authorId="2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wykazana w wierszu 07.</t>
        </r>
      </text>
    </comment>
    <comment ref="F17" authorId="2" shape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osób wykazana w wierszu 12 nie może być większa niż wykazana w wierszu 11.</t>
        </r>
      </text>
    </comment>
  </commentList>
</comments>
</file>

<file path=xl/sharedStrings.xml><?xml version="1.0" encoding="utf-8"?>
<sst xmlns="http://schemas.openxmlformats.org/spreadsheetml/2006/main" count="337" uniqueCount="212">
  <si>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</si>
  <si>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</si>
  <si>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</si>
  <si>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</si>
  <si>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</si>
  <si>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</si>
  <si>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</si>
  <si>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</si>
  <si>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</si>
  <si>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</si>
  <si>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</si>
  <si>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</si>
  <si>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</si>
  <si>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</si>
  <si>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asystentów, wykładowców, lektorów i instruktorów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</si>
  <si>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</si>
  <si>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</si>
  <si>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</si>
  <si>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</si>
  <si>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</si>
  <si>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</si>
  <si>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</si>
  <si>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</si>
  <si>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</si>
  <si>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</si>
  <si>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</si>
  <si>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</si>
  <si>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</si>
  <si>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</si>
  <si>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Liczba uczestników studiów doktoranckich pobierających stypendium doktoranckie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</si>
  <si>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</si>
  <si>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</si>
  <si>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</si>
  <si>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</si>
  <si>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</si>
  <si>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</si>
  <si>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</si>
  <si>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</si>
  <si>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</si>
  <si>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</si>
  <si>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</si>
  <si>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</si>
  <si>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</si>
  <si>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</si>
  <si>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</si>
  <si>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</si>
  <si>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</si>
  <si>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</si>
  <si>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</si>
  <si>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</si>
  <si>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</si>
  <si>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</si>
  <si>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</si>
  <si>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</si>
  <si>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</si>
  <si>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</si>
  <si>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</si>
  <si>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</si>
  <si>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</si>
  <si>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</si>
  <si>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</si>
  <si>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</si>
  <si>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</si>
  <si>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</si>
  <si>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</si>
  <si>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</si>
  <si>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</si>
  <si>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</si>
  <si>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</si>
  <si>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</si>
  <si>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</si>
  <si>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</si>
  <si>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</si>
  <si>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</si>
  <si>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</si>
  <si>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</si>
  <si>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</si>
  <si>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</si>
  <si>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</si>
  <si>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</si>
  <si>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</si>
  <si>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</si>
  <si>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</si>
  <si>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</si>
  <si>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</si>
  <si>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>…...……………...…..…..….…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</si>
  <si>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</si>
  <si>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</si>
  <si>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</si>
  <si>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</si>
  <si>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</si>
  <si>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</si>
  <si>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</si>
  <si>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</si>
  <si>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</si>
  <si>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</si>
  <si>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</si>
  <si>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z tego 
w grupach stanowisk</t>
  </si>
  <si>
    <t xml:space="preserve">Dział IV.Zatrudnienie i wynagrodzenia w grupach stanowisk 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</si>
  <si>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</si>
  <si>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</si>
  <si>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</si>
  <si>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</si>
  <si>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</si>
  <si>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</si>
  <si>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</si>
  <si>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</si>
  <si>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</si>
  <si>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</si>
  <si>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</si>
  <si>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</si>
  <si>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</si>
  <si>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</si>
  <si>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</si>
  <si>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</si>
  <si>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</si>
  <si>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</si>
  <si>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</si>
  <si>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</si>
  <si>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</si>
  <si>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</si>
  <si>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</si>
  <si>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</si>
  <si>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</si>
  <si>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</si>
  <si>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>w tym dotacja podstawowa</t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</si>
  <si>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</si>
  <si>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</si>
  <si>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</si>
  <si>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</si>
  <si>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</si>
  <si>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</si>
  <si>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</si>
  <si>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</si>
  <si>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</si>
  <si>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</si>
  <si>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</si>
  <si>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</si>
  <si>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</si>
  <si>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</si>
  <si>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</si>
  <si>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</si>
  <si>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</si>
  <si>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</si>
  <si>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stypendia naukowe dla wybitnych młodych naukowców, stpendia doktorskie i doktoranckie</t>
  </si>
  <si>
    <t>Zmiana stanu produktów (zwiększenia – wartość ujemna, zmniejszenia − wartość dodatnia)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</si>
  <si>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</si>
  <si>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</si>
  <si>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</si>
  <si>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</si>
  <si>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</si>
  <si>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</si>
  <si>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docentów, adiunktów, starszych wykładowców</t>
  </si>
  <si>
    <t>w tym wynagrodzenia sfinansowane ze srodków przeznaczonych przez senat uczelni publicznej na większenie wynagrodzeń na podstawie art. 151 ust. 8 ustawy</t>
  </si>
  <si>
    <t xml:space="preserve">- przeciętne zatrudnienie w przeliczeniu na pełne etaty, z jednym znakiem po przecinku, 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</si>
  <si>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przecinku,</t>
    </r>
  </si>
  <si>
    <t xml:space="preserve"> w tym pokryte z dotacji na pomoc materialną dla studentów i doktorantów</t>
  </si>
  <si>
    <t>Zmiany funduszu z tytułu korekt z lat ubiegłych (+/-)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</si>
  <si>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</si>
  <si>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</si>
  <si>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</si>
  <si>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</si>
  <si>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własne podstawowej działalności operacyjnej (44+45) = (49+54+55)</t>
  </si>
  <si>
    <t>Koszty działalności dydaktycznej ogółem (47+48)</t>
  </si>
  <si>
    <t>Koszty działalności badawczej ogółem (52+53)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</si>
  <si>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</si>
  <si>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</si>
  <si>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</si>
  <si>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t xml:space="preserve">w tym liczba osób pobierających stypendium doktoranckie, o którym mowa w art. 200 ust. 1 ustawy </t>
  </si>
  <si>
    <t>Należności z tytułu udzielonych pożyczek z Zakładowego Funduszu Świadczeń Socjalnych</t>
  </si>
  <si>
    <t>Ogółem koszty rodzajowe (31+32+33+34+35+37+42)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</si>
  <si>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</si>
  <si>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zysk z tytułu rozchodu niefinansowych aktywów trwałych</t>
  </si>
  <si>
    <t>strata z tytułu rozchodu niefinansowych aktywów trwałych</t>
  </si>
  <si>
    <r>
      <t xml:space="preserve">F. Zysk (strata) brutto </t>
    </r>
    <r>
      <rPr>
        <sz val="14"/>
        <rFont val="Times New Roman"/>
        <family val="1"/>
        <charset val="238"/>
      </rPr>
      <t>(61+62-64)</t>
    </r>
  </si>
  <si>
    <t>G.  Podatek dochodowy</t>
  </si>
  <si>
    <t>H.  Pozostałe obowiązkowe zmniejszenia zysku (zwiększenia straty)</t>
  </si>
  <si>
    <r>
      <t xml:space="preserve">I. Zysk (strata) netto </t>
    </r>
    <r>
      <rPr>
        <sz val="14"/>
        <rFont val="Times New Roman"/>
        <family val="1"/>
        <charset val="238"/>
      </rPr>
      <t>(66-67-68)</t>
    </r>
  </si>
  <si>
    <t>koszty realizacji zadań związanych z przyznawaniem i wypłacaniem stypendiów i zapomóg dla studentów i doktorantów</t>
  </si>
  <si>
    <t xml:space="preserve">Kwota stypendiów doktoranckich, o których mowa w art. 200 ust. 1 i 200a ust. 1 ustawy </t>
  </si>
  <si>
    <t>10</t>
  </si>
  <si>
    <t xml:space="preserve">w tym stypendia, o którym mowa w art. 200a ust. 1 ustawy </t>
  </si>
  <si>
    <t>11</t>
  </si>
  <si>
    <t xml:space="preserve">Kwota stypendiów, o których mowa w art. 19 ust. 2 ustawy o zasadach finansowania nauki </t>
  </si>
  <si>
    <t>12</t>
  </si>
  <si>
    <t>13</t>
  </si>
  <si>
    <t>Dotacje celowe przeznaczone na finansowanie lub dofinansowanie kosztów realizacji inwestycji i zakupów inwestycyjnych</t>
  </si>
  <si>
    <t>Środki z Narodowego Centrum Badań i Rozwoju przeznaczone na finansowanie lub dofinansowanie kosztów realizacji inwestycji i zakupów inwestycyjnych</t>
  </si>
  <si>
    <t>Środki z Narodowego Centrum Nauki przeznaczone na finansowanie lub dofinansowanie kosztów realizacji inwestycji i zakupów inwestycyjnych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</si>
  <si>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</si>
  <si>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</si>
  <si>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</si>
  <si>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</si>
  <si>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</si>
  <si>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</si>
  <si>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</si>
  <si>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</si>
  <si>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</si>
  <si>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</si>
  <si>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</si>
  <si>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Proszę wpisać nazwę uczelni</t>
  </si>
  <si>
    <t>Liczba studentów korzystających z pomocy materialnej</t>
  </si>
  <si>
    <t>Liczba doktorantów korzystających z pomocy materialnej</t>
  </si>
  <si>
    <t>Liczba miejsc w domach studenckich</t>
  </si>
  <si>
    <t>miejsca</t>
  </si>
  <si>
    <t>24</t>
  </si>
  <si>
    <t>25</t>
  </si>
  <si>
    <t xml:space="preserve">Kwota stypendiów dla studentów i doktorantów, niewymienionych w poz. 13 i 15 oraz w Dziale II </t>
  </si>
  <si>
    <t>Pozostałe środki otrzymane nieodpłatnie na sfinansowanie lub dofinansowanie kosztów realizacji inwestycji i zakupów inwestycyjnych (poza środkami wykazanymi w wierszach 20-23)</t>
  </si>
  <si>
    <t>Plan po zmianach na 2018 rok</t>
  </si>
  <si>
    <t>Wykonanie za 2018 rok</t>
  </si>
  <si>
    <t>Sprawozdanie z wykonania planu rzeczowo-finansowego za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</si>
</sst>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0"/>
    <numFmt numFmtId="166" formatCode="0.000"/>
    <numFmt numFmtId="167" formatCode="0.00000"/>
  </numFmts>
  <fonts count="3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3" fillId="0" borderId="0"/>
    <xf numFmtId="0" fontId="1" fillId="0" borderId="0"/>
    <xf numFmtId="0" fontId="35" fillId="0" borderId="0"/>
    <xf numFmtId="0" fontId="1" fillId="0" borderId="0"/>
  </cellStyleXfs>
  <cellXfs count="439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protection locked="0"/>
    </xf>
    <xf numFmtId="164" fontId="7" fillId="4" borderId="5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</xf>
    <xf numFmtId="164" fontId="9" fillId="0" borderId="7" xfId="2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9" xfId="2" quotePrefix="1" applyFont="1" applyFill="1" applyBorder="1" applyAlignment="1" applyProtection="1">
      <alignment horizontal="center" vertical="center" wrapText="1"/>
    </xf>
    <xf numFmtId="0" fontId="5" fillId="0" borderId="20" xfId="1" quotePrefix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top" wrapText="1"/>
    </xf>
    <xf numFmtId="0" fontId="10" fillId="0" borderId="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2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5" fillId="0" borderId="31" xfId="2" quotePrefix="1" applyFont="1" applyFill="1" applyBorder="1" applyAlignment="1" applyProtection="1">
      <alignment horizontal="center" vertical="center" wrapText="1"/>
    </xf>
    <xf numFmtId="0" fontId="5" fillId="0" borderId="21" xfId="2" quotePrefix="1" applyFont="1" applyFill="1" applyBorder="1" applyAlignment="1" applyProtection="1">
      <alignment horizontal="center" vertical="center" wrapText="1"/>
    </xf>
    <xf numFmtId="0" fontId="5" fillId="0" borderId="13" xfId="1" quotePrefix="1" applyFont="1" applyFill="1" applyBorder="1" applyAlignment="1" applyProtection="1">
      <alignment horizontal="center" vertical="center" wrapText="1"/>
    </xf>
    <xf numFmtId="0" fontId="10" fillId="0" borderId="3" xfId="1" applyFont="1" applyBorder="1" applyAlignment="1" applyProtection="1">
      <alignment horizontal="center" vertical="center"/>
    </xf>
    <xf numFmtId="0" fontId="13" fillId="0" borderId="0" xfId="2" applyProtection="1"/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9" xfId="1" applyNumberFormat="1" applyFont="1" applyFill="1" applyBorder="1" applyAlignment="1" applyProtection="1">
      <alignment horizontal="right" vertical="center" wrapText="1"/>
    </xf>
    <xf numFmtId="164" fontId="7" fillId="0" borderId="30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167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3" xfId="1" applyFont="1" applyFill="1" applyBorder="1" applyAlignment="1" applyProtection="1">
      <alignment horizontal="left" vertical="center" wrapText="1" indent="2"/>
    </xf>
    <xf numFmtId="0" fontId="5" fillId="0" borderId="18" xfId="1" quotePrefix="1" applyFont="1" applyBorder="1" applyAlignment="1" applyProtection="1">
      <alignment horizontal="center" vertical="center" wrapText="1"/>
    </xf>
    <xf numFmtId="0" fontId="5" fillId="0" borderId="84" xfId="1" applyFont="1" applyBorder="1" applyAlignment="1" applyProtection="1">
      <alignment horizontal="center" vertical="center" wrapText="1"/>
    </xf>
    <xf numFmtId="0" fontId="10" fillId="0" borderId="12" xfId="1" applyFont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vertical="center"/>
    </xf>
    <xf numFmtId="164" fontId="9" fillId="0" borderId="12" xfId="1" applyNumberFormat="1" applyFont="1" applyFill="1" applyBorder="1" applyAlignment="1" applyProtection="1">
      <alignment horizontal="right" vertical="center" wrapText="1"/>
    </xf>
    <xf numFmtId="164" fontId="7" fillId="0" borderId="17" xfId="1" applyNumberFormat="1" applyFont="1" applyFill="1" applyBorder="1" applyAlignment="1" applyProtection="1">
      <alignment vertical="center"/>
      <protection locked="0"/>
    </xf>
    <xf numFmtId="0" fontId="5" fillId="0" borderId="13" xfId="1" quotePrefix="1" applyFont="1" applyBorder="1" applyAlignment="1" applyProtection="1">
      <alignment horizontal="center" vertical="center" wrapText="1"/>
    </xf>
    <xf numFmtId="164" fontId="26" fillId="0" borderId="13" xfId="1" applyNumberFormat="1" applyFont="1" applyFill="1" applyBorder="1" applyAlignment="1" applyProtection="1">
      <alignment horizontal="right" vertical="center"/>
    </xf>
    <xf numFmtId="164" fontId="26" fillId="0" borderId="13" xfId="1" applyNumberFormat="1" applyFont="1" applyFill="1" applyBorder="1" applyAlignment="1" applyProtection="1">
      <alignment horizontal="right" vertical="center" wrapText="1"/>
    </xf>
    <xf numFmtId="164" fontId="2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1" applyNumberFormat="1" applyFont="1" applyFill="1" applyBorder="1" applyAlignment="1" applyProtection="1">
      <alignment horizontal="right" vertical="center"/>
      <protection locked="0"/>
    </xf>
    <xf numFmtId="164" fontId="26" fillId="0" borderId="3" xfId="1" applyNumberFormat="1" applyFont="1" applyFill="1" applyBorder="1" applyAlignment="1" applyProtection="1">
      <alignment horizontal="right" vertical="center" wrapText="1"/>
    </xf>
    <xf numFmtId="0" fontId="10" fillId="0" borderId="12" xfId="1" applyFont="1" applyBorder="1" applyAlignment="1" applyProtection="1">
      <alignment horizontal="center" vertical="top" wrapText="1"/>
    </xf>
    <xf numFmtId="0" fontId="10" fillId="0" borderId="85" xfId="2" applyFont="1" applyBorder="1" applyAlignment="1" applyProtection="1">
      <alignment horizontal="center" vertical="center"/>
    </xf>
    <xf numFmtId="164" fontId="9" fillId="0" borderId="42" xfId="2" applyNumberFormat="1" applyFont="1" applyFill="1" applyBorder="1" applyAlignment="1" applyProtection="1">
      <alignment vertical="center"/>
      <protection locked="0"/>
    </xf>
    <xf numFmtId="164" fontId="7" fillId="0" borderId="42" xfId="2" applyNumberFormat="1" applyFont="1" applyFill="1" applyBorder="1" applyAlignment="1" applyProtection="1">
      <alignment vertical="center"/>
      <protection locked="0"/>
    </xf>
    <xf numFmtId="164" fontId="7" fillId="4" borderId="42" xfId="2" applyNumberFormat="1" applyFont="1" applyFill="1" applyBorder="1" applyAlignment="1" applyProtection="1">
      <alignment vertical="center"/>
      <protection locked="0"/>
    </xf>
    <xf numFmtId="164" fontId="9" fillId="0" borderId="74" xfId="2" applyNumberFormat="1" applyFont="1" applyFill="1" applyBorder="1" applyAlignment="1" applyProtection="1">
      <alignment horizontal="right" vertical="center" wrapText="1"/>
    </xf>
    <xf numFmtId="164" fontId="9" fillId="0" borderId="58" xfId="2" applyNumberFormat="1" applyFont="1" applyFill="1" applyBorder="1" applyAlignment="1" applyProtection="1">
      <alignment vertical="center"/>
      <protection locked="0"/>
    </xf>
    <xf numFmtId="164" fontId="9" fillId="0" borderId="85" xfId="2" applyNumberFormat="1" applyFont="1" applyFill="1" applyBorder="1" applyAlignment="1" applyProtection="1">
      <alignment horizontal="right" vertical="center" wrapText="1"/>
    </xf>
    <xf numFmtId="164" fontId="9" fillId="0" borderId="90" xfId="2" applyNumberFormat="1" applyFont="1" applyFill="1" applyBorder="1" applyAlignment="1" applyProtection="1">
      <alignment vertical="center"/>
      <protection locked="0"/>
    </xf>
    <xf numFmtId="164" fontId="9" fillId="0" borderId="90" xfId="2" applyNumberFormat="1" applyFont="1" applyFill="1" applyBorder="1" applyAlignment="1" applyProtection="1">
      <alignment vertical="center" wrapText="1"/>
      <protection locked="0"/>
    </xf>
    <xf numFmtId="0" fontId="10" fillId="0" borderId="91" xfId="2" applyFont="1" applyBorder="1" applyAlignment="1" applyProtection="1">
      <alignment horizontal="center" vertical="center"/>
    </xf>
    <xf numFmtId="164" fontId="7" fillId="0" borderId="92" xfId="2" applyNumberFormat="1" applyFont="1" applyFill="1" applyBorder="1" applyAlignment="1" applyProtection="1">
      <alignment vertical="center"/>
      <protection locked="0"/>
    </xf>
    <xf numFmtId="164" fontId="7" fillId="4" borderId="92" xfId="2" applyNumberFormat="1" applyFont="1" applyFill="1" applyBorder="1" applyAlignment="1" applyProtection="1">
      <alignment vertical="center"/>
      <protection locked="0"/>
    </xf>
    <xf numFmtId="164" fontId="9" fillId="0" borderId="93" xfId="2" applyNumberFormat="1" applyFont="1" applyFill="1" applyBorder="1" applyAlignment="1" applyProtection="1">
      <alignment horizontal="right" vertical="center" wrapText="1"/>
    </xf>
    <xf numFmtId="164" fontId="9" fillId="0" borderId="91" xfId="2" applyNumberFormat="1" applyFont="1" applyFill="1" applyBorder="1" applyAlignment="1" applyProtection="1">
      <alignment horizontal="right" vertical="center" wrapText="1"/>
    </xf>
    <xf numFmtId="164" fontId="9" fillId="4" borderId="58" xfId="2" applyNumberFormat="1" applyFont="1" applyFill="1" applyBorder="1" applyAlignment="1" applyProtection="1">
      <alignment wrapText="1"/>
      <protection locked="0"/>
    </xf>
    <xf numFmtId="164" fontId="7" fillId="4" borderId="42" xfId="2" applyNumberFormat="1" applyFont="1" applyFill="1" applyBorder="1" applyProtection="1">
      <protection locked="0"/>
    </xf>
    <xf numFmtId="164" fontId="7" fillId="0" borderId="90" xfId="2" applyNumberFormat="1" applyFont="1" applyFill="1" applyBorder="1" applyAlignment="1" applyProtection="1">
      <alignment vertical="center" wrapText="1"/>
      <protection locked="0"/>
    </xf>
    <xf numFmtId="164" fontId="7" fillId="0" borderId="95" xfId="2" applyNumberFormat="1" applyFont="1" applyFill="1" applyBorder="1" applyAlignment="1" applyProtection="1">
      <alignment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97" xfId="1" applyFont="1" applyBorder="1" applyAlignment="1" applyProtection="1">
      <alignment horizontal="center" vertical="center" wrapText="1"/>
    </xf>
    <xf numFmtId="0" fontId="1" fillId="0" borderId="0" xfId="1" applyFill="1" applyProtection="1">
      <protection locked="0"/>
    </xf>
    <xf numFmtId="0" fontId="5" fillId="0" borderId="1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/>
    </xf>
    <xf numFmtId="164" fontId="7" fillId="0" borderId="4" xfId="1" applyNumberFormat="1" applyFont="1" applyFill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/>
      <protection locked="0"/>
    </xf>
    <xf numFmtId="0" fontId="13" fillId="0" borderId="0" xfId="2" applyAlignment="1" applyProtection="1">
      <alignment horizontal="left" vertical="center"/>
    </xf>
    <xf numFmtId="0" fontId="3" fillId="0" borderId="0" xfId="2" applyFont="1" applyBorder="1" applyAlignment="1" applyProtection="1">
      <alignment horizontal="left" vertical="center" wrapText="1"/>
    </xf>
    <xf numFmtId="164" fontId="9" fillId="0" borderId="92" xfId="2" applyNumberFormat="1" applyFont="1" applyFill="1" applyBorder="1" applyAlignment="1" applyProtection="1">
      <alignment vertical="center"/>
      <protection locked="0"/>
    </xf>
    <xf numFmtId="164" fontId="9" fillId="0" borderId="94" xfId="2" applyNumberFormat="1" applyFont="1" applyFill="1" applyBorder="1" applyAlignment="1" applyProtection="1">
      <alignment vertical="center"/>
      <protection locked="0"/>
    </xf>
    <xf numFmtId="164" fontId="9" fillId="0" borderId="95" xfId="2" applyNumberFormat="1" applyFont="1" applyFill="1" applyBorder="1" applyAlignment="1" applyProtection="1">
      <alignment vertical="center"/>
      <protection locked="0"/>
    </xf>
    <xf numFmtId="164" fontId="9" fillId="0" borderId="95" xfId="2" applyNumberFormat="1" applyFont="1" applyFill="1" applyBorder="1" applyAlignment="1" applyProtection="1">
      <alignment vertical="center" wrapText="1"/>
      <protection locked="0"/>
    </xf>
    <xf numFmtId="164" fontId="9" fillId="4" borderId="6" xfId="2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3" fillId="0" borderId="0" xfId="2" applyFont="1" applyFill="1" applyBorder="1" applyAlignment="1" applyProtection="1">
      <alignment horizontal="left" wrapText="1"/>
    </xf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2" borderId="0" xfId="1" applyFill="1" applyProtection="1">
      <protection locked="0"/>
    </xf>
    <xf numFmtId="164" fontId="26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left"/>
    </xf>
    <xf numFmtId="0" fontId="12" fillId="0" borderId="0" xfId="1" applyFont="1" applyAlignment="1" applyProtection="1">
      <alignment horizontal="right"/>
    </xf>
    <xf numFmtId="0" fontId="12" fillId="0" borderId="0" xfId="1" applyFont="1" applyAlignment="1" applyProtection="1">
      <alignment horizontal="center"/>
    </xf>
    <xf numFmtId="0" fontId="12" fillId="0" borderId="0" xfId="1" applyFont="1" applyBorder="1" applyAlignment="1" applyProtection="1">
      <alignment vertical="center"/>
    </xf>
    <xf numFmtId="0" fontId="1" fillId="0" borderId="0" xfId="3" applyAlignment="1" applyProtection="1">
      <alignment horizontal="center"/>
      <protection locked="0"/>
    </xf>
    <xf numFmtId="0" fontId="1" fillId="0" borderId="0" xfId="3" applyProtection="1">
      <protection locked="0"/>
    </xf>
    <xf numFmtId="0" fontId="15" fillId="0" borderId="0" xfId="3" applyFont="1" applyProtection="1">
      <protection locked="0"/>
    </xf>
    <xf numFmtId="0" fontId="6" fillId="0" borderId="0" xfId="3" applyFont="1" applyAlignment="1" applyProtection="1">
      <alignment horizontal="center" vertical="center" wrapText="1"/>
    </xf>
    <xf numFmtId="0" fontId="9" fillId="0" borderId="0" xfId="3" applyFont="1" applyAlignment="1" applyProtection="1">
      <alignment horizontal="center"/>
    </xf>
    <xf numFmtId="0" fontId="9" fillId="0" borderId="0" xfId="3" applyFont="1" applyAlignment="1" applyProtection="1">
      <alignment horizontal="center"/>
      <protection locked="0"/>
    </xf>
    <xf numFmtId="0" fontId="1" fillId="0" borderId="0" xfId="3" applyProtection="1"/>
    <xf numFmtId="0" fontId="3" fillId="0" borderId="0" xfId="3" applyFont="1" applyAlignment="1" applyProtection="1">
      <alignment horizontal="left" vertical="center"/>
    </xf>
    <xf numFmtId="0" fontId="1" fillId="0" borderId="0" xfId="3" applyAlignment="1" applyProtection="1">
      <alignment wrapText="1"/>
    </xf>
    <xf numFmtId="0" fontId="1" fillId="0" borderId="0" xfId="3" applyAlignment="1" applyProtection="1">
      <alignment horizontal="center"/>
    </xf>
    <xf numFmtId="0" fontId="10" fillId="0" borderId="42" xfId="3" applyFont="1" applyBorder="1" applyAlignment="1" applyProtection="1">
      <alignment horizontal="center" vertical="center"/>
    </xf>
    <xf numFmtId="0" fontId="10" fillId="0" borderId="3" xfId="3" applyFont="1" applyBorder="1" applyAlignment="1" applyProtection="1">
      <alignment horizontal="center" vertical="center"/>
    </xf>
    <xf numFmtId="0" fontId="17" fillId="0" borderId="0" xfId="3" applyFont="1" applyProtection="1">
      <protection locked="0"/>
    </xf>
    <xf numFmtId="0" fontId="18" fillId="0" borderId="0" xfId="3" applyFont="1" applyProtection="1">
      <protection locked="0"/>
    </xf>
    <xf numFmtId="0" fontId="5" fillId="0" borderId="19" xfId="3" quotePrefix="1" applyFont="1" applyFill="1" applyBorder="1" applyAlignment="1" applyProtection="1">
      <alignment horizontal="center" vertical="center" wrapText="1"/>
    </xf>
    <xf numFmtId="164" fontId="26" fillId="0" borderId="42" xfId="3" quotePrefix="1" applyNumberFormat="1" applyFont="1" applyFill="1" applyBorder="1" applyAlignment="1" applyProtection="1">
      <alignment horizontal="right" vertical="center" wrapText="1"/>
    </xf>
    <xf numFmtId="164" fontId="26" fillId="0" borderId="3" xfId="3" quotePrefix="1" applyNumberFormat="1" applyFont="1" applyFill="1" applyBorder="1" applyAlignment="1" applyProtection="1">
      <alignment horizontal="right" vertical="center" wrapText="1"/>
    </xf>
    <xf numFmtId="164" fontId="14" fillId="0" borderId="0" xfId="3" applyNumberFormat="1" applyFont="1" applyProtection="1">
      <protection locked="0"/>
    </xf>
    <xf numFmtId="164" fontId="27" fillId="0" borderId="42" xfId="3" applyNumberFormat="1" applyFont="1" applyFill="1" applyBorder="1" applyAlignment="1" applyProtection="1">
      <alignment horizontal="right" vertical="center"/>
    </xf>
    <xf numFmtId="164" fontId="27" fillId="0" borderId="3" xfId="3" applyNumberFormat="1" applyFont="1" applyFill="1" applyBorder="1" applyAlignment="1" applyProtection="1">
      <alignment horizontal="right" vertical="center"/>
    </xf>
    <xf numFmtId="4" fontId="1" fillId="0" borderId="0" xfId="3" applyNumberFormat="1" applyAlignment="1" applyProtection="1">
      <alignment wrapText="1"/>
      <protection locked="0"/>
    </xf>
    <xf numFmtId="0" fontId="14" fillId="0" borderId="0" xfId="3" applyFont="1" applyProtection="1">
      <protection locked="0"/>
    </xf>
    <xf numFmtId="164" fontId="27" fillId="0" borderId="42" xfId="3" applyNumberFormat="1" applyFont="1" applyFill="1" applyBorder="1" applyAlignment="1" applyProtection="1">
      <alignment horizontal="right" vertical="center" wrapText="1"/>
    </xf>
    <xf numFmtId="164" fontId="27" fillId="0" borderId="3" xfId="3" applyNumberFormat="1" applyFont="1" applyFill="1" applyBorder="1" applyAlignment="1" applyProtection="1">
      <alignment horizontal="right" vertical="center" wrapText="1"/>
    </xf>
    <xf numFmtId="164" fontId="27" fillId="4" borderId="42" xfId="3" applyNumberFormat="1" applyFont="1" applyFill="1" applyBorder="1" applyAlignment="1" applyProtection="1">
      <alignment horizontal="right" vertical="center"/>
      <protection locked="0"/>
    </xf>
    <xf numFmtId="164" fontId="27" fillId="4" borderId="3" xfId="3" applyNumberFormat="1" applyFont="1" applyFill="1" applyBorder="1" applyAlignment="1" applyProtection="1">
      <alignment horizontal="right" vertical="center"/>
      <protection locked="0"/>
    </xf>
    <xf numFmtId="164" fontId="27" fillId="0" borderId="42" xfId="3" applyNumberFormat="1" applyFont="1" applyFill="1" applyBorder="1" applyAlignment="1" applyProtection="1">
      <alignment horizontal="right" vertical="center"/>
      <protection locked="0"/>
    </xf>
    <xf numFmtId="164" fontId="27" fillId="0" borderId="3" xfId="3" applyNumberFormat="1" applyFont="1" applyFill="1" applyBorder="1" applyAlignment="1" applyProtection="1">
      <alignment horizontal="right" vertical="center"/>
      <protection locked="0"/>
    </xf>
    <xf numFmtId="0" fontId="1" fillId="0" borderId="0" xfId="3" applyAlignment="1" applyProtection="1">
      <alignment wrapText="1"/>
      <protection locked="0"/>
    </xf>
    <xf numFmtId="0" fontId="1" fillId="0" borderId="0" xfId="3" applyFont="1" applyProtection="1">
      <protection locked="0"/>
    </xf>
    <xf numFmtId="164" fontId="27" fillId="0" borderId="42" xfId="3" applyNumberFormat="1" applyFont="1" applyFill="1" applyBorder="1" applyAlignment="1" applyProtection="1">
      <alignment horizontal="right" vertical="center" wrapText="1"/>
      <protection locked="0"/>
    </xf>
    <xf numFmtId="164" fontId="27" fillId="0" borderId="3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0" xfId="3" applyNumberFormat="1" applyProtection="1">
      <protection locked="0"/>
    </xf>
    <xf numFmtId="10" fontId="1" fillId="0" borderId="0" xfId="3" applyNumberFormat="1" applyProtection="1">
      <protection locked="0"/>
    </xf>
    <xf numFmtId="0" fontId="1" fillId="0" borderId="0" xfId="3" applyAlignment="1" applyProtection="1">
      <alignment vertical="center"/>
      <protection locked="0"/>
    </xf>
    <xf numFmtId="0" fontId="5" fillId="0" borderId="21" xfId="3" quotePrefix="1" applyFont="1" applyFill="1" applyBorder="1" applyAlignment="1" applyProtection="1">
      <alignment horizontal="center" vertical="center" wrapText="1"/>
    </xf>
    <xf numFmtId="164" fontId="27" fillId="0" borderId="74" xfId="3" applyNumberFormat="1" applyFont="1" applyFill="1" applyBorder="1" applyAlignment="1" applyProtection="1">
      <alignment horizontal="right" vertical="center"/>
    </xf>
    <xf numFmtId="0" fontId="5" fillId="0" borderId="19" xfId="3" applyFont="1" applyFill="1" applyBorder="1" applyAlignment="1" applyProtection="1">
      <alignment horizontal="center" vertical="center" wrapText="1"/>
    </xf>
    <xf numFmtId="164" fontId="26" fillId="0" borderId="42" xfId="3" applyNumberFormat="1" applyFont="1" applyFill="1" applyBorder="1" applyAlignment="1" applyProtection="1">
      <alignment vertical="center" wrapText="1"/>
    </xf>
    <xf numFmtId="164" fontId="26" fillId="0" borderId="3" xfId="3" applyNumberFormat="1" applyFont="1" applyFill="1" applyBorder="1" applyAlignment="1" applyProtection="1">
      <alignment vertical="center" wrapText="1"/>
    </xf>
    <xf numFmtId="164" fontId="27" fillId="0" borderId="42" xfId="3" applyNumberFormat="1" applyFont="1" applyFill="1" applyBorder="1" applyAlignment="1" applyProtection="1">
      <alignment vertical="center"/>
    </xf>
    <xf numFmtId="164" fontId="27" fillId="0" borderId="3" xfId="3" applyNumberFormat="1" applyFont="1" applyFill="1" applyBorder="1" applyAlignment="1" applyProtection="1">
      <alignment vertical="center"/>
    </xf>
    <xf numFmtId="164" fontId="27" fillId="0" borderId="42" xfId="3" applyNumberFormat="1" applyFont="1" applyFill="1" applyBorder="1" applyAlignment="1" applyProtection="1">
      <alignment vertical="center"/>
      <protection locked="0"/>
    </xf>
    <xf numFmtId="164" fontId="27" fillId="0" borderId="3" xfId="3" applyNumberFormat="1" applyFont="1" applyFill="1" applyBorder="1" applyAlignment="1" applyProtection="1">
      <alignment vertical="center"/>
      <protection locked="0"/>
    </xf>
    <xf numFmtId="0" fontId="1" fillId="0" borderId="0" xfId="3" quotePrefix="1" applyFont="1" applyProtection="1">
      <protection locked="0"/>
    </xf>
    <xf numFmtId="164" fontId="27" fillId="0" borderId="42" xfId="3" applyNumberFormat="1" applyFont="1" applyFill="1" applyBorder="1" applyAlignment="1" applyProtection="1">
      <alignment vertical="center" wrapText="1"/>
      <protection locked="0"/>
    </xf>
    <xf numFmtId="164" fontId="27" fillId="0" borderId="3" xfId="3" applyNumberFormat="1" applyFont="1" applyFill="1" applyBorder="1" applyAlignment="1" applyProtection="1">
      <alignment vertical="center" wrapText="1"/>
      <protection locked="0"/>
    </xf>
    <xf numFmtId="164" fontId="27" fillId="0" borderId="42" xfId="3" applyNumberFormat="1" applyFont="1" applyFill="1" applyBorder="1" applyAlignment="1" applyProtection="1">
      <alignment vertical="center" wrapText="1"/>
    </xf>
    <xf numFmtId="164" fontId="27" fillId="0" borderId="3" xfId="3" applyNumberFormat="1" applyFont="1" applyFill="1" applyBorder="1" applyAlignment="1" applyProtection="1">
      <alignment vertical="center" wrapText="1"/>
    </xf>
    <xf numFmtId="164" fontId="27" fillId="0" borderId="96" xfId="3" applyNumberFormat="1" applyFont="1" applyFill="1" applyBorder="1" applyAlignment="1" applyProtection="1">
      <alignment vertical="center" wrapText="1"/>
      <protection locked="0"/>
    </xf>
    <xf numFmtId="0" fontId="1" fillId="0" borderId="0" xfId="3" applyBorder="1" applyProtection="1">
      <protection locked="0"/>
    </xf>
    <xf numFmtId="164" fontId="1" fillId="0" borderId="0" xfId="3" applyNumberFormat="1" applyProtection="1">
      <protection locked="0"/>
    </xf>
    <xf numFmtId="0" fontId="5" fillId="0" borderId="22" xfId="3" applyFont="1" applyFill="1" applyBorder="1" applyAlignment="1" applyProtection="1">
      <alignment horizontal="center" vertical="center" wrapText="1"/>
    </xf>
    <xf numFmtId="164" fontId="26" fillId="0" borderId="85" xfId="3" applyNumberFormat="1" applyFont="1" applyFill="1" applyBorder="1" applyAlignment="1" applyProtection="1">
      <alignment vertical="center" wrapText="1"/>
    </xf>
    <xf numFmtId="164" fontId="26" fillId="0" borderId="86" xfId="3" applyNumberFormat="1" applyFont="1" applyFill="1" applyBorder="1" applyAlignment="1" applyProtection="1">
      <alignment vertical="center" wrapText="1"/>
    </xf>
    <xf numFmtId="0" fontId="1" fillId="0" borderId="0" xfId="3" applyFill="1" applyAlignment="1" applyProtection="1">
      <alignment horizontal="center" vertical="center" wrapText="1"/>
      <protection locked="0"/>
    </xf>
    <xf numFmtId="0" fontId="1" fillId="0" borderId="0" xfId="3" applyFill="1" applyAlignment="1" applyProtection="1">
      <alignment wrapText="1"/>
      <protection locked="0"/>
    </xf>
    <xf numFmtId="0" fontId="1" fillId="0" borderId="0" xfId="3" applyFill="1" applyAlignment="1" applyProtection="1">
      <alignment horizontal="center"/>
      <protection locked="0"/>
    </xf>
    <xf numFmtId="0" fontId="15" fillId="0" borderId="0" xfId="3" applyFont="1" applyBorder="1" applyProtection="1">
      <protection locked="0"/>
    </xf>
    <xf numFmtId="0" fontId="1" fillId="0" borderId="0" xfId="3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3" applyAlignment="1" applyProtection="1">
      <alignment horizontal="center" vertical="center" wrapText="1"/>
      <protection locked="0"/>
    </xf>
    <xf numFmtId="0" fontId="11" fillId="0" borderId="0" xfId="3" applyFont="1" applyProtection="1"/>
    <xf numFmtId="0" fontId="5" fillId="0" borderId="0" xfId="3" applyFont="1" applyFill="1" applyBorder="1" applyAlignment="1" applyProtection="1">
      <alignment horizontal="center" wrapText="1"/>
    </xf>
    <xf numFmtId="0" fontId="3" fillId="0" borderId="0" xfId="3" applyFont="1" applyFill="1" applyBorder="1" applyAlignment="1" applyProtection="1">
      <alignment horizontal="left" wrapText="1"/>
    </xf>
    <xf numFmtId="0" fontId="0" fillId="0" borderId="0" xfId="1" applyFont="1" applyAlignment="1" applyProtection="1">
      <alignment horizontal="right" wrapText="1"/>
      <protection locked="0"/>
    </xf>
    <xf numFmtId="164" fontId="27" fillId="0" borderId="71" xfId="3" applyNumberFormat="1" applyFont="1" applyFill="1" applyBorder="1" applyAlignment="1" applyProtection="1">
      <alignment vertical="center"/>
      <protection locked="0"/>
    </xf>
    <xf numFmtId="3" fontId="26" fillId="0" borderId="12" xfId="1" applyNumberFormat="1" applyFont="1" applyFill="1" applyBorder="1" applyAlignment="1" applyProtection="1">
      <alignment horizontal="right" vertical="center" wrapText="1" indent="1"/>
    </xf>
    <xf numFmtId="3" fontId="26" fillId="0" borderId="3" xfId="1" applyNumberFormat="1" applyFont="1" applyFill="1" applyBorder="1" applyAlignment="1" applyProtection="1">
      <alignment horizontal="right" vertical="center" wrapText="1" indent="1"/>
    </xf>
    <xf numFmtId="3" fontId="7" fillId="0" borderId="12" xfId="1" applyNumberFormat="1" applyFont="1" applyBorder="1" applyAlignment="1" applyProtection="1">
      <alignment horizontal="right" vertical="center" indent="1"/>
      <protection locked="0"/>
    </xf>
    <xf numFmtId="3" fontId="7" fillId="0" borderId="3" xfId="1" applyNumberFormat="1" applyFont="1" applyBorder="1" applyAlignment="1" applyProtection="1">
      <alignment horizontal="right" vertical="center" indent="1"/>
      <protection locked="0"/>
    </xf>
    <xf numFmtId="3" fontId="7" fillId="0" borderId="14" xfId="1" applyNumberFormat="1" applyFont="1" applyBorder="1" applyAlignment="1" applyProtection="1">
      <alignment horizontal="right" vertical="center" indent="1"/>
      <protection locked="0"/>
    </xf>
    <xf numFmtId="3" fontId="7" fillId="0" borderId="73" xfId="1" applyNumberFormat="1" applyFont="1" applyBorder="1" applyAlignment="1" applyProtection="1">
      <alignment horizontal="right" vertical="center" indent="1"/>
      <protection locked="0"/>
    </xf>
    <xf numFmtId="3" fontId="7" fillId="0" borderId="13" xfId="1" applyNumberFormat="1" applyFont="1" applyBorder="1" applyAlignment="1" applyProtection="1">
      <alignment horizontal="right" vertical="center" indent="1"/>
      <protection locked="0"/>
    </xf>
    <xf numFmtId="0" fontId="7" fillId="0" borderId="3" xfId="1" applyFont="1" applyBorder="1" applyAlignment="1" applyProtection="1">
      <alignment horizontal="right" vertical="center" indent="1"/>
      <protection locked="0"/>
    </xf>
    <xf numFmtId="3" fontId="7" fillId="4" borderId="12" xfId="1" applyNumberFormat="1" applyFont="1" applyFill="1" applyBorder="1" applyAlignment="1" applyProtection="1">
      <alignment horizontal="right" vertical="center" indent="1"/>
      <protection locked="0"/>
    </xf>
    <xf numFmtId="164" fontId="7" fillId="0" borderId="12" xfId="1" applyNumberFormat="1" applyFont="1" applyBorder="1" applyAlignment="1" applyProtection="1">
      <alignment horizontal="right" vertical="center" indent="1"/>
      <protection locked="0"/>
    </xf>
    <xf numFmtId="164" fontId="7" fillId="0" borderId="3" xfId="1" applyNumberFormat="1" applyFont="1" applyBorder="1" applyAlignment="1" applyProtection="1">
      <alignment horizontal="right" vertical="center" indent="1"/>
      <protection locked="0"/>
    </xf>
    <xf numFmtId="164" fontId="7" fillId="0" borderId="3" xfId="1" applyNumberFormat="1" applyFont="1" applyFill="1" applyBorder="1" applyAlignment="1" applyProtection="1">
      <alignment horizontal="right" vertical="center" indent="1"/>
      <protection locked="0"/>
    </xf>
    <xf numFmtId="164" fontId="7" fillId="0" borderId="10" xfId="1" applyNumberFormat="1" applyFont="1" applyBorder="1" applyAlignment="1" applyProtection="1">
      <alignment horizontal="right" vertical="center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indent="1"/>
      <protection locked="0"/>
    </xf>
    <xf numFmtId="164" fontId="7" fillId="0" borderId="18" xfId="1" applyNumberFormat="1" applyFont="1" applyFill="1" applyBorder="1" applyAlignment="1" applyProtection="1">
      <alignment horizontal="right" vertical="center" indent="1"/>
      <protection locked="0"/>
    </xf>
    <xf numFmtId="164" fontId="7" fillId="0" borderId="4" xfId="1" applyNumberFormat="1" applyFont="1" applyBorder="1" applyAlignment="1" applyProtection="1">
      <alignment horizontal="right" vertical="center" indent="1"/>
      <protection locked="0"/>
    </xf>
    <xf numFmtId="0" fontId="3" fillId="0" borderId="0" xfId="3" applyFont="1" applyAlignment="1" applyProtection="1">
      <alignment horizontal="left" vertical="center"/>
    </xf>
    <xf numFmtId="0" fontId="14" fillId="0" borderId="0" xfId="3" applyFont="1" applyAlignment="1" applyProtection="1">
      <alignment horizontal="left" wrapText="1"/>
    </xf>
    <xf numFmtId="0" fontId="1" fillId="0" borderId="0" xfId="3" applyAlignment="1" applyProtection="1">
      <alignment horizontal="left" vertical="center" wrapText="1"/>
    </xf>
    <xf numFmtId="0" fontId="26" fillId="0" borderId="0" xfId="3" applyFont="1" applyAlignment="1" applyProtection="1">
      <alignment horizontal="center" vertical="center" wrapText="1"/>
      <protection locked="0"/>
    </xf>
    <xf numFmtId="0" fontId="1" fillId="0" borderId="0" xfId="3" applyAlignment="1" applyProtection="1">
      <alignment horizontal="center" vertical="top" wrapText="1"/>
    </xf>
    <xf numFmtId="0" fontId="28" fillId="0" borderId="0" xfId="3" applyFont="1" applyAlignment="1" applyProtection="1">
      <alignment horizontal="center" vertical="center" wrapText="1"/>
    </xf>
    <xf numFmtId="0" fontId="16" fillId="0" borderId="45" xfId="3" applyFont="1" applyBorder="1" applyAlignment="1" applyProtection="1">
      <alignment horizontal="center" vertical="center" wrapText="1"/>
    </xf>
    <xf numFmtId="0" fontId="16" fillId="0" borderId="46" xfId="3" applyFont="1" applyBorder="1" applyAlignment="1" applyProtection="1">
      <alignment horizontal="center" vertical="center" wrapText="1"/>
    </xf>
    <xf numFmtId="0" fontId="10" fillId="0" borderId="34" xfId="3" applyFont="1" applyBorder="1" applyAlignment="1" applyProtection="1">
      <alignment horizontal="center" wrapText="1"/>
    </xf>
    <xf numFmtId="0" fontId="10" fillId="0" borderId="35" xfId="3" applyFont="1" applyBorder="1" applyAlignment="1" applyProtection="1">
      <alignment horizontal="center" wrapText="1"/>
    </xf>
    <xf numFmtId="0" fontId="10" fillId="0" borderId="20" xfId="3" applyFont="1" applyBorder="1" applyAlignment="1" applyProtection="1">
      <alignment horizontal="center" wrapText="1"/>
    </xf>
    <xf numFmtId="0" fontId="6" fillId="0" borderId="34" xfId="3" applyFont="1" applyFill="1" applyBorder="1" applyAlignment="1" applyProtection="1">
      <alignment horizontal="left" vertical="center" wrapText="1"/>
    </xf>
    <xf numFmtId="0" fontId="6" fillId="0" borderId="35" xfId="3" applyFont="1" applyFill="1" applyBorder="1" applyAlignment="1" applyProtection="1">
      <alignment horizontal="left" vertical="center" wrapText="1"/>
    </xf>
    <xf numFmtId="0" fontId="6" fillId="0" borderId="20" xfId="3" applyFont="1" applyFill="1" applyBorder="1" applyAlignment="1" applyProtection="1">
      <alignment horizontal="left" vertical="center" wrapText="1"/>
    </xf>
    <xf numFmtId="0" fontId="3" fillId="0" borderId="34" xfId="3" applyFont="1" applyFill="1" applyBorder="1" applyAlignment="1" applyProtection="1">
      <alignment horizontal="left" vertical="center" wrapText="1"/>
    </xf>
    <xf numFmtId="0" fontId="3" fillId="0" borderId="35" xfId="3" applyFont="1" applyFill="1" applyBorder="1" applyAlignment="1" applyProtection="1">
      <alignment horizontal="left" vertical="center" wrapText="1"/>
    </xf>
    <xf numFmtId="0" fontId="3" fillId="0" borderId="20" xfId="3" applyFont="1" applyFill="1" applyBorder="1" applyAlignment="1" applyProtection="1">
      <alignment horizontal="left" vertical="center" wrapText="1"/>
    </xf>
    <xf numFmtId="0" fontId="5" fillId="0" borderId="34" xfId="3" applyFont="1" applyFill="1" applyBorder="1" applyAlignment="1" applyProtection="1">
      <alignment horizontal="left" vertical="center" wrapText="1"/>
    </xf>
    <xf numFmtId="0" fontId="5" fillId="0" borderId="35" xfId="3" applyFont="1" applyFill="1" applyBorder="1" applyAlignment="1" applyProtection="1">
      <alignment horizontal="left" vertical="center" wrapText="1"/>
    </xf>
    <xf numFmtId="0" fontId="5" fillId="0" borderId="20" xfId="3" applyFont="1" applyFill="1" applyBorder="1" applyAlignment="1" applyProtection="1">
      <alignment horizontal="left" vertical="center" wrapText="1"/>
    </xf>
    <xf numFmtId="0" fontId="5" fillId="0" borderId="34" xfId="3" applyFont="1" applyFill="1" applyBorder="1" applyAlignment="1" applyProtection="1">
      <alignment vertical="center" wrapText="1"/>
    </xf>
    <xf numFmtId="0" fontId="5" fillId="0" borderId="35" xfId="3" applyFont="1" applyFill="1" applyBorder="1" applyAlignment="1" applyProtection="1">
      <alignment vertical="center" wrapText="1"/>
    </xf>
    <xf numFmtId="0" fontId="5" fillId="0" borderId="20" xfId="3" applyFont="1" applyFill="1" applyBorder="1" applyAlignment="1" applyProtection="1">
      <alignment vertical="center" wrapText="1"/>
    </xf>
    <xf numFmtId="0" fontId="5" fillId="0" borderId="42" xfId="3" applyFont="1" applyFill="1" applyBorder="1" applyAlignment="1" applyProtection="1">
      <alignment horizontal="left" vertical="center" wrapText="1" indent="2"/>
    </xf>
    <xf numFmtId="0" fontId="5" fillId="0" borderId="20" xfId="3" applyFont="1" applyFill="1" applyBorder="1" applyAlignment="1" applyProtection="1">
      <alignment horizontal="left" vertical="center" wrapText="1" indent="2"/>
    </xf>
    <xf numFmtId="0" fontId="20" fillId="0" borderId="74" xfId="3" applyFont="1" applyFill="1" applyBorder="1" applyAlignment="1" applyProtection="1">
      <alignment vertical="center" wrapText="1"/>
    </xf>
    <xf numFmtId="0" fontId="20" fillId="0" borderId="43" xfId="3" applyFont="1" applyFill="1" applyBorder="1" applyAlignment="1" applyProtection="1">
      <alignment vertical="center" wrapText="1"/>
    </xf>
    <xf numFmtId="0" fontId="5" fillId="0" borderId="12" xfId="1" applyFont="1" applyFill="1" applyBorder="1" applyAlignment="1" applyProtection="1">
      <alignment horizontal="left" vertical="center" wrapText="1" indent="2"/>
    </xf>
    <xf numFmtId="0" fontId="5" fillId="0" borderId="26" xfId="1" applyFont="1" applyFill="1" applyBorder="1" applyAlignment="1" applyProtection="1">
      <alignment horizontal="left" vertical="center" wrapText="1" indent="2"/>
    </xf>
    <xf numFmtId="0" fontId="5" fillId="0" borderId="41" xfId="3" applyFont="1" applyFill="1" applyBorder="1" applyAlignment="1" applyProtection="1">
      <alignment vertical="center" wrapText="1"/>
    </xf>
    <xf numFmtId="0" fontId="5" fillId="0" borderId="75" xfId="3" applyFont="1" applyFill="1" applyBorder="1" applyAlignment="1" applyProtection="1">
      <alignment vertical="center" wrapText="1"/>
    </xf>
    <xf numFmtId="0" fontId="5" fillId="0" borderId="44" xfId="3" applyFont="1" applyFill="1" applyBorder="1" applyAlignment="1" applyProtection="1">
      <alignment vertical="center" wrapText="1"/>
    </xf>
    <xf numFmtId="0" fontId="5" fillId="0" borderId="39" xfId="3" applyFont="1" applyFill="1" applyBorder="1" applyAlignment="1" applyProtection="1">
      <alignment horizontal="left" vertical="center" wrapText="1"/>
    </xf>
    <xf numFmtId="0" fontId="5" fillId="0" borderId="40" xfId="3" applyFont="1" applyFill="1" applyBorder="1" applyAlignment="1" applyProtection="1">
      <alignment horizontal="left" vertical="center" wrapText="1"/>
    </xf>
    <xf numFmtId="0" fontId="5" fillId="0" borderId="41" xfId="3" applyFont="1" applyFill="1" applyBorder="1" applyAlignment="1" applyProtection="1">
      <alignment horizontal="left" vertical="center" wrapText="1"/>
    </xf>
    <xf numFmtId="0" fontId="5" fillId="0" borderId="42" xfId="3" applyFont="1" applyFill="1" applyBorder="1" applyAlignment="1" applyProtection="1">
      <alignment vertical="center" wrapText="1"/>
    </xf>
    <xf numFmtId="0" fontId="1" fillId="0" borderId="20" xfId="3" applyFill="1" applyBorder="1" applyAlignment="1" applyProtection="1">
      <alignment vertical="center" wrapText="1"/>
    </xf>
    <xf numFmtId="0" fontId="5" fillId="0" borderId="42" xfId="3" applyFont="1" applyFill="1" applyBorder="1" applyAlignment="1" applyProtection="1">
      <alignment horizontal="left" vertical="center" wrapText="1"/>
    </xf>
    <xf numFmtId="0" fontId="3" fillId="0" borderId="34" xfId="3" applyFont="1" applyFill="1" applyBorder="1" applyAlignment="1" applyProtection="1">
      <alignment vertical="center" wrapText="1"/>
    </xf>
    <xf numFmtId="0" fontId="3" fillId="0" borderId="35" xfId="3" applyFont="1" applyFill="1" applyBorder="1" applyAlignment="1" applyProtection="1">
      <alignment vertical="center" wrapText="1"/>
    </xf>
    <xf numFmtId="0" fontId="3" fillId="0" borderId="20" xfId="3" applyFont="1" applyFill="1" applyBorder="1" applyAlignment="1" applyProtection="1">
      <alignment vertical="center" wrapText="1"/>
    </xf>
    <xf numFmtId="0" fontId="5" fillId="0" borderId="39" xfId="3" applyFont="1" applyFill="1" applyBorder="1" applyAlignment="1" applyProtection="1">
      <alignment vertical="center" wrapText="1"/>
    </xf>
    <xf numFmtId="0" fontId="5" fillId="0" borderId="76" xfId="3" applyFont="1" applyFill="1" applyBorder="1" applyAlignment="1" applyProtection="1">
      <alignment vertical="center" wrapText="1"/>
    </xf>
    <xf numFmtId="0" fontId="5" fillId="0" borderId="43" xfId="3" applyFont="1" applyFill="1" applyBorder="1" applyAlignment="1" applyProtection="1">
      <alignment vertical="center" wrapText="1"/>
    </xf>
    <xf numFmtId="0" fontId="5" fillId="0" borderId="51" xfId="3" applyFont="1" applyFill="1" applyBorder="1" applyAlignment="1" applyProtection="1">
      <alignment horizontal="center" vertical="center" wrapText="1"/>
    </xf>
    <xf numFmtId="0" fontId="5" fillId="0" borderId="19" xfId="3" applyFont="1" applyFill="1" applyBorder="1" applyAlignment="1" applyProtection="1">
      <alignment horizontal="left" vertical="center" wrapText="1"/>
    </xf>
    <xf numFmtId="0" fontId="5" fillId="0" borderId="34" xfId="0" applyFont="1" applyFill="1" applyBorder="1" applyAlignment="1" applyProtection="1">
      <alignment horizontal="left" vertical="center" wrapText="1" indent="2"/>
    </xf>
    <xf numFmtId="0" fontId="5" fillId="0" borderId="35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3" fillId="0" borderId="0" xfId="3" applyFont="1" applyFill="1" applyBorder="1" applyAlignment="1" applyProtection="1">
      <alignment horizontal="left" wrapText="1"/>
    </xf>
    <xf numFmtId="0" fontId="16" fillId="0" borderId="45" xfId="3" applyFont="1" applyFill="1" applyBorder="1" applyAlignment="1" applyProtection="1">
      <alignment horizontal="center" vertical="center" wrapText="1"/>
    </xf>
    <xf numFmtId="0" fontId="16" fillId="0" borderId="46" xfId="3" applyFont="1" applyFill="1" applyBorder="1" applyAlignment="1" applyProtection="1">
      <alignment horizontal="center" vertical="center" wrapText="1"/>
    </xf>
    <xf numFmtId="0" fontId="16" fillId="0" borderId="47" xfId="3" applyFont="1" applyFill="1" applyBorder="1" applyAlignment="1" applyProtection="1">
      <alignment horizontal="center" vertical="center" wrapText="1"/>
    </xf>
    <xf numFmtId="0" fontId="10" fillId="0" borderId="34" xfId="3" applyFont="1" applyFill="1" applyBorder="1" applyAlignment="1" applyProtection="1">
      <alignment horizontal="center" vertical="center" wrapText="1"/>
    </xf>
    <xf numFmtId="0" fontId="10" fillId="0" borderId="35" xfId="3" applyFont="1" applyFill="1" applyBorder="1" applyAlignment="1" applyProtection="1">
      <alignment horizontal="center" vertical="center" wrapText="1"/>
    </xf>
    <xf numFmtId="0" fontId="10" fillId="0" borderId="20" xfId="3" applyFont="1" applyFill="1" applyBorder="1" applyAlignment="1" applyProtection="1">
      <alignment horizontal="center" vertical="center" wrapText="1"/>
    </xf>
    <xf numFmtId="0" fontId="6" fillId="0" borderId="34" xfId="3" applyFont="1" applyFill="1" applyBorder="1" applyAlignment="1" applyProtection="1">
      <alignment vertical="center" wrapText="1"/>
    </xf>
    <xf numFmtId="0" fontId="6" fillId="0" borderId="35" xfId="3" applyFont="1" applyFill="1" applyBorder="1" applyAlignment="1" applyProtection="1">
      <alignment vertical="center" wrapText="1"/>
    </xf>
    <xf numFmtId="0" fontId="6" fillId="0" borderId="20" xfId="3" applyFont="1" applyFill="1" applyBorder="1" applyAlignment="1" applyProtection="1">
      <alignment vertical="center" wrapText="1"/>
    </xf>
    <xf numFmtId="0" fontId="5" fillId="0" borderId="51" xfId="3" applyFont="1" applyFill="1" applyBorder="1" applyAlignment="1" applyProtection="1">
      <alignment horizontal="left" vertical="center" wrapText="1"/>
    </xf>
    <xf numFmtId="0" fontId="5" fillId="0" borderId="57" xfId="3" applyFont="1" applyFill="1" applyBorder="1" applyAlignment="1" applyProtection="1">
      <alignment horizontal="center" vertical="center"/>
    </xf>
    <xf numFmtId="0" fontId="5" fillId="0" borderId="54" xfId="3" applyFont="1" applyFill="1" applyBorder="1" applyAlignment="1" applyProtection="1">
      <alignment horizontal="center" vertical="center"/>
    </xf>
    <xf numFmtId="0" fontId="5" fillId="0" borderId="56" xfId="3" applyFont="1" applyFill="1" applyBorder="1" applyAlignment="1" applyProtection="1">
      <alignment horizontal="center" vertical="center"/>
    </xf>
    <xf numFmtId="0" fontId="5" fillId="0" borderId="34" xfId="3" applyFont="1" applyFill="1" applyBorder="1" applyAlignment="1" applyProtection="1">
      <alignment horizontal="left" vertical="center" indent="2"/>
    </xf>
    <xf numFmtId="0" fontId="5" fillId="0" borderId="35" xfId="3" applyFont="1" applyFill="1" applyBorder="1" applyAlignment="1" applyProtection="1">
      <alignment horizontal="left" vertical="center" indent="2"/>
    </xf>
    <xf numFmtId="0" fontId="5" fillId="0" borderId="20" xfId="3" applyFont="1" applyFill="1" applyBorder="1" applyAlignment="1" applyProtection="1">
      <alignment horizontal="left" vertical="center" indent="2"/>
    </xf>
    <xf numFmtId="0" fontId="5" fillId="0" borderId="72" xfId="1" applyFont="1" applyFill="1" applyBorder="1" applyAlignment="1" applyProtection="1">
      <alignment horizontal="left" vertical="center" wrapText="1" indent="3"/>
    </xf>
    <xf numFmtId="0" fontId="5" fillId="0" borderId="13" xfId="1" applyFont="1" applyFill="1" applyBorder="1" applyAlignment="1" applyProtection="1">
      <alignment horizontal="left" vertical="center" wrapText="1" indent="3"/>
    </xf>
    <xf numFmtId="0" fontId="5" fillId="0" borderId="82" xfId="3" applyFont="1" applyFill="1" applyBorder="1" applyAlignment="1" applyProtection="1">
      <alignment vertical="center" wrapText="1"/>
    </xf>
    <xf numFmtId="0" fontId="5" fillId="0" borderId="80" xfId="3" applyFont="1" applyFill="1" applyBorder="1" applyAlignment="1" applyProtection="1">
      <alignment vertical="center" wrapText="1"/>
    </xf>
    <xf numFmtId="0" fontId="5" fillId="0" borderId="81" xfId="3" applyFont="1" applyFill="1" applyBorder="1" applyAlignment="1" applyProtection="1">
      <alignment vertical="center" wrapText="1"/>
    </xf>
    <xf numFmtId="0" fontId="5" fillId="0" borderId="51" xfId="3" applyFont="1" applyFill="1" applyBorder="1" applyAlignment="1" applyProtection="1">
      <alignment horizontal="center" vertical="center"/>
    </xf>
    <xf numFmtId="0" fontId="3" fillId="0" borderId="34" xfId="3" applyFont="1" applyFill="1" applyBorder="1" applyAlignment="1" applyProtection="1">
      <alignment horizontal="left" vertical="center" wrapText="1" indent="2"/>
    </xf>
    <xf numFmtId="0" fontId="3" fillId="0" borderId="35" xfId="3" applyFont="1" applyFill="1" applyBorder="1" applyAlignment="1" applyProtection="1">
      <alignment horizontal="left" vertical="center" wrapText="1" indent="2"/>
    </xf>
    <xf numFmtId="0" fontId="3" fillId="0" borderId="20" xfId="3" applyFont="1" applyFill="1" applyBorder="1" applyAlignment="1" applyProtection="1">
      <alignment horizontal="left" vertical="center" wrapText="1" indent="2"/>
    </xf>
    <xf numFmtId="0" fontId="6" fillId="0" borderId="36" xfId="3" applyFont="1" applyFill="1" applyBorder="1" applyAlignment="1" applyProtection="1">
      <alignment vertical="center" wrapText="1"/>
    </xf>
    <xf numFmtId="0" fontId="6" fillId="0" borderId="37" xfId="3" applyFont="1" applyFill="1" applyBorder="1" applyAlignment="1" applyProtection="1">
      <alignment vertical="center" wrapText="1"/>
    </xf>
    <xf numFmtId="0" fontId="6" fillId="0" borderId="38" xfId="3" applyFont="1" applyFill="1" applyBorder="1" applyAlignment="1" applyProtection="1">
      <alignment vertical="center" wrapText="1"/>
    </xf>
    <xf numFmtId="0" fontId="5" fillId="0" borderId="34" xfId="3" applyFont="1" applyFill="1" applyBorder="1" applyAlignment="1" applyProtection="1">
      <alignment horizontal="left" vertical="center" wrapText="1" indent="1"/>
    </xf>
    <xf numFmtId="0" fontId="5" fillId="0" borderId="35" xfId="3" applyFont="1" applyFill="1" applyBorder="1" applyAlignment="1" applyProtection="1">
      <alignment horizontal="left" vertical="center" wrapText="1" indent="1"/>
    </xf>
    <xf numFmtId="0" fontId="5" fillId="0" borderId="20" xfId="3" applyFont="1" applyFill="1" applyBorder="1" applyAlignment="1" applyProtection="1">
      <alignment horizontal="left" vertical="center" wrapText="1" indent="1"/>
    </xf>
    <xf numFmtId="0" fontId="19" fillId="0" borderId="34" xfId="3" applyFont="1" applyFill="1" applyBorder="1" applyAlignment="1" applyProtection="1">
      <alignment vertical="center" wrapText="1"/>
    </xf>
    <xf numFmtId="0" fontId="19" fillId="0" borderId="35" xfId="3" applyFont="1" applyFill="1" applyBorder="1" applyAlignment="1" applyProtection="1">
      <alignment vertical="center" wrapText="1"/>
    </xf>
    <xf numFmtId="0" fontId="19" fillId="0" borderId="20" xfId="3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2"/>
    </xf>
    <xf numFmtId="0" fontId="5" fillId="0" borderId="68" xfId="1" applyFont="1" applyFill="1" applyBorder="1" applyAlignment="1" applyProtection="1">
      <alignment horizontal="left" vertical="center" wrapText="1" indent="2"/>
    </xf>
    <xf numFmtId="0" fontId="5" fillId="0" borderId="27" xfId="1" applyFont="1" applyFill="1" applyBorder="1" applyAlignment="1" applyProtection="1">
      <alignment horizontal="left" vertical="center" wrapText="1" indent="2"/>
    </xf>
    <xf numFmtId="0" fontId="5" fillId="0" borderId="79" xfId="1" applyFont="1" applyFill="1" applyBorder="1" applyAlignment="1" applyProtection="1">
      <alignment horizontal="left" vertical="center" wrapText="1" indent="2"/>
    </xf>
    <xf numFmtId="0" fontId="5" fillId="0" borderId="48" xfId="1" applyFont="1" applyFill="1" applyBorder="1" applyAlignment="1" applyProtection="1">
      <alignment horizontal="left" vertical="center" wrapText="1" indent="2"/>
    </xf>
    <xf numFmtId="0" fontId="3" fillId="0" borderId="65" xfId="1" applyFont="1" applyBorder="1" applyAlignment="1" applyProtection="1">
      <alignment horizontal="center" vertical="center" wrapText="1"/>
    </xf>
    <xf numFmtId="0" fontId="3" fillId="0" borderId="66" xfId="1" applyFont="1" applyBorder="1" applyAlignment="1" applyProtection="1">
      <alignment horizontal="center" vertical="center" wrapText="1"/>
    </xf>
    <xf numFmtId="0" fontId="3" fillId="0" borderId="67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68" xfId="1" applyFont="1" applyBorder="1" applyAlignment="1" applyProtection="1">
      <alignment horizontal="center" vertical="center" wrapText="1"/>
    </xf>
    <xf numFmtId="0" fontId="10" fillId="0" borderId="26" xfId="1" applyFont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vertical="center" wrapText="1"/>
    </xf>
    <xf numFmtId="0" fontId="3" fillId="0" borderId="13" xfId="1" applyFont="1" applyFill="1" applyBorder="1" applyAlignment="1" applyProtection="1">
      <alignment vertical="center" wrapText="1"/>
    </xf>
    <xf numFmtId="0" fontId="5" fillId="0" borderId="62" xfId="1" applyFont="1" applyFill="1" applyBorder="1" applyAlignment="1" applyProtection="1">
      <alignment horizontal="left" vertical="center" wrapText="1"/>
    </xf>
    <xf numFmtId="0" fontId="5" fillId="0" borderId="69" xfId="1" applyFont="1" applyFill="1" applyBorder="1" applyAlignment="1" applyProtection="1">
      <alignment horizontal="left" vertical="center" wrapText="1"/>
    </xf>
    <xf numFmtId="0" fontId="5" fillId="0" borderId="70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26" xfId="1" applyFont="1" applyFill="1" applyBorder="1" applyAlignment="1" applyProtection="1">
      <alignment horizontal="left" vertical="center" wrapText="1"/>
    </xf>
    <xf numFmtId="0" fontId="5" fillId="0" borderId="62" xfId="1" applyFont="1" applyFill="1" applyBorder="1" applyAlignment="1" applyProtection="1">
      <alignment horizontal="center" vertical="center" wrapText="1"/>
    </xf>
    <xf numFmtId="0" fontId="5" fillId="0" borderId="69" xfId="1" applyFont="1" applyFill="1" applyBorder="1" applyAlignment="1" applyProtection="1">
      <alignment horizontal="center" vertical="center" wrapText="1"/>
    </xf>
    <xf numFmtId="0" fontId="5" fillId="0" borderId="70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vertical="center" wrapText="1"/>
    </xf>
    <xf numFmtId="0" fontId="3" fillId="0" borderId="0" xfId="2" applyFont="1" applyBorder="1" applyAlignment="1" applyProtection="1">
      <alignment horizontal="left" wrapText="1"/>
    </xf>
    <xf numFmtId="0" fontId="5" fillId="0" borderId="26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5" fillId="0" borderId="70" xfId="1" applyFont="1" applyFill="1" applyBorder="1" applyAlignment="1" applyProtection="1">
      <alignment vertical="center" wrapText="1"/>
    </xf>
    <xf numFmtId="0" fontId="5" fillId="0" borderId="49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3" fillId="0" borderId="87" xfId="1" applyFont="1" applyBorder="1" applyAlignment="1" applyProtection="1">
      <alignment horizontal="center" vertical="center"/>
    </xf>
    <xf numFmtId="0" fontId="24" fillId="0" borderId="50" xfId="2" applyFont="1" applyFill="1" applyBorder="1" applyAlignment="1" applyProtection="1">
      <alignment horizontal="center" vertical="center" textRotation="90" wrapText="1"/>
      <protection locked="0"/>
    </xf>
    <xf numFmtId="0" fontId="24" fillId="0" borderId="51" xfId="2" applyFont="1" applyFill="1" applyBorder="1" applyAlignment="1" applyProtection="1">
      <alignment horizontal="center" vertical="center" textRotation="90" wrapText="1"/>
      <protection locked="0"/>
    </xf>
    <xf numFmtId="0" fontId="24" fillId="0" borderId="52" xfId="2" applyFont="1" applyFill="1" applyBorder="1" applyAlignment="1" applyProtection="1">
      <alignment horizontal="center" vertical="center" textRotation="90" wrapText="1"/>
      <protection locked="0"/>
    </xf>
    <xf numFmtId="0" fontId="3" fillId="0" borderId="31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vertical="center" wrapText="1"/>
    </xf>
    <xf numFmtId="0" fontId="3" fillId="0" borderId="22" xfId="2" applyFont="1" applyFill="1" applyBorder="1" applyAlignment="1" applyProtection="1">
      <alignment vertical="center" wrapText="1"/>
    </xf>
    <xf numFmtId="0" fontId="25" fillId="0" borderId="56" xfId="2" applyFont="1" applyFill="1" applyBorder="1" applyAlignment="1" applyProtection="1">
      <alignment horizontal="center" vertical="center" textRotation="90" wrapText="1"/>
    </xf>
    <xf numFmtId="0" fontId="25" fillId="0" borderId="51" xfId="2" applyFont="1" applyFill="1" applyBorder="1" applyAlignment="1" applyProtection="1">
      <alignment horizontal="center" vertical="center" textRotation="90" wrapText="1"/>
    </xf>
    <xf numFmtId="0" fontId="25" fillId="0" borderId="57" xfId="2" applyFont="1" applyFill="1" applyBorder="1" applyAlignment="1" applyProtection="1">
      <alignment horizontal="center" vertical="center" textRotation="90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vertical="center" wrapText="1"/>
    </xf>
    <xf numFmtId="0" fontId="25" fillId="0" borderId="50" xfId="2" applyFont="1" applyFill="1" applyBorder="1" applyAlignment="1" applyProtection="1">
      <alignment horizontal="center" vertical="center" textRotation="90" wrapText="1"/>
    </xf>
    <xf numFmtId="0" fontId="5" fillId="0" borderId="42" xfId="2" applyFont="1" applyFill="1" applyBorder="1" applyAlignment="1" applyProtection="1">
      <alignment horizontal="left" vertical="center" wrapText="1" indent="2"/>
    </xf>
    <xf numFmtId="0" fontId="5" fillId="0" borderId="3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24" fillId="0" borderId="53" xfId="2" applyFont="1" applyFill="1" applyBorder="1" applyAlignment="1" applyProtection="1">
      <alignment horizontal="center" vertical="center" textRotation="90" wrapText="1"/>
    </xf>
    <xf numFmtId="0" fontId="1" fillId="0" borderId="54" xfId="2" applyFont="1" applyBorder="1" applyProtection="1"/>
    <xf numFmtId="0" fontId="1" fillId="0" borderId="55" xfId="2" applyFont="1" applyBorder="1" applyProtection="1"/>
    <xf numFmtId="0" fontId="3" fillId="0" borderId="0" xfId="2" applyFont="1" applyFill="1" applyBorder="1" applyAlignment="1" applyProtection="1">
      <alignment horizontal="left" wrapText="1"/>
    </xf>
    <xf numFmtId="0" fontId="5" fillId="0" borderId="45" xfId="2" applyFont="1" applyBorder="1" applyAlignment="1" applyProtection="1">
      <alignment horizontal="center" vertical="center" wrapText="1"/>
    </xf>
    <xf numFmtId="0" fontId="5" fillId="0" borderId="46" xfId="2" applyFont="1" applyBorder="1" applyAlignment="1" applyProtection="1">
      <alignment horizontal="center" vertical="center" wrapText="1"/>
    </xf>
    <xf numFmtId="0" fontId="5" fillId="0" borderId="47" xfId="2" applyFont="1" applyBorder="1" applyAlignment="1" applyProtection="1">
      <alignment horizontal="center" vertical="center" wrapText="1"/>
    </xf>
    <xf numFmtId="0" fontId="10" fillId="0" borderId="51" xfId="2" applyFont="1" applyBorder="1" applyAlignment="1" applyProtection="1">
      <alignment horizontal="center" vertical="center" wrapText="1"/>
    </xf>
    <xf numFmtId="0" fontId="10" fillId="0" borderId="19" xfId="2" applyFont="1" applyBorder="1" applyAlignment="1" applyProtection="1">
      <alignment horizontal="center" vertical="center" wrapText="1"/>
    </xf>
    <xf numFmtId="0" fontId="3" fillId="0" borderId="50" xfId="2" applyFont="1" applyFill="1" applyBorder="1" applyAlignment="1" applyProtection="1">
      <alignment horizontal="center" vertical="center" textRotation="90" wrapText="1"/>
    </xf>
    <xf numFmtId="0" fontId="3" fillId="0" borderId="51" xfId="2" applyFont="1" applyFill="1" applyBorder="1" applyAlignment="1" applyProtection="1">
      <alignment horizontal="center" vertical="center" textRotation="90" wrapText="1"/>
    </xf>
    <xf numFmtId="0" fontId="3" fillId="0" borderId="52" xfId="2" applyFont="1" applyFill="1" applyBorder="1" applyAlignment="1" applyProtection="1">
      <alignment horizontal="center" vertical="center" textRotation="90" wrapText="1"/>
    </xf>
    <xf numFmtId="0" fontId="3" fillId="0" borderId="58" xfId="2" applyFont="1" applyFill="1" applyBorder="1" applyAlignment="1" applyProtection="1">
      <alignment vertical="center" wrapText="1"/>
    </xf>
    <xf numFmtId="0" fontId="3" fillId="0" borderId="59" xfId="2" applyFont="1" applyFill="1" applyBorder="1" applyAlignment="1" applyProtection="1">
      <alignment vertical="center" wrapText="1"/>
    </xf>
    <xf numFmtId="0" fontId="3" fillId="0" borderId="60" xfId="2" applyFont="1" applyFill="1" applyBorder="1" applyAlignment="1" applyProtection="1">
      <alignment vertical="center" wrapText="1"/>
    </xf>
    <xf numFmtId="0" fontId="5" fillId="0" borderId="42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21" xfId="2" applyFont="1" applyFill="1" applyBorder="1" applyAlignment="1" applyProtection="1">
      <alignment horizontal="left" vertical="center" wrapText="1"/>
    </xf>
    <xf numFmtId="0" fontId="5" fillId="0" borderId="33" xfId="2" applyFont="1" applyFill="1" applyBorder="1" applyAlignment="1" applyProtection="1">
      <alignment horizontal="left" vertical="center" wrapText="1"/>
    </xf>
    <xf numFmtId="0" fontId="5" fillId="0" borderId="32" xfId="2" applyFont="1" applyFill="1" applyBorder="1" applyAlignment="1" applyProtection="1">
      <alignment horizontal="left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0" fontId="5" fillId="0" borderId="71" xfId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 indent="2"/>
    </xf>
    <xf numFmtId="0" fontId="3" fillId="0" borderId="1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 inden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66" xfId="1" applyFont="1" applyBorder="1" applyAlignment="1" applyProtection="1">
      <alignment horizontal="center" vertical="center" wrapText="1"/>
    </xf>
    <xf numFmtId="0" fontId="5" fillId="0" borderId="89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68" xfId="1" applyFont="1" applyBorder="1" applyAlignment="1" applyProtection="1">
      <alignment horizontal="center" vertical="center" wrapText="1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8" xfId="1" applyFont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68" xfId="1" applyFont="1" applyFill="1" applyBorder="1" applyAlignment="1" applyProtection="1">
      <alignment horizontal="center" vertical="center" wrapText="1"/>
    </xf>
    <xf numFmtId="0" fontId="6" fillId="3" borderId="88" xfId="1" applyFont="1" applyFill="1" applyBorder="1" applyAlignment="1" applyProtection="1">
      <alignment horizontal="center" vertical="center" wrapText="1"/>
    </xf>
    <xf numFmtId="0" fontId="3" fillId="0" borderId="23" xfId="1" applyFont="1" applyBorder="1" applyAlignment="1" applyProtection="1">
      <alignment horizontal="left" vertical="center" wrapText="1"/>
    </xf>
    <xf numFmtId="0" fontId="0" fillId="0" borderId="23" xfId="1" applyFont="1" applyBorder="1" applyAlignment="1" applyProtection="1">
      <alignment horizontal="center" vertical="center"/>
    </xf>
    <xf numFmtId="0" fontId="29" fillId="0" borderId="23" xfId="1" applyFont="1" applyBorder="1" applyAlignment="1" applyProtection="1">
      <alignment horizontal="center" vertical="center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10" fillId="0" borderId="23" xfId="1" applyFont="1" applyBorder="1" applyAlignment="1" applyProtection="1">
      <alignment horizontal="left" vertical="center" wrapText="1" indent="2"/>
    </xf>
    <xf numFmtId="0" fontId="10" fillId="0" borderId="13" xfId="1" applyFont="1" applyBorder="1" applyAlignment="1" applyProtection="1">
      <alignment horizontal="left" vertical="center" wrapText="1" indent="2"/>
    </xf>
    <xf numFmtId="0" fontId="10" fillId="0" borderId="28" xfId="1" applyFont="1" applyBorder="1" applyAlignment="1" applyProtection="1">
      <alignment horizontal="left" vertical="center" wrapText="1" indent="2"/>
    </xf>
    <xf numFmtId="0" fontId="10" fillId="0" borderId="18" xfId="1" applyFont="1" applyBorder="1" applyAlignment="1" applyProtection="1">
      <alignment horizontal="left" vertical="center" wrapText="1" indent="2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83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28" xfId="1" applyFont="1" applyBorder="1" applyAlignment="1" applyProtection="1">
      <alignment horizontal="left" vertical="center" wrapText="1"/>
    </xf>
    <xf numFmtId="0" fontId="5" fillId="0" borderId="18" xfId="1" applyFont="1" applyBorder="1" applyAlignment="1" applyProtection="1">
      <alignment horizontal="left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9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wrapText="1"/>
    </xf>
    <xf numFmtId="0" fontId="10" fillId="0" borderId="23" xfId="1" applyFont="1" applyBorder="1" applyAlignment="1" applyProtection="1">
      <alignment horizontal="center" vertical="top" wrapText="1"/>
    </xf>
    <xf numFmtId="0" fontId="5" fillId="0" borderId="12" xfId="1" applyFont="1" applyBorder="1" applyAlignment="1" applyProtection="1">
      <alignment horizontal="left" vertical="center" wrapText="1" indent="2"/>
    </xf>
    <xf numFmtId="0" fontId="5" fillId="0" borderId="26" xfId="1" applyFont="1" applyBorder="1" applyAlignment="1" applyProtection="1">
      <alignment horizontal="left" vertical="center" wrapText="1" indent="2"/>
    </xf>
    <xf numFmtId="0" fontId="5" fillId="0" borderId="62" xfId="1" applyFont="1" applyBorder="1" applyAlignment="1" applyProtection="1">
      <alignment horizontal="left" vertical="center" wrapText="1" indent="2"/>
    </xf>
    <xf numFmtId="0" fontId="5" fillId="0" borderId="11" xfId="1" applyFont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/>
    </xf>
    <xf numFmtId="0" fontId="5" fillId="0" borderId="61" xfId="1" applyFont="1" applyBorder="1" applyAlignment="1" applyProtection="1">
      <alignment horizontal="left" vertical="center" wrapText="1" indent="2"/>
    </xf>
    <xf numFmtId="0" fontId="5" fillId="0" borderId="77" xfId="1" applyFont="1" applyBorder="1" applyAlignment="1" applyProtection="1">
      <alignment horizontal="left" vertical="center" wrapText="1" indent="2"/>
    </xf>
    <xf numFmtId="0" fontId="5" fillId="0" borderId="78" xfId="1" applyFont="1" applyBorder="1" applyAlignment="1" applyProtection="1">
      <alignment horizontal="left" vertical="center" wrapText="1" indent="2"/>
    </xf>
    <xf numFmtId="0" fontId="5" fillId="0" borderId="2" xfId="1" applyFont="1" applyBorder="1" applyAlignment="1" applyProtection="1">
      <alignment horizontal="left" vertical="center" wrapText="1" indent="2"/>
    </xf>
    <xf numFmtId="0" fontId="5" fillId="0" borderId="68" xfId="1" applyFont="1" applyBorder="1" applyAlignment="1" applyProtection="1">
      <alignment horizontal="left" vertical="center" wrapText="1" indent="2"/>
    </xf>
  </cellXfs>
  <cellStyles count="6">
    <cellStyle name="Excel Built-in Normal" xfId="1"/>
    <cellStyle name="Excel Built-in Normal 1" xfId="5"/>
    <cellStyle name="Normalny" xfId="0" builtinId="0"/>
    <cellStyle name="Normalny 2" xfId="2"/>
    <cellStyle name="Normalny 2 2" xfId="3"/>
    <cellStyle name="Normalny 3" xfId="4"/>
  </cellStyles>
  <dxfs count="9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2"/>
  <sheetViews>
    <sheetView tabSelected="1" zoomScale="90" zoomScaleNormal="90" zoomScaleSheetLayoutView="50" workbookViewId="0">
      <selection activeCell="E77" sqref="E77"/>
    </sheetView>
  </sheetViews>
  <sheetFormatPr defaultColWidth="0" defaultRowHeight="12.75" zeroHeight="1"/>
  <cols>
    <col min="1" max="1" width="5.625" style="208" customWidth="1"/>
    <col min="2" max="2" width="6.5" style="173" customWidth="1"/>
    <col min="3" max="3" width="68.625" style="173" customWidth="1"/>
    <col min="4" max="4" width="4.75" style="145" customWidth="1"/>
    <col min="5" max="5" width="16.125" style="146" customWidth="1"/>
    <col min="6" max="6" width="15.625" style="146" customWidth="1"/>
    <col min="7" max="7" width="9" style="146" customWidth="1"/>
    <col min="8" max="8" width="47.875" style="146" customWidth="1"/>
    <col min="9" max="10" width="9" style="146" customWidth="1"/>
    <col min="11" max="11" width="10.25" style="146" hidden="1" customWidth="1"/>
    <col min="12" max="15" width="9" style="146" hidden="1" customWidth="1"/>
    <col min="16" max="16" width="53.125" style="195" hidden="1" customWidth="1"/>
    <col min="17" max="17" width="53.125" style="146" hidden="1" customWidth="1"/>
    <col min="18" max="16384" width="9" style="146" hidden="1"/>
  </cols>
  <sheetData>
    <row r="1" spans="1:16" ht="178.5" customHeight="1">
      <c r="A1" s="231" t="s">
        <v>35</v>
      </c>
      <c r="B1" s="231"/>
      <c r="C1" s="231"/>
      <c r="D1" s="154"/>
      <c r="E1" s="209"/>
      <c r="F1" s="209"/>
    </row>
    <row r="2" spans="1:16" ht="18" customHeight="1">
      <c r="A2" s="232" t="s">
        <v>36</v>
      </c>
      <c r="B2" s="232"/>
      <c r="C2" s="232"/>
      <c r="D2" s="154"/>
      <c r="E2" s="151"/>
      <c r="F2" s="151"/>
    </row>
    <row r="3" spans="1:16" ht="34.5" customHeight="1">
      <c r="A3" s="233" t="s">
        <v>200</v>
      </c>
      <c r="B3" s="233"/>
      <c r="C3" s="233"/>
      <c r="D3" s="233"/>
      <c r="E3" s="233"/>
      <c r="F3" s="233"/>
    </row>
    <row r="4" spans="1:16" ht="15.75" customHeight="1">
      <c r="A4" s="234" t="s">
        <v>79</v>
      </c>
      <c r="B4" s="234"/>
      <c r="C4" s="234"/>
      <c r="D4" s="234"/>
      <c r="E4" s="234"/>
      <c r="F4" s="234"/>
    </row>
    <row r="5" spans="1:16" s="147" customFormat="1" ht="32.25" customHeight="1">
      <c r="A5" s="235" t="s">
        <v>211</v>
      </c>
      <c r="B5" s="235"/>
      <c r="C5" s="235"/>
      <c r="D5" s="235"/>
      <c r="E5" s="235"/>
      <c r="F5" s="235"/>
      <c r="P5" s="203"/>
    </row>
    <row r="6" spans="1:16" ht="6" customHeight="1">
      <c r="A6" s="148"/>
      <c r="B6" s="148"/>
      <c r="C6" s="148"/>
      <c r="D6" s="148"/>
      <c r="E6" s="149"/>
      <c r="F6" s="149"/>
      <c r="G6" s="150"/>
    </row>
    <row r="7" spans="1:16" ht="15.75">
      <c r="A7" s="230" t="s">
        <v>37</v>
      </c>
      <c r="B7" s="230"/>
      <c r="C7" s="230"/>
      <c r="D7" s="230"/>
      <c r="E7" s="151"/>
      <c r="F7" s="151"/>
    </row>
    <row r="8" spans="1:16" ht="6.75" customHeight="1" thickBot="1">
      <c r="A8" s="152" t="s">
        <v>38</v>
      </c>
      <c r="B8" s="153"/>
      <c r="C8" s="153"/>
      <c r="D8" s="154"/>
      <c r="E8" s="151"/>
      <c r="F8" s="151"/>
      <c r="P8" s="204"/>
    </row>
    <row r="9" spans="1:16" ht="34.5" customHeight="1">
      <c r="A9" s="236" t="s">
        <v>19</v>
      </c>
      <c r="B9" s="237"/>
      <c r="C9" s="237"/>
      <c r="D9" s="237"/>
      <c r="E9" s="76" t="s">
        <v>209</v>
      </c>
      <c r="F9" s="33" t="s">
        <v>210</v>
      </c>
      <c r="G9" s="150"/>
      <c r="P9" s="205"/>
    </row>
    <row r="10" spans="1:16" s="157" customFormat="1" ht="13.5" customHeight="1">
      <c r="A10" s="238">
        <v>1</v>
      </c>
      <c r="B10" s="239"/>
      <c r="C10" s="239"/>
      <c r="D10" s="240"/>
      <c r="E10" s="155">
        <v>2</v>
      </c>
      <c r="F10" s="156">
        <v>3</v>
      </c>
      <c r="H10" s="158"/>
      <c r="P10" s="205"/>
    </row>
    <row r="11" spans="1:16" ht="24" customHeight="1">
      <c r="A11" s="241" t="s">
        <v>123</v>
      </c>
      <c r="B11" s="242"/>
      <c r="C11" s="243"/>
      <c r="D11" s="159" t="s">
        <v>6</v>
      </c>
      <c r="E11" s="160">
        <f>E12+E33</f>
        <v>0</v>
      </c>
      <c r="F11" s="161">
        <f>F12+F33</f>
        <v>0</v>
      </c>
      <c r="H11" s="162"/>
      <c r="P11" s="205"/>
    </row>
    <row r="12" spans="1:16" ht="24" customHeight="1">
      <c r="A12" s="244" t="s">
        <v>124</v>
      </c>
      <c r="B12" s="245"/>
      <c r="C12" s="246"/>
      <c r="D12" s="159" t="s">
        <v>8</v>
      </c>
      <c r="E12" s="163">
        <f>E13+E21+E31+E32</f>
        <v>0</v>
      </c>
      <c r="F12" s="164">
        <f>F13+F21+F31+F32</f>
        <v>0</v>
      </c>
      <c r="G12" s="165"/>
      <c r="H12" s="166"/>
      <c r="P12" s="205"/>
    </row>
    <row r="13" spans="1:16" ht="24" customHeight="1">
      <c r="A13" s="247" t="s">
        <v>117</v>
      </c>
      <c r="B13" s="248"/>
      <c r="C13" s="249"/>
      <c r="D13" s="159" t="s">
        <v>10</v>
      </c>
      <c r="E13" s="167">
        <f>E14+E16+E17+E19</f>
        <v>0</v>
      </c>
      <c r="F13" s="168">
        <f>F14+F16+F17+F19</f>
        <v>0</v>
      </c>
      <c r="H13" s="166"/>
      <c r="P13" s="205"/>
    </row>
    <row r="14" spans="1:16" ht="24" customHeight="1">
      <c r="A14" s="262" t="s">
        <v>23</v>
      </c>
      <c r="B14" s="265" t="s">
        <v>86</v>
      </c>
      <c r="C14" s="266"/>
      <c r="D14" s="159" t="s">
        <v>12</v>
      </c>
      <c r="E14" s="169"/>
      <c r="F14" s="170"/>
      <c r="P14" s="205"/>
    </row>
    <row r="15" spans="1:16" ht="24" customHeight="1">
      <c r="A15" s="263"/>
      <c r="B15" s="253" t="s">
        <v>125</v>
      </c>
      <c r="C15" s="254"/>
      <c r="D15" s="159" t="s">
        <v>13</v>
      </c>
      <c r="E15" s="171"/>
      <c r="F15" s="172"/>
      <c r="P15" s="205"/>
    </row>
    <row r="16" spans="1:16" ht="24" customHeight="1">
      <c r="A16" s="263"/>
      <c r="B16" s="265" t="s">
        <v>39</v>
      </c>
      <c r="C16" s="252"/>
      <c r="D16" s="159" t="s">
        <v>15</v>
      </c>
      <c r="E16" s="171"/>
      <c r="F16" s="172"/>
      <c r="P16" s="205"/>
    </row>
    <row r="17" spans="1:16" ht="24" customHeight="1">
      <c r="A17" s="263"/>
      <c r="B17" s="265" t="s">
        <v>40</v>
      </c>
      <c r="C17" s="252"/>
      <c r="D17" s="159" t="s">
        <v>17</v>
      </c>
      <c r="E17" s="171"/>
      <c r="F17" s="172"/>
      <c r="G17" s="173"/>
      <c r="P17" s="205"/>
    </row>
    <row r="18" spans="1:16" ht="24" customHeight="1">
      <c r="A18" s="263"/>
      <c r="B18" s="253" t="s">
        <v>126</v>
      </c>
      <c r="C18" s="254"/>
      <c r="D18" s="159" t="s">
        <v>26</v>
      </c>
      <c r="E18" s="171"/>
      <c r="F18" s="172"/>
      <c r="H18" s="174"/>
      <c r="P18" s="205"/>
    </row>
    <row r="19" spans="1:16" ht="24" customHeight="1">
      <c r="A19" s="263"/>
      <c r="B19" s="255" t="s">
        <v>41</v>
      </c>
      <c r="C19" s="256"/>
      <c r="D19" s="159" t="s">
        <v>28</v>
      </c>
      <c r="E19" s="175"/>
      <c r="F19" s="176"/>
      <c r="P19" s="205"/>
    </row>
    <row r="20" spans="1:16" ht="24" customHeight="1">
      <c r="A20" s="264"/>
      <c r="B20" s="257" t="s">
        <v>148</v>
      </c>
      <c r="C20" s="258"/>
      <c r="D20" s="28">
        <v>10</v>
      </c>
      <c r="E20" s="175"/>
      <c r="F20" s="176"/>
      <c r="H20" s="174"/>
      <c r="P20" s="205"/>
    </row>
    <row r="21" spans="1:16" ht="24" customHeight="1">
      <c r="A21" s="259" t="s">
        <v>118</v>
      </c>
      <c r="B21" s="260"/>
      <c r="C21" s="261"/>
      <c r="D21" s="159">
        <f>D20+1</f>
        <v>11</v>
      </c>
      <c r="E21" s="163">
        <f>E22+E23+E24+E25+E27+E28+E29</f>
        <v>0</v>
      </c>
      <c r="F21" s="164">
        <f>F22+F23+F24+F25+F27+F28+F29</f>
        <v>0</v>
      </c>
      <c r="P21" s="205"/>
    </row>
    <row r="22" spans="1:16" ht="24" customHeight="1">
      <c r="A22" s="262" t="s">
        <v>23</v>
      </c>
      <c r="B22" s="265" t="s">
        <v>42</v>
      </c>
      <c r="C22" s="252"/>
      <c r="D22" s="29">
        <f t="shared" ref="D22:D34" si="0">D21+1</f>
        <v>12</v>
      </c>
      <c r="E22" s="171"/>
      <c r="F22" s="172"/>
      <c r="P22" s="205"/>
    </row>
    <row r="23" spans="1:16" ht="24" customHeight="1">
      <c r="A23" s="263"/>
      <c r="B23" s="265" t="s">
        <v>121</v>
      </c>
      <c r="C23" s="252"/>
      <c r="D23" s="29">
        <f t="shared" si="0"/>
        <v>13</v>
      </c>
      <c r="E23" s="171"/>
      <c r="F23" s="172"/>
      <c r="P23" s="205"/>
    </row>
    <row r="24" spans="1:16" ht="24" customHeight="1">
      <c r="A24" s="263"/>
      <c r="B24" s="265" t="s">
        <v>104</v>
      </c>
      <c r="C24" s="252"/>
      <c r="D24" s="29">
        <f>D23+1</f>
        <v>14</v>
      </c>
      <c r="E24" s="171"/>
      <c r="F24" s="172"/>
      <c r="P24" s="205"/>
    </row>
    <row r="25" spans="1:16" ht="24" customHeight="1">
      <c r="A25" s="263"/>
      <c r="B25" s="265" t="s">
        <v>43</v>
      </c>
      <c r="C25" s="252"/>
      <c r="D25" s="29">
        <f>D24+1</f>
        <v>15</v>
      </c>
      <c r="E25" s="171"/>
      <c r="F25" s="172"/>
      <c r="P25" s="205"/>
    </row>
    <row r="26" spans="1:16" ht="24" customHeight="1">
      <c r="A26" s="263"/>
      <c r="B26" s="253" t="s">
        <v>149</v>
      </c>
      <c r="C26" s="254"/>
      <c r="D26" s="29">
        <f>D25+1</f>
        <v>16</v>
      </c>
      <c r="E26" s="171"/>
      <c r="F26" s="172"/>
      <c r="H26" s="174"/>
      <c r="P26" s="205"/>
    </row>
    <row r="27" spans="1:16" ht="24" customHeight="1">
      <c r="A27" s="263"/>
      <c r="B27" s="265" t="s">
        <v>44</v>
      </c>
      <c r="C27" s="252"/>
      <c r="D27" s="29">
        <f>D26+1</f>
        <v>17</v>
      </c>
      <c r="E27" s="171"/>
      <c r="F27" s="172"/>
      <c r="H27" s="177"/>
      <c r="P27" s="205"/>
    </row>
    <row r="28" spans="1:16" ht="30" customHeight="1">
      <c r="A28" s="263"/>
      <c r="B28" s="267" t="s">
        <v>150</v>
      </c>
      <c r="C28" s="249"/>
      <c r="D28" s="29">
        <f t="shared" ref="D28:D30" si="1">D27+1</f>
        <v>18</v>
      </c>
      <c r="E28" s="171"/>
      <c r="F28" s="172"/>
      <c r="H28" s="177"/>
      <c r="P28" s="205"/>
    </row>
    <row r="29" spans="1:16" ht="24" customHeight="1">
      <c r="A29" s="263"/>
      <c r="B29" s="265" t="s">
        <v>41</v>
      </c>
      <c r="C29" s="252"/>
      <c r="D29" s="29">
        <f t="shared" si="1"/>
        <v>19</v>
      </c>
      <c r="E29" s="171"/>
      <c r="F29" s="172"/>
      <c r="G29" s="173"/>
      <c r="I29" s="178"/>
      <c r="P29" s="205"/>
    </row>
    <row r="30" spans="1:16" ht="24" customHeight="1">
      <c r="A30" s="264"/>
      <c r="B30" s="257" t="s">
        <v>148</v>
      </c>
      <c r="C30" s="258"/>
      <c r="D30" s="29">
        <f t="shared" si="1"/>
        <v>20</v>
      </c>
      <c r="E30" s="171"/>
      <c r="F30" s="172"/>
      <c r="G30" s="173"/>
      <c r="H30" s="174"/>
      <c r="I30" s="178"/>
      <c r="P30" s="205"/>
    </row>
    <row r="31" spans="1:16" s="179" customFormat="1" ht="24" customHeight="1">
      <c r="A31" s="250" t="s">
        <v>45</v>
      </c>
      <c r="B31" s="251"/>
      <c r="C31" s="252"/>
      <c r="D31" s="159">
        <f t="shared" si="0"/>
        <v>21</v>
      </c>
      <c r="E31" s="171"/>
      <c r="F31" s="172"/>
      <c r="P31" s="205"/>
    </row>
    <row r="32" spans="1:16" s="179" customFormat="1" ht="24" customHeight="1">
      <c r="A32" s="250" t="s">
        <v>151</v>
      </c>
      <c r="B32" s="251"/>
      <c r="C32" s="252"/>
      <c r="D32" s="159">
        <f t="shared" si="0"/>
        <v>22</v>
      </c>
      <c r="E32" s="171"/>
      <c r="F32" s="172"/>
      <c r="P32" s="205"/>
    </row>
    <row r="33" spans="1:16" s="179" customFormat="1" ht="24" customHeight="1">
      <c r="A33" s="268" t="s">
        <v>119</v>
      </c>
      <c r="B33" s="269"/>
      <c r="C33" s="270"/>
      <c r="D33" s="29">
        <f t="shared" si="0"/>
        <v>23</v>
      </c>
      <c r="E33" s="167">
        <f>E34+E35</f>
        <v>0</v>
      </c>
      <c r="F33" s="168">
        <f>F34+F35</f>
        <v>0</v>
      </c>
      <c r="P33" s="205"/>
    </row>
    <row r="34" spans="1:16" ht="24" customHeight="1">
      <c r="A34" s="250" t="s">
        <v>46</v>
      </c>
      <c r="B34" s="251"/>
      <c r="C34" s="252"/>
      <c r="D34" s="159">
        <f t="shared" si="0"/>
        <v>24</v>
      </c>
      <c r="E34" s="171"/>
      <c r="F34" s="172"/>
      <c r="P34" s="205"/>
    </row>
    <row r="35" spans="1:16" ht="24" customHeight="1">
      <c r="A35" s="271" t="s">
        <v>120</v>
      </c>
      <c r="B35" s="272"/>
      <c r="C35" s="273"/>
      <c r="D35" s="180">
        <f>D34+1</f>
        <v>25</v>
      </c>
      <c r="E35" s="181">
        <f>E36+E37</f>
        <v>0</v>
      </c>
      <c r="F35" s="164">
        <f>F36+F37</f>
        <v>0</v>
      </c>
      <c r="P35" s="205"/>
    </row>
    <row r="36" spans="1:16" ht="24" customHeight="1">
      <c r="A36" s="274" t="s">
        <v>23</v>
      </c>
      <c r="B36" s="275" t="s">
        <v>172</v>
      </c>
      <c r="C36" s="275"/>
      <c r="D36" s="159">
        <f t="shared" ref="D36:D38" si="2">D35+1</f>
        <v>26</v>
      </c>
      <c r="E36" s="171"/>
      <c r="F36" s="172"/>
      <c r="P36" s="205"/>
    </row>
    <row r="37" spans="1:16" ht="24" customHeight="1">
      <c r="A37" s="274"/>
      <c r="B37" s="275" t="s">
        <v>105</v>
      </c>
      <c r="C37" s="275"/>
      <c r="D37" s="159">
        <f t="shared" si="2"/>
        <v>27</v>
      </c>
      <c r="E37" s="171"/>
      <c r="F37" s="172"/>
      <c r="P37" s="205"/>
    </row>
    <row r="38" spans="1:16" ht="51" customHeight="1">
      <c r="A38" s="274"/>
      <c r="B38" s="253" t="s">
        <v>158</v>
      </c>
      <c r="C38" s="254"/>
      <c r="D38" s="159">
        <f t="shared" si="2"/>
        <v>28</v>
      </c>
      <c r="E38" s="171"/>
      <c r="F38" s="172"/>
      <c r="P38" s="205"/>
    </row>
    <row r="39" spans="1:16" ht="20.100000000000001" customHeight="1">
      <c r="A39" s="279"/>
      <c r="B39" s="279"/>
      <c r="C39" s="279"/>
      <c r="D39" s="210"/>
      <c r="E39" s="151"/>
      <c r="F39" s="151"/>
      <c r="P39" s="205"/>
    </row>
    <row r="40" spans="1:16" ht="32.1" customHeight="1">
      <c r="A40" s="279" t="s">
        <v>47</v>
      </c>
      <c r="B40" s="279"/>
      <c r="C40" s="279"/>
      <c r="D40" s="279"/>
      <c r="E40" s="151"/>
      <c r="F40" s="151"/>
      <c r="P40" s="205"/>
    </row>
    <row r="41" spans="1:16" ht="9.75" customHeight="1" thickBot="1">
      <c r="A41" s="211"/>
      <c r="B41" s="211"/>
      <c r="C41" s="211"/>
      <c r="D41" s="211"/>
      <c r="E41" s="151"/>
      <c r="F41" s="151"/>
      <c r="P41" s="205"/>
    </row>
    <row r="42" spans="1:16" ht="30" customHeight="1">
      <c r="A42" s="280" t="s">
        <v>19</v>
      </c>
      <c r="B42" s="281"/>
      <c r="C42" s="281"/>
      <c r="D42" s="282"/>
      <c r="E42" s="76" t="s">
        <v>209</v>
      </c>
      <c r="F42" s="33" t="s">
        <v>210</v>
      </c>
      <c r="P42" s="205"/>
    </row>
    <row r="43" spans="1:16" ht="12.75" customHeight="1">
      <c r="A43" s="283">
        <v>1</v>
      </c>
      <c r="B43" s="284"/>
      <c r="C43" s="284"/>
      <c r="D43" s="285"/>
      <c r="E43" s="155">
        <v>2</v>
      </c>
      <c r="F43" s="156">
        <v>3</v>
      </c>
      <c r="P43" s="205"/>
    </row>
    <row r="44" spans="1:16" ht="23.1" customHeight="1">
      <c r="A44" s="286" t="s">
        <v>160</v>
      </c>
      <c r="B44" s="287"/>
      <c r="C44" s="288"/>
      <c r="D44" s="182">
        <f>D38+1</f>
        <v>29</v>
      </c>
      <c r="E44" s="183">
        <f>E45+E71</f>
        <v>0</v>
      </c>
      <c r="F44" s="184">
        <f>F45+F71</f>
        <v>0</v>
      </c>
      <c r="P44" s="205"/>
    </row>
    <row r="45" spans="1:16" ht="23.1" customHeight="1">
      <c r="A45" s="244" t="s">
        <v>161</v>
      </c>
      <c r="B45" s="245"/>
      <c r="C45" s="246"/>
      <c r="D45" s="182">
        <f>D44+1</f>
        <v>30</v>
      </c>
      <c r="E45" s="185">
        <f>E61</f>
        <v>0</v>
      </c>
      <c r="F45" s="186">
        <f>F61</f>
        <v>0</v>
      </c>
      <c r="P45" s="205"/>
    </row>
    <row r="46" spans="1:16" ht="23.1" customHeight="1">
      <c r="A46" s="250" t="s">
        <v>48</v>
      </c>
      <c r="B46" s="251"/>
      <c r="C46" s="252"/>
      <c r="D46" s="182">
        <f t="shared" ref="D46:D83" si="3">D45+1</f>
        <v>31</v>
      </c>
      <c r="E46" s="187"/>
      <c r="F46" s="188"/>
      <c r="P46" s="205"/>
    </row>
    <row r="47" spans="1:16" ht="23.1" customHeight="1">
      <c r="A47" s="250" t="s">
        <v>49</v>
      </c>
      <c r="B47" s="251"/>
      <c r="C47" s="252"/>
      <c r="D47" s="182">
        <f t="shared" si="3"/>
        <v>32</v>
      </c>
      <c r="E47" s="187"/>
      <c r="F47" s="188"/>
      <c r="P47" s="205"/>
    </row>
    <row r="48" spans="1:16" ht="23.1" customHeight="1">
      <c r="A48" s="250" t="s">
        <v>50</v>
      </c>
      <c r="B48" s="251"/>
      <c r="C48" s="252"/>
      <c r="D48" s="182">
        <f t="shared" si="3"/>
        <v>33</v>
      </c>
      <c r="E48" s="187"/>
      <c r="F48" s="188"/>
      <c r="P48" s="205"/>
    </row>
    <row r="49" spans="1:16" ht="23.1" customHeight="1">
      <c r="A49" s="250" t="s">
        <v>51</v>
      </c>
      <c r="B49" s="251"/>
      <c r="C49" s="252"/>
      <c r="D49" s="182">
        <f t="shared" si="3"/>
        <v>34</v>
      </c>
      <c r="E49" s="187"/>
      <c r="F49" s="188"/>
      <c r="P49" s="205"/>
    </row>
    <row r="50" spans="1:16" ht="23.1" customHeight="1">
      <c r="A50" s="250" t="s">
        <v>52</v>
      </c>
      <c r="B50" s="251"/>
      <c r="C50" s="252"/>
      <c r="D50" s="182">
        <f t="shared" si="3"/>
        <v>35</v>
      </c>
      <c r="E50" s="187"/>
      <c r="F50" s="188"/>
      <c r="P50" s="205"/>
    </row>
    <row r="51" spans="1:16" ht="23.1" customHeight="1">
      <c r="A51" s="276" t="s">
        <v>108</v>
      </c>
      <c r="B51" s="277"/>
      <c r="C51" s="278"/>
      <c r="D51" s="182">
        <f t="shared" si="3"/>
        <v>36</v>
      </c>
      <c r="E51" s="187"/>
      <c r="F51" s="188"/>
      <c r="H51" s="174"/>
      <c r="P51" s="205"/>
    </row>
    <row r="52" spans="1:16" ht="23.1" customHeight="1">
      <c r="A52" s="250" t="s">
        <v>146</v>
      </c>
      <c r="B52" s="251"/>
      <c r="C52" s="252"/>
      <c r="D52" s="182">
        <f t="shared" si="3"/>
        <v>37</v>
      </c>
      <c r="E52" s="187"/>
      <c r="F52" s="213"/>
      <c r="H52" s="174"/>
      <c r="P52" s="205"/>
    </row>
    <row r="53" spans="1:16" ht="23.1" customHeight="1">
      <c r="A53" s="290" t="s">
        <v>3</v>
      </c>
      <c r="B53" s="251" t="s">
        <v>106</v>
      </c>
      <c r="C53" s="252"/>
      <c r="D53" s="182">
        <f t="shared" si="3"/>
        <v>38</v>
      </c>
      <c r="E53" s="187"/>
      <c r="F53" s="188"/>
      <c r="P53" s="205"/>
    </row>
    <row r="54" spans="1:16" ht="23.1" customHeight="1">
      <c r="A54" s="291"/>
      <c r="B54" s="265" t="s">
        <v>107</v>
      </c>
      <c r="C54" s="252"/>
      <c r="D54" s="182">
        <f t="shared" si="3"/>
        <v>39</v>
      </c>
      <c r="E54" s="187"/>
      <c r="F54" s="188"/>
      <c r="P54" s="205"/>
    </row>
    <row r="55" spans="1:16" ht="23.1" customHeight="1">
      <c r="A55" s="291"/>
      <c r="B55" s="265" t="s">
        <v>144</v>
      </c>
      <c r="C55" s="252"/>
      <c r="D55" s="182">
        <f t="shared" si="3"/>
        <v>40</v>
      </c>
      <c r="E55" s="187"/>
      <c r="F55" s="188"/>
      <c r="P55" s="205"/>
    </row>
    <row r="56" spans="1:16" ht="23.1" customHeight="1">
      <c r="A56" s="292"/>
      <c r="B56" s="248" t="s">
        <v>99</v>
      </c>
      <c r="C56" s="249"/>
      <c r="D56" s="182">
        <f t="shared" si="3"/>
        <v>41</v>
      </c>
      <c r="E56" s="187"/>
      <c r="F56" s="188"/>
      <c r="H56" s="189"/>
      <c r="P56" s="205"/>
    </row>
    <row r="57" spans="1:16" ht="23.1" customHeight="1">
      <c r="A57" s="250" t="s">
        <v>53</v>
      </c>
      <c r="B57" s="251"/>
      <c r="C57" s="252"/>
      <c r="D57" s="182">
        <f t="shared" si="3"/>
        <v>42</v>
      </c>
      <c r="E57" s="187"/>
      <c r="F57" s="188"/>
      <c r="H57" s="174"/>
      <c r="P57" s="205"/>
    </row>
    <row r="58" spans="1:16" ht="23.1" customHeight="1">
      <c r="A58" s="293" t="s">
        <v>159</v>
      </c>
      <c r="B58" s="294"/>
      <c r="C58" s="295"/>
      <c r="D58" s="182">
        <f>D57+1</f>
        <v>43</v>
      </c>
      <c r="E58" s="187"/>
      <c r="F58" s="188"/>
      <c r="P58" s="205"/>
    </row>
    <row r="59" spans="1:16" ht="23.1" customHeight="1">
      <c r="A59" s="250" t="s">
        <v>170</v>
      </c>
      <c r="B59" s="251"/>
      <c r="C59" s="252"/>
      <c r="D59" s="182">
        <f>D58+1</f>
        <v>44</v>
      </c>
      <c r="E59" s="185">
        <f>E46+E47+E48+E49+E50+E52+E57</f>
        <v>0</v>
      </c>
      <c r="F59" s="186">
        <f>F46+F47+F48+F49+F50+F52+F57</f>
        <v>0</v>
      </c>
      <c r="P59" s="205"/>
    </row>
    <row r="60" spans="1:16" ht="23.1" customHeight="1">
      <c r="A60" s="296" t="s">
        <v>145</v>
      </c>
      <c r="B60" s="297"/>
      <c r="C60" s="297"/>
      <c r="D60" s="182">
        <f t="shared" si="3"/>
        <v>45</v>
      </c>
      <c r="E60" s="171"/>
      <c r="F60" s="172"/>
      <c r="P60" s="205"/>
    </row>
    <row r="61" spans="1:16" ht="23.1" customHeight="1">
      <c r="A61" s="298" t="s">
        <v>162</v>
      </c>
      <c r="B61" s="299"/>
      <c r="C61" s="300"/>
      <c r="D61" s="182">
        <f t="shared" si="3"/>
        <v>46</v>
      </c>
      <c r="E61" s="185">
        <f>E59+E60</f>
        <v>0</v>
      </c>
      <c r="F61" s="186">
        <f>F59+F60</f>
        <v>0</v>
      </c>
      <c r="H61" s="174"/>
      <c r="P61" s="205"/>
    </row>
    <row r="62" spans="1:16" ht="23.1" customHeight="1">
      <c r="A62" s="289" t="s">
        <v>140</v>
      </c>
      <c r="B62" s="275"/>
      <c r="C62" s="275"/>
      <c r="D62" s="182">
        <f t="shared" si="3"/>
        <v>47</v>
      </c>
      <c r="E62" s="190"/>
      <c r="F62" s="191"/>
      <c r="H62" s="174"/>
      <c r="P62" s="205"/>
    </row>
    <row r="63" spans="1:16" ht="23.1" customHeight="1">
      <c r="A63" s="289" t="s">
        <v>141</v>
      </c>
      <c r="B63" s="275"/>
      <c r="C63" s="275"/>
      <c r="D63" s="182">
        <f t="shared" si="3"/>
        <v>48</v>
      </c>
      <c r="E63" s="190"/>
      <c r="F63" s="191"/>
      <c r="P63" s="205"/>
    </row>
    <row r="64" spans="1:16" ht="23.1" customHeight="1">
      <c r="A64" s="289" t="s">
        <v>163</v>
      </c>
      <c r="B64" s="275"/>
      <c r="C64" s="275"/>
      <c r="D64" s="182">
        <f t="shared" si="3"/>
        <v>49</v>
      </c>
      <c r="E64" s="192">
        <f>E63+E62</f>
        <v>0</v>
      </c>
      <c r="F64" s="193">
        <f>F63+F62</f>
        <v>0</v>
      </c>
      <c r="H64" s="174"/>
      <c r="P64" s="205"/>
    </row>
    <row r="65" spans="1:16" ht="23.1" customHeight="1">
      <c r="A65" s="301" t="s">
        <v>3</v>
      </c>
      <c r="B65" s="275" t="s">
        <v>110</v>
      </c>
      <c r="C65" s="275"/>
      <c r="D65" s="182">
        <f t="shared" si="3"/>
        <v>50</v>
      </c>
      <c r="E65" s="190"/>
      <c r="F65" s="194"/>
      <c r="P65" s="205"/>
    </row>
    <row r="66" spans="1:16" ht="23.1" customHeight="1">
      <c r="A66" s="301"/>
      <c r="B66" s="275" t="s">
        <v>111</v>
      </c>
      <c r="C66" s="275"/>
      <c r="D66" s="182">
        <f t="shared" si="3"/>
        <v>51</v>
      </c>
      <c r="E66" s="190"/>
      <c r="F66" s="191"/>
      <c r="P66" s="205"/>
    </row>
    <row r="67" spans="1:16" ht="23.1" customHeight="1">
      <c r="A67" s="289" t="s">
        <v>138</v>
      </c>
      <c r="B67" s="275"/>
      <c r="C67" s="275"/>
      <c r="D67" s="182">
        <f t="shared" si="3"/>
        <v>52</v>
      </c>
      <c r="E67" s="190"/>
      <c r="F67" s="191"/>
      <c r="P67" s="205"/>
    </row>
    <row r="68" spans="1:16" ht="23.1" customHeight="1">
      <c r="A68" s="289" t="s">
        <v>139</v>
      </c>
      <c r="B68" s="275"/>
      <c r="C68" s="275"/>
      <c r="D68" s="182">
        <f t="shared" si="3"/>
        <v>53</v>
      </c>
      <c r="E68" s="190"/>
      <c r="F68" s="191"/>
      <c r="P68" s="206"/>
    </row>
    <row r="69" spans="1:16" ht="23.1" customHeight="1">
      <c r="A69" s="289" t="s">
        <v>164</v>
      </c>
      <c r="B69" s="275"/>
      <c r="C69" s="275"/>
      <c r="D69" s="182">
        <f t="shared" si="3"/>
        <v>54</v>
      </c>
      <c r="E69" s="192">
        <f>E68+E67</f>
        <v>0</v>
      </c>
      <c r="F69" s="193">
        <f>F68+F67</f>
        <v>0</v>
      </c>
      <c r="P69" s="206"/>
    </row>
    <row r="70" spans="1:16" ht="23.1" customHeight="1">
      <c r="A70" s="289" t="s">
        <v>116</v>
      </c>
      <c r="B70" s="275"/>
      <c r="C70" s="275"/>
      <c r="D70" s="182">
        <f t="shared" si="3"/>
        <v>55</v>
      </c>
      <c r="E70" s="187"/>
      <c r="F70" s="188"/>
      <c r="P70" s="206"/>
    </row>
    <row r="71" spans="1:16" ht="23.1" customHeight="1">
      <c r="A71" s="302" t="s">
        <v>165</v>
      </c>
      <c r="B71" s="303"/>
      <c r="C71" s="304"/>
      <c r="D71" s="182">
        <f t="shared" si="3"/>
        <v>56</v>
      </c>
      <c r="E71" s="192">
        <f>E72+E73</f>
        <v>0</v>
      </c>
      <c r="F71" s="193">
        <f>F72+F73</f>
        <v>0</v>
      </c>
      <c r="P71" s="206"/>
    </row>
    <row r="72" spans="1:16" ht="23.1" customHeight="1">
      <c r="A72" s="250" t="s">
        <v>54</v>
      </c>
      <c r="B72" s="251"/>
      <c r="C72" s="252"/>
      <c r="D72" s="182">
        <f t="shared" si="3"/>
        <v>57</v>
      </c>
      <c r="E72" s="187"/>
      <c r="F72" s="188"/>
      <c r="P72" s="206"/>
    </row>
    <row r="73" spans="1:16" ht="23.1" customHeight="1">
      <c r="A73" s="250" t="s">
        <v>166</v>
      </c>
      <c r="B73" s="251"/>
      <c r="C73" s="252"/>
      <c r="D73" s="182">
        <f t="shared" si="3"/>
        <v>58</v>
      </c>
      <c r="E73" s="185">
        <f>E74+E75</f>
        <v>0</v>
      </c>
      <c r="F73" s="186">
        <f>F74+F75</f>
        <v>0</v>
      </c>
      <c r="P73" s="206"/>
    </row>
    <row r="74" spans="1:16" ht="23.1" customHeight="1">
      <c r="A74" s="274" t="s">
        <v>23</v>
      </c>
      <c r="B74" s="275" t="s">
        <v>173</v>
      </c>
      <c r="C74" s="275"/>
      <c r="D74" s="182">
        <f t="shared" si="3"/>
        <v>59</v>
      </c>
      <c r="E74" s="187"/>
      <c r="F74" s="188"/>
      <c r="P74" s="206"/>
    </row>
    <row r="75" spans="1:16" ht="23.1" customHeight="1">
      <c r="A75" s="274"/>
      <c r="B75" s="275" t="s">
        <v>109</v>
      </c>
      <c r="C75" s="275"/>
      <c r="D75" s="182">
        <f t="shared" si="3"/>
        <v>60</v>
      </c>
      <c r="E75" s="187"/>
      <c r="F75" s="188"/>
      <c r="P75" s="206"/>
    </row>
    <row r="76" spans="1:16" ht="23.1" customHeight="1">
      <c r="A76" s="286" t="s">
        <v>167</v>
      </c>
      <c r="B76" s="287"/>
      <c r="C76" s="288"/>
      <c r="D76" s="182">
        <f t="shared" si="3"/>
        <v>61</v>
      </c>
      <c r="E76" s="183">
        <f>E11-E44</f>
        <v>0</v>
      </c>
      <c r="F76" s="184">
        <f>F11-F44</f>
        <v>0</v>
      </c>
      <c r="G76" s="195"/>
      <c r="H76" s="195"/>
      <c r="I76" s="195"/>
      <c r="P76" s="206"/>
    </row>
    <row r="77" spans="1:16" ht="23.1" customHeight="1">
      <c r="A77" s="286" t="s">
        <v>55</v>
      </c>
      <c r="B77" s="287"/>
      <c r="C77" s="288"/>
      <c r="D77" s="182">
        <f t="shared" si="3"/>
        <v>62</v>
      </c>
      <c r="E77" s="187"/>
      <c r="F77" s="188"/>
      <c r="P77" s="206"/>
    </row>
    <row r="78" spans="1:16" ht="23.1" customHeight="1">
      <c r="A78" s="308" t="s">
        <v>112</v>
      </c>
      <c r="B78" s="309"/>
      <c r="C78" s="310"/>
      <c r="D78" s="182">
        <f t="shared" si="3"/>
        <v>63</v>
      </c>
      <c r="E78" s="187"/>
      <c r="F78" s="188"/>
      <c r="H78" s="174"/>
      <c r="P78" s="206"/>
    </row>
    <row r="79" spans="1:16" ht="23.1" customHeight="1">
      <c r="A79" s="286" t="s">
        <v>56</v>
      </c>
      <c r="B79" s="287"/>
      <c r="C79" s="288"/>
      <c r="D79" s="182">
        <f t="shared" si="3"/>
        <v>64</v>
      </c>
      <c r="E79" s="187"/>
      <c r="F79" s="188"/>
      <c r="P79" s="206"/>
    </row>
    <row r="80" spans="1:16" ht="23.1" customHeight="1">
      <c r="A80" s="308" t="s">
        <v>113</v>
      </c>
      <c r="B80" s="309"/>
      <c r="C80" s="310"/>
      <c r="D80" s="182">
        <f t="shared" si="3"/>
        <v>65</v>
      </c>
      <c r="E80" s="187"/>
      <c r="F80" s="188"/>
      <c r="H80" s="174"/>
      <c r="P80" s="206"/>
    </row>
    <row r="81" spans="1:16" ht="23.1" customHeight="1">
      <c r="A81" s="286" t="s">
        <v>174</v>
      </c>
      <c r="B81" s="287"/>
      <c r="C81" s="288"/>
      <c r="D81" s="182">
        <f t="shared" si="3"/>
        <v>66</v>
      </c>
      <c r="E81" s="183">
        <f>E76+E77-E79</f>
        <v>0</v>
      </c>
      <c r="F81" s="184">
        <f>F76+F77-F79</f>
        <v>0</v>
      </c>
      <c r="P81" s="206"/>
    </row>
    <row r="82" spans="1:16" ht="23.1" customHeight="1">
      <c r="A82" s="311" t="s">
        <v>175</v>
      </c>
      <c r="B82" s="312"/>
      <c r="C82" s="313"/>
      <c r="D82" s="182">
        <f t="shared" si="3"/>
        <v>67</v>
      </c>
      <c r="E82" s="187"/>
      <c r="F82" s="188"/>
      <c r="H82" s="196"/>
      <c r="P82" s="206"/>
    </row>
    <row r="83" spans="1:16" ht="23.1" customHeight="1">
      <c r="A83" s="311" t="s">
        <v>176</v>
      </c>
      <c r="B83" s="312"/>
      <c r="C83" s="313"/>
      <c r="D83" s="182">
        <f t="shared" si="3"/>
        <v>68</v>
      </c>
      <c r="E83" s="187"/>
      <c r="F83" s="188"/>
      <c r="P83" s="206"/>
    </row>
    <row r="84" spans="1:16" ht="23.1" customHeight="1" thickBot="1">
      <c r="A84" s="305" t="s">
        <v>177</v>
      </c>
      <c r="B84" s="306"/>
      <c r="C84" s="307"/>
      <c r="D84" s="197">
        <f>D83+1</f>
        <v>69</v>
      </c>
      <c r="E84" s="198">
        <f>E81-E82-E83</f>
        <v>0</v>
      </c>
      <c r="F84" s="199">
        <f>F81-F82-F83</f>
        <v>0</v>
      </c>
      <c r="P84" s="206"/>
    </row>
    <row r="85" spans="1:16" ht="15.75">
      <c r="A85" s="200"/>
      <c r="B85" s="201"/>
      <c r="C85" s="201"/>
      <c r="D85" s="202"/>
      <c r="P85" s="206"/>
    </row>
    <row r="86" spans="1:16" ht="15.75">
      <c r="A86" s="200"/>
      <c r="B86" s="201"/>
      <c r="C86" s="201"/>
      <c r="D86" s="202"/>
      <c r="P86" s="206"/>
    </row>
    <row r="87" spans="1:16" ht="15.75">
      <c r="A87" s="200"/>
      <c r="B87" s="201"/>
      <c r="C87" s="201"/>
      <c r="D87" s="202"/>
      <c r="P87" s="206"/>
    </row>
    <row r="88" spans="1:16" ht="15.75">
      <c r="A88" s="200"/>
      <c r="B88" s="201"/>
      <c r="C88" s="201"/>
      <c r="D88" s="202"/>
      <c r="P88" s="206"/>
    </row>
    <row r="89" spans="1:16" ht="15.75">
      <c r="A89" s="200"/>
      <c r="B89" s="201"/>
      <c r="C89" s="201"/>
      <c r="D89" s="202"/>
      <c r="P89" s="206"/>
    </row>
    <row r="90" spans="1:16" ht="15.75">
      <c r="A90" s="200"/>
      <c r="B90" s="201"/>
      <c r="C90" s="201"/>
      <c r="D90" s="202"/>
      <c r="P90" s="206"/>
    </row>
    <row r="91" spans="1:16" ht="15.75">
      <c r="A91" s="200"/>
      <c r="B91" s="201"/>
      <c r="C91" s="201"/>
      <c r="D91" s="202"/>
      <c r="P91" s="206"/>
    </row>
    <row r="92" spans="1:16" ht="15.75">
      <c r="A92" s="200"/>
      <c r="B92" s="201"/>
      <c r="C92" s="201"/>
      <c r="D92" s="202"/>
      <c r="P92" s="206"/>
    </row>
    <row r="93" spans="1:16" ht="15.75">
      <c r="A93" s="200"/>
      <c r="B93" s="201"/>
      <c r="C93" s="201"/>
      <c r="D93" s="202"/>
      <c r="P93" s="206"/>
    </row>
    <row r="94" spans="1:16" ht="15.75">
      <c r="A94" s="200"/>
      <c r="B94" s="201"/>
      <c r="C94" s="201"/>
      <c r="D94" s="202"/>
      <c r="P94" s="206"/>
    </row>
    <row r="95" spans="1:16" ht="15.75">
      <c r="A95" s="200"/>
      <c r="B95" s="201"/>
      <c r="C95" s="201"/>
      <c r="D95" s="202"/>
      <c r="P95" s="206"/>
    </row>
    <row r="96" spans="1:16" ht="28.5" hidden="1" customHeight="1">
      <c r="A96" s="200"/>
      <c r="B96" s="201"/>
      <c r="C96" s="201"/>
      <c r="D96" s="202"/>
      <c r="P96" s="206"/>
    </row>
    <row r="97" spans="1:16" ht="28.5" hidden="1" customHeight="1">
      <c r="A97" s="200"/>
      <c r="B97" s="201"/>
      <c r="C97" s="201"/>
      <c r="D97" s="202"/>
      <c r="P97" s="206"/>
    </row>
    <row r="98" spans="1:16" ht="28.5" hidden="1" customHeight="1">
      <c r="A98" s="200"/>
      <c r="B98" s="201"/>
      <c r="C98" s="201"/>
      <c r="D98" s="202"/>
      <c r="P98" s="206"/>
    </row>
    <row r="99" spans="1:16" ht="28.5" hidden="1" customHeight="1">
      <c r="A99" s="200"/>
      <c r="B99" s="201"/>
      <c r="C99" s="201"/>
      <c r="D99" s="202"/>
      <c r="P99" s="206"/>
    </row>
    <row r="100" spans="1:16" ht="28.5" hidden="1" customHeight="1">
      <c r="A100" s="200"/>
      <c r="B100" s="201"/>
      <c r="C100" s="201"/>
      <c r="D100" s="202"/>
      <c r="P100" s="206"/>
    </row>
    <row r="101" spans="1:16" ht="28.5" hidden="1" customHeight="1">
      <c r="A101" s="200"/>
      <c r="B101" s="201"/>
      <c r="C101" s="201"/>
      <c r="D101" s="202"/>
    </row>
    <row r="102" spans="1:16" ht="28.5" hidden="1" customHeight="1">
      <c r="A102" s="200"/>
      <c r="B102" s="201"/>
      <c r="C102" s="201"/>
      <c r="D102" s="202"/>
    </row>
    <row r="103" spans="1:16" ht="28.5" hidden="1" customHeight="1">
      <c r="A103" s="200"/>
      <c r="B103" s="201"/>
      <c r="C103" s="201"/>
      <c r="D103" s="202"/>
    </row>
    <row r="104" spans="1:16" ht="28.5" hidden="1" customHeight="1">
      <c r="A104" s="200"/>
      <c r="B104" s="201"/>
      <c r="C104" s="201"/>
      <c r="D104" s="202"/>
    </row>
    <row r="105" spans="1:16" ht="28.5" hidden="1" customHeight="1">
      <c r="A105" s="200"/>
      <c r="B105" s="201"/>
      <c r="C105" s="201"/>
      <c r="D105" s="202"/>
    </row>
    <row r="106" spans="1:16" ht="28.5" hidden="1" customHeight="1">
      <c r="A106" s="200"/>
      <c r="B106" s="201"/>
      <c r="C106" s="201"/>
      <c r="D106" s="202"/>
    </row>
    <row r="107" spans="1:16" ht="28.5" hidden="1" customHeight="1">
      <c r="A107" s="200"/>
      <c r="B107" s="201"/>
      <c r="C107" s="201"/>
      <c r="D107" s="202"/>
    </row>
    <row r="108" spans="1:16" ht="28.5" hidden="1" customHeight="1">
      <c r="A108" s="200"/>
      <c r="B108" s="201"/>
      <c r="C108" s="201"/>
      <c r="D108" s="202"/>
    </row>
    <row r="109" spans="1:16" ht="28.5" hidden="1" customHeight="1">
      <c r="A109" s="200"/>
      <c r="B109" s="201"/>
      <c r="C109" s="201"/>
      <c r="D109" s="202"/>
    </row>
    <row r="110" spans="1:16" ht="28.5" hidden="1" customHeight="1">
      <c r="A110" s="200"/>
      <c r="B110" s="201"/>
      <c r="C110" s="201"/>
      <c r="D110" s="202"/>
    </row>
    <row r="111" spans="1:16" ht="28.5" hidden="1" customHeight="1">
      <c r="A111" s="200"/>
      <c r="B111" s="201"/>
      <c r="C111" s="201"/>
      <c r="D111" s="202"/>
    </row>
    <row r="112" spans="1:16" ht="28.5" hidden="1" customHeight="1">
      <c r="A112" s="200"/>
      <c r="B112" s="201"/>
      <c r="C112" s="201"/>
      <c r="D112" s="202"/>
    </row>
    <row r="113" spans="1:16" ht="28.5" hidden="1" customHeight="1">
      <c r="A113" s="200"/>
      <c r="B113" s="201"/>
      <c r="C113" s="201"/>
      <c r="D113" s="202"/>
    </row>
    <row r="114" spans="1:16" ht="28.5" hidden="1" customHeight="1">
      <c r="A114" s="200"/>
      <c r="B114" s="201"/>
      <c r="C114" s="201"/>
      <c r="D114" s="202"/>
    </row>
    <row r="115" spans="1:16" ht="28.5" hidden="1" customHeight="1">
      <c r="A115" s="200"/>
      <c r="B115" s="201"/>
      <c r="C115" s="201"/>
      <c r="D115" s="202"/>
    </row>
    <row r="116" spans="1:16" ht="28.5" hidden="1" customHeight="1">
      <c r="A116" s="200"/>
      <c r="B116" s="201"/>
      <c r="C116" s="201"/>
      <c r="D116" s="202"/>
    </row>
    <row r="117" spans="1:16" ht="28.5" hidden="1" customHeight="1">
      <c r="A117" s="200"/>
      <c r="B117" s="201"/>
      <c r="C117" s="201"/>
      <c r="D117" s="202"/>
    </row>
    <row r="118" spans="1:16" ht="28.5" hidden="1" customHeight="1">
      <c r="A118" s="200"/>
      <c r="B118" s="201"/>
      <c r="C118" s="201"/>
      <c r="D118" s="202"/>
    </row>
    <row r="119" spans="1:16" ht="28.5" hidden="1" customHeight="1">
      <c r="A119" s="200"/>
      <c r="B119" s="201"/>
      <c r="C119" s="201"/>
      <c r="D119" s="202"/>
    </row>
    <row r="120" spans="1:16" ht="28.5" hidden="1" customHeight="1">
      <c r="A120" s="200"/>
      <c r="B120" s="201"/>
      <c r="C120" s="201"/>
      <c r="D120" s="202"/>
    </row>
    <row r="121" spans="1:16" ht="28.5" hidden="1" customHeight="1">
      <c r="A121" s="200"/>
      <c r="B121" s="201"/>
      <c r="C121" s="201"/>
      <c r="D121" s="202"/>
    </row>
    <row r="122" spans="1:16" ht="28.5" hidden="1" customHeight="1">
      <c r="A122" s="200"/>
      <c r="B122" s="201"/>
      <c r="C122" s="201"/>
      <c r="D122" s="202"/>
    </row>
    <row r="123" spans="1:16" ht="28.5" hidden="1" customHeight="1">
      <c r="A123" s="200"/>
      <c r="B123" s="201"/>
      <c r="C123" s="201"/>
      <c r="D123" s="202"/>
      <c r="P123" s="207"/>
    </row>
    <row r="124" spans="1:16" ht="28.5" hidden="1" customHeight="1">
      <c r="A124" s="200"/>
      <c r="B124" s="201"/>
      <c r="C124" s="201"/>
      <c r="D124" s="202"/>
      <c r="P124" s="207"/>
    </row>
    <row r="125" spans="1:16" ht="28.5" hidden="1" customHeight="1">
      <c r="A125" s="200"/>
      <c r="B125" s="201"/>
      <c r="C125" s="201"/>
      <c r="D125" s="202"/>
      <c r="P125" s="207"/>
    </row>
    <row r="126" spans="1:16" ht="28.5" hidden="1" customHeight="1">
      <c r="A126" s="200"/>
      <c r="B126" s="201"/>
      <c r="C126" s="201"/>
      <c r="D126" s="202"/>
      <c r="P126" s="207"/>
    </row>
    <row r="127" spans="1:16" ht="28.5" hidden="1" customHeight="1">
      <c r="A127" s="200"/>
      <c r="B127" s="201"/>
      <c r="C127" s="201"/>
      <c r="D127" s="202"/>
      <c r="P127" s="207"/>
    </row>
    <row r="128" spans="1:16" ht="28.5" hidden="1" customHeight="1">
      <c r="A128" s="200"/>
      <c r="B128" s="201"/>
      <c r="C128" s="201"/>
      <c r="D128" s="202"/>
    </row>
    <row r="129" spans="1:4" ht="28.5" hidden="1" customHeight="1">
      <c r="A129" s="200"/>
      <c r="B129" s="201"/>
      <c r="C129" s="201"/>
      <c r="D129" s="202"/>
    </row>
    <row r="130" spans="1:4" ht="28.5" hidden="1" customHeight="1">
      <c r="A130" s="200"/>
      <c r="B130" s="201"/>
      <c r="C130" s="201"/>
      <c r="D130" s="202"/>
    </row>
    <row r="131" spans="1:4" ht="28.5" hidden="1" customHeight="1">
      <c r="A131" s="200"/>
      <c r="B131" s="201"/>
      <c r="C131" s="201"/>
      <c r="D131" s="202"/>
    </row>
    <row r="132" spans="1:4" ht="28.5" hidden="1" customHeight="1">
      <c r="A132" s="200"/>
      <c r="B132" s="201"/>
      <c r="C132" s="201"/>
      <c r="D132" s="202"/>
    </row>
    <row r="133" spans="1:4" ht="28.5" hidden="1" customHeight="1">
      <c r="A133" s="200"/>
      <c r="B133" s="201"/>
      <c r="C133" s="201"/>
      <c r="D133" s="202"/>
    </row>
    <row r="134" spans="1:4" ht="28.5" hidden="1" customHeight="1">
      <c r="A134" s="200"/>
      <c r="B134" s="201"/>
      <c r="C134" s="201"/>
      <c r="D134" s="202"/>
    </row>
    <row r="135" spans="1:4" ht="28.5" hidden="1" customHeight="1">
      <c r="A135" s="200"/>
      <c r="B135" s="201"/>
      <c r="C135" s="201"/>
      <c r="D135" s="202"/>
    </row>
    <row r="136" spans="1:4" hidden="1">
      <c r="A136" s="200"/>
      <c r="B136" s="201"/>
      <c r="C136" s="201"/>
      <c r="D136" s="202"/>
    </row>
    <row r="137" spans="1:4" hidden="1">
      <c r="A137" s="200"/>
      <c r="B137" s="201"/>
      <c r="C137" s="201"/>
      <c r="D137" s="202"/>
    </row>
    <row r="138" spans="1:4" hidden="1">
      <c r="A138" s="200"/>
      <c r="B138" s="201"/>
      <c r="C138" s="201"/>
      <c r="D138" s="202"/>
    </row>
    <row r="139" spans="1:4" hidden="1">
      <c r="A139" s="200"/>
      <c r="B139" s="201"/>
      <c r="C139" s="201"/>
      <c r="D139" s="202"/>
    </row>
    <row r="140" spans="1:4" hidden="1">
      <c r="A140" s="200"/>
      <c r="B140" s="201"/>
      <c r="C140" s="201"/>
      <c r="D140" s="202"/>
    </row>
    <row r="141" spans="1:4" hidden="1">
      <c r="A141" s="200"/>
      <c r="B141" s="201"/>
      <c r="C141" s="201"/>
      <c r="D141" s="202"/>
    </row>
    <row r="142" spans="1:4" hidden="1">
      <c r="A142" s="200"/>
      <c r="B142" s="201"/>
      <c r="C142" s="201"/>
      <c r="D142" s="202"/>
    </row>
    <row r="143" spans="1:4" hidden="1">
      <c r="A143" s="200"/>
      <c r="B143" s="201"/>
      <c r="C143" s="201"/>
      <c r="D143" s="202"/>
    </row>
    <row r="144" spans="1:4" hidden="1">
      <c r="A144" s="200"/>
      <c r="B144" s="201"/>
      <c r="C144" s="201"/>
      <c r="D144" s="202"/>
    </row>
    <row r="145" spans="1:4" hidden="1">
      <c r="A145" s="200"/>
      <c r="B145" s="201"/>
      <c r="C145" s="201"/>
      <c r="D145" s="202"/>
    </row>
    <row r="146" spans="1:4" hidden="1">
      <c r="A146" s="200"/>
      <c r="B146" s="201"/>
      <c r="C146" s="201"/>
      <c r="D146" s="202"/>
    </row>
    <row r="147" spans="1:4" hidden="1">
      <c r="A147" s="200"/>
      <c r="B147" s="201"/>
      <c r="C147" s="201"/>
      <c r="D147" s="202"/>
    </row>
    <row r="148" spans="1:4" hidden="1">
      <c r="A148" s="200"/>
      <c r="B148" s="201"/>
      <c r="C148" s="201"/>
      <c r="D148" s="202"/>
    </row>
    <row r="149" spans="1:4" hidden="1">
      <c r="A149" s="200"/>
      <c r="B149" s="201"/>
      <c r="C149" s="201"/>
      <c r="D149" s="202"/>
    </row>
    <row r="150" spans="1:4" hidden="1">
      <c r="A150" s="200"/>
      <c r="B150" s="201"/>
      <c r="C150" s="201"/>
      <c r="D150" s="202"/>
    </row>
    <row r="151" spans="1:4" hidden="1">
      <c r="A151" s="200"/>
      <c r="B151" s="201"/>
      <c r="C151" s="201"/>
      <c r="D151" s="202"/>
    </row>
    <row r="152" spans="1:4" hidden="1">
      <c r="A152" s="200"/>
      <c r="B152" s="201"/>
      <c r="C152" s="201"/>
      <c r="D152" s="202"/>
    </row>
    <row r="153" spans="1:4" hidden="1">
      <c r="A153" s="200"/>
      <c r="B153" s="201"/>
      <c r="C153" s="201"/>
      <c r="D153" s="202"/>
    </row>
    <row r="154" spans="1:4" hidden="1">
      <c r="A154" s="200"/>
      <c r="B154" s="201"/>
      <c r="C154" s="201"/>
      <c r="D154" s="202"/>
    </row>
    <row r="155" spans="1:4" hidden="1">
      <c r="A155" s="200"/>
      <c r="B155" s="201"/>
      <c r="C155" s="201"/>
      <c r="D155" s="202"/>
    </row>
    <row r="156" spans="1:4" hidden="1">
      <c r="A156" s="200"/>
      <c r="B156" s="201"/>
      <c r="C156" s="201"/>
      <c r="D156" s="202"/>
    </row>
    <row r="157" spans="1:4" hidden="1">
      <c r="A157" s="200"/>
      <c r="B157" s="201"/>
      <c r="C157" s="201"/>
      <c r="D157" s="202"/>
    </row>
    <row r="158" spans="1:4" hidden="1">
      <c r="A158" s="200"/>
      <c r="B158" s="201"/>
      <c r="C158" s="201"/>
      <c r="D158" s="202"/>
    </row>
    <row r="159" spans="1:4" hidden="1">
      <c r="A159" s="200"/>
      <c r="B159" s="201"/>
      <c r="C159" s="201"/>
      <c r="D159" s="202"/>
    </row>
    <row r="160" spans="1:4" hidden="1">
      <c r="A160" s="200"/>
      <c r="B160" s="201"/>
      <c r="C160" s="201"/>
      <c r="D160" s="202"/>
    </row>
    <row r="161" spans="1:4" hidden="1">
      <c r="A161" s="200"/>
      <c r="B161" s="201"/>
      <c r="C161" s="201"/>
      <c r="D161" s="202"/>
    </row>
    <row r="162" spans="1:4" hidden="1">
      <c r="A162" s="200"/>
      <c r="B162" s="201"/>
      <c r="C162" s="201"/>
      <c r="D162" s="202"/>
    </row>
    <row r="163" spans="1:4" hidden="1">
      <c r="A163" s="200"/>
      <c r="B163" s="201"/>
      <c r="C163" s="201"/>
      <c r="D163" s="202"/>
    </row>
    <row r="164" spans="1:4" hidden="1">
      <c r="A164" s="200"/>
      <c r="B164" s="201"/>
      <c r="C164" s="201"/>
      <c r="D164" s="202"/>
    </row>
    <row r="165" spans="1:4" hidden="1">
      <c r="A165" s="200"/>
      <c r="B165" s="201"/>
      <c r="C165" s="201"/>
      <c r="D165" s="202"/>
    </row>
    <row r="166" spans="1:4" hidden="1">
      <c r="A166" s="200"/>
      <c r="B166" s="201"/>
      <c r="C166" s="201"/>
      <c r="D166" s="202"/>
    </row>
    <row r="167" spans="1:4" hidden="1">
      <c r="A167" s="200"/>
      <c r="B167" s="201"/>
      <c r="C167" s="201"/>
      <c r="D167" s="202"/>
    </row>
    <row r="168" spans="1:4" hidden="1">
      <c r="A168" s="200"/>
      <c r="B168" s="201"/>
      <c r="C168" s="201"/>
      <c r="D168" s="202"/>
    </row>
    <row r="169" spans="1:4" hidden="1">
      <c r="A169" s="200"/>
      <c r="B169" s="201"/>
      <c r="C169" s="201"/>
      <c r="D169" s="202"/>
    </row>
    <row r="170" spans="1:4" hidden="1">
      <c r="A170" s="200"/>
      <c r="B170" s="201"/>
      <c r="C170" s="201"/>
      <c r="D170" s="202"/>
    </row>
    <row r="171" spans="1:4" hidden="1">
      <c r="A171" s="200"/>
      <c r="B171" s="201"/>
      <c r="C171" s="201"/>
      <c r="D171" s="202"/>
    </row>
    <row r="172" spans="1:4" hidden="1">
      <c r="A172" s="200"/>
      <c r="B172" s="201"/>
      <c r="C172" s="201"/>
      <c r="D172" s="202"/>
    </row>
    <row r="173" spans="1:4" hidden="1">
      <c r="A173" s="200"/>
      <c r="B173" s="201"/>
      <c r="C173" s="201"/>
      <c r="D173" s="202"/>
    </row>
    <row r="174" spans="1:4" hidden="1">
      <c r="A174" s="200"/>
      <c r="B174" s="201"/>
      <c r="C174" s="201"/>
      <c r="D174" s="202"/>
    </row>
    <row r="175" spans="1:4" hidden="1">
      <c r="A175" s="200"/>
      <c r="B175" s="201"/>
      <c r="C175" s="201"/>
      <c r="D175" s="202"/>
    </row>
    <row r="176" spans="1:4" hidden="1">
      <c r="A176" s="200"/>
      <c r="B176" s="201"/>
      <c r="C176" s="201"/>
      <c r="D176" s="202"/>
    </row>
    <row r="177" spans="1:4" hidden="1">
      <c r="A177" s="200"/>
      <c r="B177" s="201"/>
      <c r="C177" s="201"/>
      <c r="D177" s="202"/>
    </row>
    <row r="178" spans="1:4" hidden="1">
      <c r="A178" s="200"/>
      <c r="B178" s="201"/>
      <c r="C178" s="201"/>
      <c r="D178" s="202"/>
    </row>
    <row r="179" spans="1:4" hidden="1">
      <c r="A179" s="200"/>
      <c r="B179" s="201"/>
      <c r="C179" s="201"/>
      <c r="D179" s="202"/>
    </row>
    <row r="180" spans="1:4" hidden="1">
      <c r="A180" s="200"/>
      <c r="B180" s="201"/>
      <c r="C180" s="201"/>
      <c r="D180" s="202"/>
    </row>
    <row r="181" spans="1:4" hidden="1">
      <c r="A181" s="200"/>
      <c r="B181" s="201"/>
      <c r="C181" s="201"/>
      <c r="D181" s="202"/>
    </row>
    <row r="182" spans="1:4" hidden="1">
      <c r="A182" s="200"/>
      <c r="B182" s="201"/>
      <c r="C182" s="201"/>
      <c r="D182" s="202"/>
    </row>
    <row r="183" spans="1:4" hidden="1">
      <c r="A183" s="200"/>
      <c r="B183" s="201"/>
      <c r="C183" s="201"/>
      <c r="D183" s="202"/>
    </row>
    <row r="184" spans="1:4" hidden="1">
      <c r="A184" s="200"/>
      <c r="B184" s="201"/>
      <c r="C184" s="201"/>
      <c r="D184" s="202"/>
    </row>
    <row r="185" spans="1:4" hidden="1">
      <c r="A185" s="200"/>
      <c r="B185" s="201"/>
      <c r="C185" s="201"/>
      <c r="D185" s="202"/>
    </row>
    <row r="186" spans="1:4" hidden="1">
      <c r="A186" s="200"/>
      <c r="B186" s="201"/>
      <c r="C186" s="201"/>
      <c r="D186" s="202"/>
    </row>
    <row r="187" spans="1:4" hidden="1">
      <c r="A187" s="200"/>
      <c r="B187" s="201"/>
      <c r="C187" s="201"/>
      <c r="D187" s="202"/>
    </row>
    <row r="188" spans="1:4" hidden="1">
      <c r="A188" s="200"/>
      <c r="B188" s="201"/>
      <c r="C188" s="201"/>
      <c r="D188" s="202"/>
    </row>
    <row r="189" spans="1:4" hidden="1">
      <c r="A189" s="200"/>
      <c r="B189" s="201"/>
      <c r="C189" s="201"/>
      <c r="D189" s="202"/>
    </row>
    <row r="190" spans="1:4" hidden="1">
      <c r="A190" s="200"/>
      <c r="B190" s="201"/>
      <c r="C190" s="201"/>
      <c r="D190" s="202"/>
    </row>
    <row r="191" spans="1:4" hidden="1">
      <c r="A191" s="200"/>
      <c r="B191" s="201"/>
      <c r="C191" s="201"/>
      <c r="D191" s="202"/>
    </row>
    <row r="192" spans="1:4" hidden="1">
      <c r="A192" s="200"/>
      <c r="B192" s="201"/>
      <c r="C192" s="201"/>
      <c r="D192" s="202"/>
    </row>
    <row r="193" spans="1:4" hidden="1">
      <c r="A193" s="200"/>
      <c r="B193" s="201"/>
      <c r="C193" s="201"/>
      <c r="D193" s="202"/>
    </row>
    <row r="194" spans="1:4" hidden="1">
      <c r="A194" s="200"/>
      <c r="B194" s="201"/>
      <c r="C194" s="201"/>
      <c r="D194" s="202"/>
    </row>
    <row r="195" spans="1:4" hidden="1">
      <c r="A195" s="200"/>
      <c r="B195" s="201"/>
      <c r="C195" s="201"/>
      <c r="D195" s="202"/>
    </row>
    <row r="196" spans="1:4" hidden="1">
      <c r="A196" s="200"/>
      <c r="B196" s="201"/>
      <c r="C196" s="201"/>
      <c r="D196" s="202"/>
    </row>
    <row r="197" spans="1:4" hidden="1">
      <c r="A197" s="200"/>
      <c r="B197" s="201"/>
      <c r="C197" s="201"/>
      <c r="D197" s="202"/>
    </row>
    <row r="198" spans="1:4" hidden="1">
      <c r="A198" s="200"/>
      <c r="B198" s="201"/>
      <c r="C198" s="201"/>
      <c r="D198" s="202"/>
    </row>
    <row r="199" spans="1:4" hidden="1">
      <c r="A199" s="200"/>
      <c r="B199" s="201"/>
      <c r="C199" s="201"/>
      <c r="D199" s="202"/>
    </row>
    <row r="200" spans="1:4" hidden="1">
      <c r="A200" s="200"/>
      <c r="B200" s="201"/>
      <c r="C200" s="201"/>
      <c r="D200" s="202"/>
    </row>
    <row r="201" spans="1:4" hidden="1">
      <c r="A201" s="200"/>
      <c r="B201" s="201"/>
      <c r="C201" s="201"/>
      <c r="D201" s="202"/>
    </row>
    <row r="202" spans="1:4" hidden="1">
      <c r="A202" s="200"/>
      <c r="B202" s="201"/>
      <c r="C202" s="201"/>
      <c r="D202" s="202"/>
    </row>
    <row r="203" spans="1:4" hidden="1">
      <c r="A203" s="200"/>
      <c r="B203" s="201"/>
      <c r="C203" s="201"/>
      <c r="D203" s="202"/>
    </row>
    <row r="204" spans="1:4" hidden="1">
      <c r="A204" s="200"/>
      <c r="B204" s="201"/>
      <c r="C204" s="201"/>
      <c r="D204" s="202"/>
    </row>
    <row r="205" spans="1:4" hidden="1">
      <c r="A205" s="200"/>
      <c r="B205" s="201"/>
      <c r="C205" s="201"/>
      <c r="D205" s="202"/>
    </row>
    <row r="206" spans="1:4" hidden="1">
      <c r="A206" s="200"/>
      <c r="B206" s="201"/>
      <c r="C206" s="201"/>
      <c r="D206" s="202"/>
    </row>
    <row r="207" spans="1:4" hidden="1">
      <c r="A207" s="200"/>
      <c r="B207" s="201"/>
      <c r="C207" s="201"/>
      <c r="D207" s="202"/>
    </row>
    <row r="208" spans="1:4" hidden="1">
      <c r="A208" s="200"/>
      <c r="B208" s="201"/>
      <c r="C208" s="201"/>
      <c r="D208" s="202"/>
    </row>
    <row r="209" spans="1:4" hidden="1">
      <c r="A209" s="200"/>
      <c r="B209" s="201"/>
      <c r="C209" s="201"/>
      <c r="D209" s="202"/>
    </row>
    <row r="210" spans="1:4" hidden="1">
      <c r="A210" s="200"/>
      <c r="B210" s="201"/>
      <c r="C210" s="201"/>
      <c r="D210" s="202"/>
    </row>
    <row r="211" spans="1:4" hidden="1">
      <c r="A211" s="200"/>
      <c r="B211" s="201"/>
      <c r="C211" s="201"/>
      <c r="D211" s="202"/>
    </row>
    <row r="212" spans="1:4" hidden="1">
      <c r="A212" s="200"/>
      <c r="B212" s="201"/>
      <c r="C212" s="201"/>
      <c r="D212" s="202"/>
    </row>
    <row r="213" spans="1:4" hidden="1">
      <c r="A213" s="200"/>
      <c r="B213" s="201"/>
      <c r="C213" s="201"/>
      <c r="D213" s="202"/>
    </row>
    <row r="214" spans="1:4" hidden="1">
      <c r="A214" s="200"/>
      <c r="B214" s="201"/>
      <c r="C214" s="201"/>
      <c r="D214" s="202"/>
    </row>
    <row r="215" spans="1:4" hidden="1">
      <c r="A215" s="200"/>
      <c r="B215" s="201"/>
      <c r="C215" s="201"/>
      <c r="D215" s="202"/>
    </row>
    <row r="216" spans="1:4" hidden="1">
      <c r="A216" s="200"/>
      <c r="B216" s="201"/>
      <c r="C216" s="201"/>
      <c r="D216" s="202"/>
    </row>
    <row r="217" spans="1:4" hidden="1">
      <c r="A217" s="200"/>
      <c r="B217" s="201"/>
      <c r="C217" s="201"/>
      <c r="D217" s="202"/>
    </row>
    <row r="218" spans="1:4" hidden="1">
      <c r="A218" s="200"/>
      <c r="B218" s="201"/>
      <c r="C218" s="201"/>
      <c r="D218" s="202"/>
    </row>
    <row r="219" spans="1:4" hidden="1">
      <c r="A219" s="200"/>
      <c r="B219" s="201"/>
      <c r="C219" s="201"/>
      <c r="D219" s="202"/>
    </row>
    <row r="220" spans="1:4" hidden="1">
      <c r="A220" s="200"/>
      <c r="B220" s="201"/>
      <c r="C220" s="201"/>
      <c r="D220" s="202"/>
    </row>
    <row r="221" spans="1:4" hidden="1">
      <c r="A221" s="200"/>
      <c r="B221" s="201"/>
      <c r="C221" s="201"/>
      <c r="D221" s="202"/>
    </row>
    <row r="222" spans="1:4" hidden="1">
      <c r="A222" s="200"/>
      <c r="B222" s="201"/>
      <c r="C222" s="201"/>
      <c r="D222" s="202"/>
    </row>
    <row r="223" spans="1:4" hidden="1">
      <c r="A223" s="200"/>
      <c r="B223" s="201"/>
      <c r="C223" s="201"/>
      <c r="D223" s="202"/>
    </row>
    <row r="224" spans="1:4" hidden="1">
      <c r="A224" s="200"/>
      <c r="B224" s="201"/>
      <c r="C224" s="201"/>
      <c r="D224" s="202"/>
    </row>
    <row r="225" spans="2:16" s="208" customFormat="1">
      <c r="B225" s="173"/>
      <c r="C225" s="173"/>
      <c r="D225" s="145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95"/>
    </row>
    <row r="226" spans="2:16" s="208" customFormat="1">
      <c r="B226" s="173"/>
      <c r="C226" s="173"/>
      <c r="D226" s="145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95"/>
    </row>
    <row r="227" spans="2:16" s="208" customFormat="1">
      <c r="B227" s="173"/>
      <c r="C227" s="173"/>
      <c r="D227" s="145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95"/>
    </row>
    <row r="228" spans="2:16" s="208" customFormat="1">
      <c r="B228" s="173"/>
      <c r="C228" s="173"/>
      <c r="D228" s="145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95"/>
    </row>
    <row r="229" spans="2:16" s="208" customFormat="1">
      <c r="B229" s="173"/>
      <c r="C229" s="173"/>
      <c r="D229" s="145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95"/>
    </row>
    <row r="230" spans="2:16" s="208" customFormat="1">
      <c r="B230" s="173"/>
      <c r="C230" s="173"/>
      <c r="D230" s="145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95"/>
    </row>
    <row r="231" spans="2:16" s="208" customFormat="1">
      <c r="B231" s="173"/>
      <c r="C231" s="173"/>
      <c r="D231" s="145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95"/>
    </row>
    <row r="232" spans="2:16" s="208" customFormat="1">
      <c r="B232" s="173"/>
      <c r="C232" s="173"/>
      <c r="D232" s="145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95"/>
    </row>
  </sheetData>
  <sheetProtection algorithmName="SHA-512" hashValue="e8urG8hzX4sNTawYjzN7XARQsuek27hFEszW70rM50ftmnOpHDJ+Rm8sostc6jLl9FG51nLitxZ9uWEHx1tm1A==" saltValue="GYVPodW74efUaI2jtWdDGA==" spinCount="100000" sheet="1" objects="1" scenarios="1"/>
  <dataConsolidate/>
  <mergeCells count="87">
    <mergeCell ref="A84:C84"/>
    <mergeCell ref="A74:A75"/>
    <mergeCell ref="B74:C74"/>
    <mergeCell ref="B75:C75"/>
    <mergeCell ref="A76:C76"/>
    <mergeCell ref="A77:C77"/>
    <mergeCell ref="A78:C78"/>
    <mergeCell ref="A79:C79"/>
    <mergeCell ref="A80:C80"/>
    <mergeCell ref="A81:C81"/>
    <mergeCell ref="A82:C82"/>
    <mergeCell ref="A83:C83"/>
    <mergeCell ref="A73:C73"/>
    <mergeCell ref="A63:C63"/>
    <mergeCell ref="A64:C64"/>
    <mergeCell ref="A65:A66"/>
    <mergeCell ref="B65:C65"/>
    <mergeCell ref="B66:C66"/>
    <mergeCell ref="A67:C67"/>
    <mergeCell ref="A68:C68"/>
    <mergeCell ref="A69:C69"/>
    <mergeCell ref="A70:C70"/>
    <mergeCell ref="A71:C71"/>
    <mergeCell ref="A72:C72"/>
    <mergeCell ref="A62:C62"/>
    <mergeCell ref="A52:C52"/>
    <mergeCell ref="A53:A56"/>
    <mergeCell ref="B53:C53"/>
    <mergeCell ref="B54:C54"/>
    <mergeCell ref="B55:C55"/>
    <mergeCell ref="B56:C56"/>
    <mergeCell ref="A57:C57"/>
    <mergeCell ref="A58:C58"/>
    <mergeCell ref="A59:C59"/>
    <mergeCell ref="A60:C60"/>
    <mergeCell ref="A61:C61"/>
    <mergeCell ref="A51:C51"/>
    <mergeCell ref="A39:C39"/>
    <mergeCell ref="A40:D40"/>
    <mergeCell ref="A42:D42"/>
    <mergeCell ref="A43:D43"/>
    <mergeCell ref="A44:C44"/>
    <mergeCell ref="A45:C45"/>
    <mergeCell ref="A46:C46"/>
    <mergeCell ref="A47:C47"/>
    <mergeCell ref="A48:C48"/>
    <mergeCell ref="A49:C49"/>
    <mergeCell ref="A50:C50"/>
    <mergeCell ref="A33:C33"/>
    <mergeCell ref="A34:C34"/>
    <mergeCell ref="A35:C35"/>
    <mergeCell ref="A36:A38"/>
    <mergeCell ref="B36:C36"/>
    <mergeCell ref="B37:C37"/>
    <mergeCell ref="B38:C38"/>
    <mergeCell ref="B27:C27"/>
    <mergeCell ref="B28:C28"/>
    <mergeCell ref="B29:C29"/>
    <mergeCell ref="B30:C30"/>
    <mergeCell ref="A31:C31"/>
    <mergeCell ref="A32:C32"/>
    <mergeCell ref="B18:C18"/>
    <mergeCell ref="B19:C19"/>
    <mergeCell ref="B20:C20"/>
    <mergeCell ref="A21:C21"/>
    <mergeCell ref="A22:A30"/>
    <mergeCell ref="B22:C22"/>
    <mergeCell ref="B23:C23"/>
    <mergeCell ref="B24:C24"/>
    <mergeCell ref="B25:C25"/>
    <mergeCell ref="B26:C26"/>
    <mergeCell ref="A14:A20"/>
    <mergeCell ref="B14:C14"/>
    <mergeCell ref="B15:C15"/>
    <mergeCell ref="B16:C16"/>
    <mergeCell ref="B17:C17"/>
    <mergeCell ref="A9:D9"/>
    <mergeCell ref="A10:D10"/>
    <mergeCell ref="A11:C11"/>
    <mergeCell ref="A12:C12"/>
    <mergeCell ref="A13:C13"/>
    <mergeCell ref="A7:D7"/>
    <mergeCell ref="A1:C1"/>
    <mergeCell ref="A2:C2"/>
    <mergeCell ref="A3:F3"/>
    <mergeCell ref="A4:F4"/>
    <mergeCell ref="A5:F5"/>
  </mergeCells>
  <conditionalFormatting sqref="E26">
    <cfRule type="cellIs" dxfId="91" priority="27" stopIfTrue="1" operator="greaterThan">
      <formula>$E$25</formula>
    </cfRule>
  </conditionalFormatting>
  <conditionalFormatting sqref="E18">
    <cfRule type="cellIs" dxfId="90" priority="26" stopIfTrue="1" operator="greaterThan">
      <formula>$E$17</formula>
    </cfRule>
  </conditionalFormatting>
  <conditionalFormatting sqref="E20">
    <cfRule type="cellIs" dxfId="89" priority="25" operator="greaterThan">
      <formula>$E$19</formula>
    </cfRule>
  </conditionalFormatting>
  <conditionalFormatting sqref="E30">
    <cfRule type="cellIs" dxfId="88" priority="24" operator="greaterThan">
      <formula>$E$29</formula>
    </cfRule>
  </conditionalFormatting>
  <conditionalFormatting sqref="E61">
    <cfRule type="cellIs" dxfId="87" priority="28" operator="notEqual">
      <formula>$E$64+$E$69+$E$70</formula>
    </cfRule>
  </conditionalFormatting>
  <conditionalFormatting sqref="E64">
    <cfRule type="cellIs" dxfId="86" priority="22" operator="lessThan">
      <formula>$E$65+$E$66</formula>
    </cfRule>
  </conditionalFormatting>
  <conditionalFormatting sqref="E78">
    <cfRule type="cellIs" dxfId="85" priority="21" operator="greaterThan">
      <formula>$E$77</formula>
    </cfRule>
  </conditionalFormatting>
  <conditionalFormatting sqref="E80">
    <cfRule type="cellIs" dxfId="84" priority="20" operator="greaterThan">
      <formula>$E$79</formula>
    </cfRule>
  </conditionalFormatting>
  <conditionalFormatting sqref="E56">
    <cfRule type="cellIs" dxfId="83" priority="19" operator="greaterThan">
      <formula>ROUND(($E$84/(100/125))*0.2,1)</formula>
    </cfRule>
  </conditionalFormatting>
  <conditionalFormatting sqref="E52">
    <cfRule type="cellIs" dxfId="82" priority="18" operator="lessThan">
      <formula>$E$53+$E$54+$E$55+$E$56</formula>
    </cfRule>
  </conditionalFormatting>
  <conditionalFormatting sqref="E15">
    <cfRule type="cellIs" dxfId="81" priority="17" operator="greaterThan">
      <formula>$E$14</formula>
    </cfRule>
  </conditionalFormatting>
  <conditionalFormatting sqref="F15">
    <cfRule type="cellIs" dxfId="80" priority="16" operator="greaterThan">
      <formula>$F$14</formula>
    </cfRule>
  </conditionalFormatting>
  <conditionalFormatting sqref="F18">
    <cfRule type="cellIs" dxfId="79" priority="15" operator="greaterThan">
      <formula>$F$17</formula>
    </cfRule>
  </conditionalFormatting>
  <conditionalFormatting sqref="F20">
    <cfRule type="cellIs" dxfId="78" priority="14" operator="greaterThan">
      <formula>$F$19</formula>
    </cfRule>
  </conditionalFormatting>
  <conditionalFormatting sqref="F26">
    <cfRule type="cellIs" dxfId="77" priority="13" operator="greaterThan">
      <formula>$F$25</formula>
    </cfRule>
  </conditionalFormatting>
  <conditionalFormatting sqref="F30">
    <cfRule type="cellIs" dxfId="76" priority="12" operator="greaterThan">
      <formula>$F$29</formula>
    </cfRule>
  </conditionalFormatting>
  <conditionalFormatting sqref="F52">
    <cfRule type="cellIs" dxfId="75" priority="10" operator="lessThan">
      <formula>$F$53+$F$54+$F$55+$F$56</formula>
    </cfRule>
  </conditionalFormatting>
  <conditionalFormatting sqref="F64">
    <cfRule type="cellIs" dxfId="74" priority="9" operator="lessThan">
      <formula>$F$65+$F$66</formula>
    </cfRule>
  </conditionalFormatting>
  <conditionalFormatting sqref="F61">
    <cfRule type="cellIs" dxfId="73" priority="8" operator="notEqual">
      <formula>$F$64+$F$69+$F$70</formula>
    </cfRule>
  </conditionalFormatting>
  <conditionalFormatting sqref="F78">
    <cfRule type="cellIs" dxfId="72" priority="7" operator="greaterThan">
      <formula>$F$77</formula>
    </cfRule>
  </conditionalFormatting>
  <conditionalFormatting sqref="F80">
    <cfRule type="cellIs" dxfId="71" priority="6" operator="greaterThan">
      <formula>$F$79</formula>
    </cfRule>
  </conditionalFormatting>
  <conditionalFormatting sqref="E62">
    <cfRule type="cellIs" dxfId="70" priority="5" operator="greaterThan">
      <formula>$E$14</formula>
    </cfRule>
  </conditionalFormatting>
  <conditionalFormatting sqref="F62">
    <cfRule type="cellIs" dxfId="69" priority="4" operator="greaterThan">
      <formula>$F$14</formula>
    </cfRule>
  </conditionalFormatting>
  <conditionalFormatting sqref="E37">
    <cfRule type="cellIs" dxfId="68" priority="29" operator="lessThan">
      <formula>$E$38</formula>
    </cfRule>
  </conditionalFormatting>
  <conditionalFormatting sqref="F37">
    <cfRule type="cellIs" dxfId="67" priority="30" operator="lessThan">
      <formula>$F$38</formula>
    </cfRule>
  </conditionalFormatting>
  <conditionalFormatting sqref="E57">
    <cfRule type="cellIs" dxfId="66" priority="31" operator="lessThan">
      <formula>$E$58</formula>
    </cfRule>
  </conditionalFormatting>
  <conditionalFormatting sqref="F57">
    <cfRule type="cellIs" dxfId="65" priority="32" operator="lessThan">
      <formula>$F$58</formula>
    </cfRule>
  </conditionalFormatting>
  <conditionalFormatting sqref="F56">
    <cfRule type="cellIs" dxfId="64" priority="33" operator="greaterThan">
      <formula>$E$56</formula>
    </cfRule>
    <cfRule type="cellIs" dxfId="63" priority="34" operator="greaterThan">
      <formula>ROUND(($F$84/(100/125))*0.2,1)</formula>
    </cfRule>
  </conditionalFormatting>
  <conditionalFormatting sqref="E51">
    <cfRule type="expression" dxfId="62" priority="3">
      <formula>OR(AND(ISBLANK($E$50)=TRUE,ISBLANK($E$51)=FALSE),AND(ISBLANK($E$50)=FALSE,$E$51&gt;=$E$50))</formula>
    </cfRule>
  </conditionalFormatting>
  <conditionalFormatting sqref="F51">
    <cfRule type="expression" dxfId="61" priority="1">
      <formula>OR(AND(ISBLANK($F$50)=TRUE,ISBLANK($F$51)=FALSE),AND(ISBLANK($F$50)=FALSE,$F$51&gt;=$F$50))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22:F32 E34:F34 E60:F60 E72:F75 E77:F80 E82:F83 E14:F20 E36:F38 E62:F70 E46:F58">
      <formula1>MOD(E14*10,1)=0</formula1>
    </dataValidation>
  </dataValidations>
  <printOptions horizontalCentered="1"/>
  <pageMargins left="0.39370078740157483" right="0.39370078740157483" top="0.19685039370078741" bottom="0.27559055118110237" header="0.23622047244094491" footer="0.11811023622047245"/>
  <pageSetup paperSize="9" scale="69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topLeftCell="A19" zoomScaleNormal="100" zoomScaleSheetLayoutView="100" workbookViewId="0">
      <selection activeCell="E34" sqref="E34"/>
    </sheetView>
  </sheetViews>
  <sheetFormatPr defaultColWidth="0" defaultRowHeight="12.75" zeroHeight="1"/>
  <cols>
    <col min="1" max="1" width="6.125" style="14" customWidth="1"/>
    <col min="2" max="2" width="5.5" style="14" customWidth="1"/>
    <col min="3" max="3" width="44.875" style="14" customWidth="1"/>
    <col min="4" max="4" width="4.875" style="14" customWidth="1"/>
    <col min="5" max="5" width="16" style="14" customWidth="1"/>
    <col min="6" max="6" width="15.125" style="14" customWidth="1"/>
    <col min="7" max="7" width="9" style="14" customWidth="1"/>
    <col min="8" max="8" width="28.25" style="14" customWidth="1"/>
    <col min="9" max="10" width="9" style="14" customWidth="1"/>
    <col min="11" max="18" width="0" style="14" hidden="1" customWidth="1"/>
    <col min="19" max="16384" width="9" style="14" hidden="1"/>
  </cols>
  <sheetData>
    <row r="1" spans="1:7" ht="28.5" customHeight="1">
      <c r="A1" s="123" t="str">
        <f>'dział I'!A3:F3</f>
        <v>Proszę wpisać nazwę uczelni</v>
      </c>
      <c r="B1" s="53"/>
      <c r="C1" s="53"/>
      <c r="D1" s="53"/>
      <c r="E1" s="53"/>
      <c r="F1" s="53"/>
    </row>
    <row r="2" spans="1:7" s="15" customFormat="1" ht="32.1" customHeight="1">
      <c r="A2" s="340" t="s">
        <v>88</v>
      </c>
      <c r="B2" s="340"/>
      <c r="C2" s="340"/>
      <c r="D2" s="340"/>
      <c r="E2" s="340"/>
      <c r="F2" s="340"/>
    </row>
    <row r="3" spans="1:7" ht="7.5" customHeight="1" thickBot="1">
      <c r="A3" s="124"/>
      <c r="B3" s="124"/>
      <c r="C3" s="124"/>
      <c r="D3" s="124"/>
      <c r="E3" s="53"/>
      <c r="F3" s="53"/>
    </row>
    <row r="4" spans="1:7" s="1" customFormat="1" ht="28.5" customHeight="1">
      <c r="A4" s="322" t="s">
        <v>19</v>
      </c>
      <c r="B4" s="323"/>
      <c r="C4" s="323"/>
      <c r="D4" s="324"/>
      <c r="E4" s="76" t="s">
        <v>209</v>
      </c>
      <c r="F4" s="33" t="s">
        <v>210</v>
      </c>
    </row>
    <row r="5" spans="1:7" s="18" customFormat="1" ht="13.5" customHeight="1">
      <c r="A5" s="325">
        <v>1</v>
      </c>
      <c r="B5" s="326"/>
      <c r="C5" s="326"/>
      <c r="D5" s="327"/>
      <c r="E5" s="77">
        <v>2</v>
      </c>
      <c r="F5" s="52">
        <v>3</v>
      </c>
    </row>
    <row r="6" spans="1:7" s="1" customFormat="1" ht="21.95" customHeight="1">
      <c r="A6" s="328" t="s">
        <v>57</v>
      </c>
      <c r="B6" s="329"/>
      <c r="C6" s="329"/>
      <c r="D6" s="43" t="s">
        <v>6</v>
      </c>
      <c r="E6" s="78"/>
      <c r="F6" s="122"/>
    </row>
    <row r="7" spans="1:7" s="1" customFormat="1" ht="21.95" customHeight="1">
      <c r="A7" s="317" t="s">
        <v>128</v>
      </c>
      <c r="B7" s="318"/>
      <c r="C7" s="258"/>
      <c r="D7" s="51" t="s">
        <v>8</v>
      </c>
      <c r="E7" s="78"/>
      <c r="F7" s="122"/>
    </row>
    <row r="8" spans="1:7" s="1" customFormat="1" ht="21.95" customHeight="1">
      <c r="A8" s="345" t="s">
        <v>91</v>
      </c>
      <c r="B8" s="346"/>
      <c r="C8" s="346"/>
      <c r="D8" s="51" t="s">
        <v>10</v>
      </c>
      <c r="E8" s="79">
        <f>E9+E11+E12+E13</f>
        <v>0</v>
      </c>
      <c r="F8" s="19">
        <f>F9+F11+F12+F13</f>
        <v>0</v>
      </c>
    </row>
    <row r="9" spans="1:7" s="1" customFormat="1" ht="21.95" customHeight="1">
      <c r="A9" s="330" t="s">
        <v>23</v>
      </c>
      <c r="B9" s="341" t="s">
        <v>58</v>
      </c>
      <c r="C9" s="341"/>
      <c r="D9" s="51" t="s">
        <v>12</v>
      </c>
      <c r="E9" s="80"/>
      <c r="F9" s="20"/>
    </row>
    <row r="10" spans="1:7" s="1" customFormat="1" ht="24" customHeight="1">
      <c r="A10" s="331"/>
      <c r="B10" s="257" t="s">
        <v>127</v>
      </c>
      <c r="C10" s="258"/>
      <c r="D10" s="51" t="s">
        <v>13</v>
      </c>
      <c r="E10" s="80"/>
      <c r="F10" s="20"/>
      <c r="G10" s="71"/>
    </row>
    <row r="11" spans="1:7" s="1" customFormat="1" ht="21.95" customHeight="1">
      <c r="A11" s="331"/>
      <c r="B11" s="341" t="s">
        <v>59</v>
      </c>
      <c r="C11" s="341"/>
      <c r="D11" s="51" t="s">
        <v>15</v>
      </c>
      <c r="E11" s="80"/>
      <c r="F11" s="20"/>
    </row>
    <row r="12" spans="1:7" s="1" customFormat="1" ht="21.95" customHeight="1">
      <c r="A12" s="331"/>
      <c r="B12" s="341" t="s">
        <v>60</v>
      </c>
      <c r="C12" s="341"/>
      <c r="D12" s="51" t="s">
        <v>17</v>
      </c>
      <c r="E12" s="80"/>
      <c r="F12" s="20"/>
    </row>
    <row r="13" spans="1:7" s="1" customFormat="1" ht="21.95" customHeight="1">
      <c r="A13" s="332"/>
      <c r="B13" s="335" t="s">
        <v>61</v>
      </c>
      <c r="C13" s="335"/>
      <c r="D13" s="51" t="s">
        <v>26</v>
      </c>
      <c r="E13" s="80"/>
      <c r="F13" s="20"/>
    </row>
    <row r="14" spans="1:7" s="1" customFormat="1" ht="21.95" customHeight="1">
      <c r="A14" s="347" t="s">
        <v>147</v>
      </c>
      <c r="B14" s="339"/>
      <c r="C14" s="339"/>
      <c r="D14" s="51" t="s">
        <v>28</v>
      </c>
      <c r="E14" s="81">
        <f>E15+E21+E27+E33</f>
        <v>0</v>
      </c>
      <c r="F14" s="44">
        <f>F15+F21+F27+F33</f>
        <v>0</v>
      </c>
    </row>
    <row r="15" spans="1:7" s="1" customFormat="1" ht="21.95" customHeight="1">
      <c r="A15" s="336" t="s">
        <v>23</v>
      </c>
      <c r="B15" s="348" t="s">
        <v>114</v>
      </c>
      <c r="C15" s="348"/>
      <c r="D15" s="43">
        <v>10</v>
      </c>
      <c r="E15" s="81">
        <f>SUM(E16:E20)</f>
        <v>0</v>
      </c>
      <c r="F15" s="44">
        <f>SUM(F16:F20)</f>
        <v>0</v>
      </c>
    </row>
    <row r="16" spans="1:7" s="1" customFormat="1" ht="21.95" customHeight="1">
      <c r="A16" s="337"/>
      <c r="B16" s="342" t="s">
        <v>23</v>
      </c>
      <c r="C16" s="115" t="s">
        <v>63</v>
      </c>
      <c r="D16" s="43">
        <v>11</v>
      </c>
      <c r="E16" s="80"/>
      <c r="F16" s="20"/>
    </row>
    <row r="17" spans="1:8" s="1" customFormat="1" ht="21.95" customHeight="1">
      <c r="A17" s="337"/>
      <c r="B17" s="343"/>
      <c r="C17" s="115" t="s">
        <v>64</v>
      </c>
      <c r="D17" s="43">
        <v>12</v>
      </c>
      <c r="E17" s="80"/>
      <c r="F17" s="20"/>
    </row>
    <row r="18" spans="1:8" s="1" customFormat="1" ht="21.95" customHeight="1">
      <c r="A18" s="337"/>
      <c r="B18" s="343"/>
      <c r="C18" s="115" t="s">
        <v>100</v>
      </c>
      <c r="D18" s="43">
        <v>13</v>
      </c>
      <c r="E18" s="80"/>
      <c r="F18" s="20"/>
    </row>
    <row r="19" spans="1:8" s="1" customFormat="1" ht="21.95" customHeight="1">
      <c r="A19" s="337"/>
      <c r="B19" s="343"/>
      <c r="C19" s="115" t="s">
        <v>101</v>
      </c>
      <c r="D19" s="43">
        <f>D18+1</f>
        <v>14</v>
      </c>
      <c r="E19" s="80"/>
      <c r="F19" s="20"/>
    </row>
    <row r="20" spans="1:8" s="1" customFormat="1" ht="21.95" customHeight="1">
      <c r="A20" s="337"/>
      <c r="B20" s="344"/>
      <c r="C20" s="115" t="s">
        <v>65</v>
      </c>
      <c r="D20" s="43">
        <f>D19+1</f>
        <v>15</v>
      </c>
      <c r="E20" s="80"/>
      <c r="F20" s="20"/>
    </row>
    <row r="21" spans="1:8" s="1" customFormat="1" ht="21.95" customHeight="1">
      <c r="A21" s="337"/>
      <c r="B21" s="348" t="s">
        <v>115</v>
      </c>
      <c r="C21" s="348"/>
      <c r="D21" s="43">
        <f t="shared" ref="D21:D36" si="0">D20+1</f>
        <v>16</v>
      </c>
      <c r="E21" s="81">
        <f>SUM(E22:E26)</f>
        <v>0</v>
      </c>
      <c r="F21" s="44">
        <f>SUM(F22:F26)</f>
        <v>0</v>
      </c>
    </row>
    <row r="22" spans="1:8" s="1" customFormat="1" ht="21.95" customHeight="1">
      <c r="A22" s="337"/>
      <c r="B22" s="314" t="s">
        <v>23</v>
      </c>
      <c r="C22" s="115" t="s">
        <v>63</v>
      </c>
      <c r="D22" s="43">
        <f t="shared" si="0"/>
        <v>17</v>
      </c>
      <c r="E22" s="80"/>
      <c r="F22" s="20"/>
    </row>
    <row r="23" spans="1:8" s="1" customFormat="1" ht="21.95" customHeight="1">
      <c r="A23" s="337"/>
      <c r="B23" s="315"/>
      <c r="C23" s="115" t="s">
        <v>64</v>
      </c>
      <c r="D23" s="43">
        <f t="shared" si="0"/>
        <v>18</v>
      </c>
      <c r="E23" s="80"/>
      <c r="F23" s="20"/>
    </row>
    <row r="24" spans="1:8" s="1" customFormat="1" ht="21.95" customHeight="1">
      <c r="A24" s="337"/>
      <c r="B24" s="315"/>
      <c r="C24" s="115" t="s">
        <v>102</v>
      </c>
      <c r="D24" s="43">
        <f t="shared" si="0"/>
        <v>19</v>
      </c>
      <c r="E24" s="80"/>
      <c r="F24" s="20"/>
      <c r="H24" s="73"/>
    </row>
    <row r="25" spans="1:8" s="1" customFormat="1" ht="21.95" customHeight="1">
      <c r="A25" s="337"/>
      <c r="B25" s="315"/>
      <c r="C25" s="115" t="s">
        <v>101</v>
      </c>
      <c r="D25" s="43">
        <f t="shared" si="0"/>
        <v>20</v>
      </c>
      <c r="E25" s="80"/>
      <c r="F25" s="20"/>
    </row>
    <row r="26" spans="1:8" s="1" customFormat="1" ht="21.95" customHeight="1">
      <c r="A26" s="337"/>
      <c r="B26" s="316"/>
      <c r="C26" s="115" t="s">
        <v>65</v>
      </c>
      <c r="D26" s="43">
        <f t="shared" si="0"/>
        <v>21</v>
      </c>
      <c r="E26" s="80"/>
      <c r="F26" s="20"/>
    </row>
    <row r="27" spans="1:8" s="1" customFormat="1" ht="21.95" customHeight="1">
      <c r="A27" s="337"/>
      <c r="B27" s="339" t="s">
        <v>87</v>
      </c>
      <c r="C27" s="339"/>
      <c r="D27" s="43">
        <f t="shared" si="0"/>
        <v>22</v>
      </c>
      <c r="E27" s="80"/>
      <c r="F27" s="20"/>
    </row>
    <row r="28" spans="1:8" s="1" customFormat="1" ht="21.95" customHeight="1">
      <c r="A28" s="337"/>
      <c r="B28" s="314" t="s">
        <v>3</v>
      </c>
      <c r="C28" s="116" t="s">
        <v>66</v>
      </c>
      <c r="D28" s="43">
        <f t="shared" si="0"/>
        <v>23</v>
      </c>
      <c r="E28" s="80"/>
      <c r="F28" s="20"/>
    </row>
    <row r="29" spans="1:8" s="1" customFormat="1" ht="21.95" customHeight="1">
      <c r="A29" s="337"/>
      <c r="B29" s="315"/>
      <c r="C29" s="74" t="s">
        <v>108</v>
      </c>
      <c r="D29" s="43">
        <f t="shared" si="0"/>
        <v>24</v>
      </c>
      <c r="E29" s="80"/>
      <c r="F29" s="20"/>
    </row>
    <row r="30" spans="1:8" s="1" customFormat="1" ht="21.95" customHeight="1">
      <c r="A30" s="337"/>
      <c r="B30" s="315"/>
      <c r="C30" s="116" t="s">
        <v>67</v>
      </c>
      <c r="D30" s="43">
        <f t="shared" si="0"/>
        <v>25</v>
      </c>
      <c r="E30" s="80"/>
      <c r="F30" s="20"/>
    </row>
    <row r="31" spans="1:8" s="1" customFormat="1" ht="21.95" customHeight="1">
      <c r="A31" s="337"/>
      <c r="B31" s="315"/>
      <c r="C31" s="116" t="s">
        <v>68</v>
      </c>
      <c r="D31" s="43">
        <f t="shared" si="0"/>
        <v>26</v>
      </c>
      <c r="E31" s="80"/>
      <c r="F31" s="20"/>
    </row>
    <row r="32" spans="1:8" s="1" customFormat="1" ht="21.95" customHeight="1">
      <c r="A32" s="337"/>
      <c r="B32" s="316"/>
      <c r="C32" s="74" t="s">
        <v>142</v>
      </c>
      <c r="D32" s="43">
        <f t="shared" si="0"/>
        <v>27</v>
      </c>
      <c r="E32" s="80"/>
      <c r="F32" s="20"/>
    </row>
    <row r="33" spans="1:6" s="1" customFormat="1" ht="51.75" customHeight="1">
      <c r="A33" s="337"/>
      <c r="B33" s="339" t="s">
        <v>178</v>
      </c>
      <c r="C33" s="339"/>
      <c r="D33" s="43">
        <f t="shared" si="0"/>
        <v>28</v>
      </c>
      <c r="E33" s="80"/>
      <c r="F33" s="20"/>
    </row>
    <row r="34" spans="1:6" s="1" customFormat="1" ht="36" customHeight="1">
      <c r="A34" s="338"/>
      <c r="B34" s="257" t="s">
        <v>156</v>
      </c>
      <c r="C34" s="258"/>
      <c r="D34" s="109">
        <f t="shared" si="0"/>
        <v>29</v>
      </c>
      <c r="E34" s="111"/>
      <c r="F34" s="110"/>
    </row>
    <row r="35" spans="1:6" s="1" customFormat="1" ht="22.5" customHeight="1">
      <c r="A35" s="333" t="s">
        <v>157</v>
      </c>
      <c r="B35" s="334"/>
      <c r="C35" s="335"/>
      <c r="D35" s="109">
        <f t="shared" si="0"/>
        <v>30</v>
      </c>
      <c r="E35" s="111"/>
      <c r="F35" s="110"/>
    </row>
    <row r="36" spans="1:6" s="1" customFormat="1" ht="33" customHeight="1">
      <c r="A36" s="328" t="s">
        <v>171</v>
      </c>
      <c r="B36" s="329"/>
      <c r="C36" s="329"/>
      <c r="D36" s="109">
        <f t="shared" si="0"/>
        <v>31</v>
      </c>
      <c r="E36" s="82">
        <f>E6+E8-E14+E35</f>
        <v>0</v>
      </c>
      <c r="F36" s="21">
        <f>F6+F8-F14+F35</f>
        <v>0</v>
      </c>
    </row>
    <row r="37" spans="1:6" s="1" customFormat="1" ht="21.95" customHeight="1" thickBot="1">
      <c r="A37" s="319" t="s">
        <v>128</v>
      </c>
      <c r="B37" s="320"/>
      <c r="C37" s="321"/>
      <c r="D37" s="45">
        <f>D36+1</f>
        <v>32</v>
      </c>
      <c r="E37" s="83"/>
      <c r="F37" s="120"/>
    </row>
    <row r="38" spans="1:6" ht="7.5" customHeight="1">
      <c r="A38" s="121"/>
      <c r="B38" s="121"/>
      <c r="C38" s="121"/>
      <c r="D38" s="121"/>
    </row>
    <row r="39" spans="1:6">
      <c r="A39" s="54"/>
      <c r="B39" s="54"/>
      <c r="C39" s="54"/>
      <c r="D39" s="54"/>
    </row>
    <row r="40" spans="1:6">
      <c r="A40" s="54"/>
      <c r="B40" s="54"/>
      <c r="C40" s="54"/>
      <c r="D40" s="54"/>
    </row>
    <row r="41" spans="1:6">
      <c r="A41" s="54"/>
      <c r="B41" s="54"/>
      <c r="C41" s="54"/>
      <c r="D41" s="54"/>
    </row>
    <row r="42" spans="1:6">
      <c r="A42" s="54"/>
      <c r="B42" s="54"/>
      <c r="C42" s="54"/>
      <c r="D42" s="54"/>
    </row>
    <row r="43" spans="1:6">
      <c r="A43" s="54"/>
      <c r="B43" s="54"/>
      <c r="C43" s="54"/>
      <c r="D43" s="54"/>
    </row>
    <row r="44" spans="1:6">
      <c r="A44" s="54"/>
      <c r="B44" s="54"/>
      <c r="C44" s="54"/>
      <c r="D44" s="54"/>
    </row>
    <row r="45" spans="1:6" hidden="1">
      <c r="A45" s="54"/>
      <c r="B45" s="54"/>
      <c r="C45" s="54"/>
      <c r="D45" s="54"/>
    </row>
    <row r="46" spans="1:6" hidden="1">
      <c r="A46" s="54"/>
      <c r="B46" s="54"/>
      <c r="C46" s="54"/>
      <c r="D46" s="54"/>
    </row>
    <row r="47" spans="1:6" hidden="1">
      <c r="A47" s="54"/>
      <c r="B47" s="54"/>
      <c r="C47" s="54"/>
      <c r="D47" s="54"/>
    </row>
    <row r="48" spans="1:6" hidden="1">
      <c r="A48" s="54"/>
      <c r="B48" s="54"/>
      <c r="C48" s="54"/>
      <c r="D48" s="54"/>
    </row>
    <row r="49" spans="1:4" hidden="1">
      <c r="A49" s="54"/>
      <c r="B49" s="54"/>
      <c r="C49" s="54"/>
      <c r="D49" s="54"/>
    </row>
    <row r="50" spans="1:4" hidden="1">
      <c r="A50" s="54"/>
      <c r="B50" s="54"/>
      <c r="C50" s="54"/>
      <c r="D50" s="54"/>
    </row>
    <row r="51" spans="1:4" hidden="1">
      <c r="A51" s="54"/>
      <c r="B51" s="54"/>
      <c r="C51" s="54"/>
      <c r="D51" s="54"/>
    </row>
    <row r="52" spans="1:4" hidden="1">
      <c r="A52" s="54"/>
      <c r="B52" s="54"/>
      <c r="C52" s="54"/>
      <c r="D52" s="54"/>
    </row>
    <row r="53" spans="1:4" hidden="1">
      <c r="A53" s="54"/>
      <c r="B53" s="54"/>
      <c r="C53" s="54"/>
      <c r="D53" s="54"/>
    </row>
    <row r="54" spans="1:4" hidden="1">
      <c r="A54" s="54"/>
      <c r="B54" s="54"/>
      <c r="C54" s="54"/>
      <c r="D54" s="54"/>
    </row>
    <row r="55" spans="1:4" hidden="1">
      <c r="A55" s="54"/>
      <c r="B55" s="54"/>
      <c r="C55" s="54"/>
      <c r="D55" s="54"/>
    </row>
    <row r="56" spans="1:4" hidden="1">
      <c r="A56" s="54"/>
      <c r="B56" s="54"/>
      <c r="C56" s="54"/>
      <c r="D56" s="54"/>
    </row>
    <row r="57" spans="1:4" hidden="1">
      <c r="A57" s="54"/>
      <c r="B57" s="54"/>
      <c r="C57" s="54"/>
      <c r="D57" s="54"/>
    </row>
    <row r="58" spans="1:4" hidden="1">
      <c r="A58" s="54"/>
      <c r="B58" s="54"/>
      <c r="C58" s="54"/>
      <c r="D58" s="54"/>
    </row>
    <row r="59" spans="1:4" hidden="1">
      <c r="A59" s="54"/>
      <c r="B59" s="54"/>
      <c r="C59" s="54"/>
      <c r="D59" s="54"/>
    </row>
    <row r="60" spans="1:4" hidden="1">
      <c r="A60" s="54"/>
      <c r="B60" s="54"/>
      <c r="C60" s="54"/>
      <c r="D60" s="54"/>
    </row>
    <row r="61" spans="1:4" hidden="1">
      <c r="A61" s="54"/>
      <c r="B61" s="54"/>
      <c r="C61" s="54"/>
      <c r="D61" s="54"/>
    </row>
    <row r="62" spans="1:4" hidden="1">
      <c r="A62" s="54"/>
      <c r="B62" s="54"/>
      <c r="C62" s="54"/>
      <c r="D62" s="54"/>
    </row>
    <row r="63" spans="1:4" hidden="1">
      <c r="A63" s="54"/>
      <c r="B63" s="54"/>
      <c r="C63" s="54"/>
      <c r="D63" s="54"/>
    </row>
    <row r="64" spans="1:4" hidden="1">
      <c r="A64" s="54"/>
      <c r="B64" s="54"/>
      <c r="C64" s="54"/>
      <c r="D64" s="54"/>
    </row>
    <row r="65" spans="1:4" hidden="1">
      <c r="A65" s="54"/>
      <c r="B65" s="54"/>
      <c r="C65" s="54"/>
      <c r="D65" s="54"/>
    </row>
    <row r="66" spans="1:4" hidden="1">
      <c r="A66" s="54"/>
      <c r="B66" s="54"/>
      <c r="C66" s="54"/>
      <c r="D66" s="54"/>
    </row>
    <row r="67" spans="1:4" hidden="1">
      <c r="A67" s="54"/>
      <c r="B67" s="54"/>
      <c r="C67" s="54"/>
      <c r="D67" s="54"/>
    </row>
    <row r="68" spans="1:4" hidden="1">
      <c r="A68" s="54"/>
      <c r="B68" s="54"/>
      <c r="C68" s="54"/>
      <c r="D68" s="54"/>
    </row>
    <row r="69" spans="1:4" hidden="1">
      <c r="A69" s="54"/>
      <c r="B69" s="54"/>
      <c r="C69" s="54"/>
      <c r="D69" s="54"/>
    </row>
    <row r="70" spans="1:4" hidden="1">
      <c r="A70" s="54"/>
      <c r="B70" s="54"/>
      <c r="C70" s="54"/>
      <c r="D70" s="54"/>
    </row>
    <row r="71" spans="1:4" hidden="1">
      <c r="A71" s="54"/>
      <c r="B71" s="54"/>
      <c r="C71" s="54"/>
      <c r="D71" s="54"/>
    </row>
    <row r="72" spans="1:4" hidden="1">
      <c r="A72" s="54"/>
      <c r="B72" s="54"/>
      <c r="C72" s="54"/>
      <c r="D72" s="54"/>
    </row>
    <row r="73" spans="1:4" hidden="1">
      <c r="A73" s="54"/>
      <c r="B73" s="54"/>
      <c r="C73" s="54"/>
      <c r="D73" s="54"/>
    </row>
    <row r="74" spans="1:4" hidden="1">
      <c r="A74" s="54"/>
      <c r="B74" s="54"/>
      <c r="C74" s="54"/>
      <c r="D74" s="54"/>
    </row>
    <row r="75" spans="1:4" hidden="1">
      <c r="A75" s="54"/>
      <c r="B75" s="54"/>
      <c r="C75" s="54"/>
      <c r="D75" s="54"/>
    </row>
    <row r="76" spans="1:4" hidden="1">
      <c r="A76" s="54"/>
      <c r="B76" s="54"/>
      <c r="C76" s="54"/>
      <c r="D76" s="54"/>
    </row>
    <row r="77" spans="1:4" hidden="1">
      <c r="A77" s="54"/>
      <c r="B77" s="54"/>
      <c r="C77" s="54"/>
      <c r="D77" s="54"/>
    </row>
    <row r="78" spans="1:4" hidden="1">
      <c r="A78" s="54"/>
      <c r="B78" s="54"/>
      <c r="C78" s="54"/>
      <c r="D78" s="54"/>
    </row>
    <row r="79" spans="1:4" hidden="1">
      <c r="A79" s="54"/>
      <c r="B79" s="54"/>
      <c r="C79" s="54"/>
      <c r="D79" s="54"/>
    </row>
    <row r="80" spans="1:4" hidden="1">
      <c r="A80" s="54"/>
      <c r="B80" s="54"/>
      <c r="C80" s="54"/>
      <c r="D80" s="54"/>
    </row>
    <row r="81" spans="1:4" hidden="1">
      <c r="A81" s="54"/>
      <c r="B81" s="54"/>
      <c r="C81" s="54"/>
      <c r="D81" s="54"/>
    </row>
    <row r="82" spans="1:4" hidden="1">
      <c r="A82" s="54"/>
      <c r="B82" s="54"/>
      <c r="C82" s="54"/>
      <c r="D82" s="54"/>
    </row>
    <row r="83" spans="1:4" hidden="1">
      <c r="A83" s="54"/>
      <c r="B83" s="54"/>
      <c r="C83" s="54"/>
      <c r="D83" s="54"/>
    </row>
    <row r="84" spans="1:4" hidden="1">
      <c r="A84" s="54"/>
      <c r="B84" s="54"/>
      <c r="C84" s="54"/>
      <c r="D84" s="54"/>
    </row>
    <row r="85" spans="1:4" hidden="1">
      <c r="A85" s="54"/>
      <c r="B85" s="54"/>
      <c r="C85" s="54"/>
      <c r="D85" s="54"/>
    </row>
    <row r="86" spans="1:4" hidden="1">
      <c r="A86" s="54"/>
      <c r="B86" s="54"/>
      <c r="C86" s="54"/>
      <c r="D86" s="54"/>
    </row>
    <row r="87" spans="1:4" hidden="1">
      <c r="A87" s="54"/>
      <c r="B87" s="54"/>
      <c r="C87" s="54"/>
      <c r="D87" s="54"/>
    </row>
    <row r="88" spans="1:4" hidden="1">
      <c r="A88" s="54"/>
      <c r="B88" s="54"/>
      <c r="C88" s="54"/>
      <c r="D88" s="54"/>
    </row>
    <row r="89" spans="1:4" hidden="1">
      <c r="A89" s="54"/>
      <c r="B89" s="54"/>
      <c r="C89" s="54"/>
      <c r="D89" s="54"/>
    </row>
    <row r="90" spans="1:4" hidden="1">
      <c r="A90" s="54"/>
      <c r="B90" s="54"/>
      <c r="C90" s="54"/>
      <c r="D90" s="54"/>
    </row>
    <row r="91" spans="1:4" hidden="1">
      <c r="A91" s="54"/>
      <c r="B91" s="54"/>
      <c r="C91" s="54"/>
      <c r="D91" s="54"/>
    </row>
    <row r="92" spans="1:4" hidden="1">
      <c r="A92" s="54"/>
      <c r="B92" s="54"/>
      <c r="C92" s="54"/>
      <c r="D92" s="54"/>
    </row>
    <row r="93" spans="1:4" hidden="1">
      <c r="A93" s="54"/>
      <c r="B93" s="54"/>
      <c r="C93" s="54"/>
      <c r="D93" s="54"/>
    </row>
    <row r="94" spans="1:4"/>
    <row r="95" spans="1:4"/>
  </sheetData>
  <sheetProtection algorithmName="SHA-512" hashValue="nD6E3gTHlh8jZsiXEb2B4B+LOcEs/07BM6a7n0X5Klh+9/xlBmMcvSKt1iDBrIAYCtPioATaoGKBfv3sfvnEpA==" saltValue="WcAtOXQoypit0zb2RRrDqQ==" spinCount="100000" sheet="1" objects="1" scenarios="1"/>
  <mergeCells count="25">
    <mergeCell ref="A2:F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  <mergeCell ref="B28:B32"/>
    <mergeCell ref="A7:C7"/>
    <mergeCell ref="A37:C37"/>
    <mergeCell ref="A4:D4"/>
    <mergeCell ref="A5:D5"/>
    <mergeCell ref="A36:C36"/>
    <mergeCell ref="A9:A13"/>
    <mergeCell ref="B34:C34"/>
    <mergeCell ref="A35:C35"/>
    <mergeCell ref="A15:A34"/>
    <mergeCell ref="B33:C33"/>
  </mergeCells>
  <conditionalFormatting sqref="E10">
    <cfRule type="cellIs" dxfId="60" priority="19" stopIfTrue="1" operator="greaterThan">
      <formula>ROUND(0.06*$E$9,1)</formula>
    </cfRule>
  </conditionalFormatting>
  <conditionalFormatting sqref="E27">
    <cfRule type="cellIs" dxfId="59" priority="17" operator="lessThan">
      <formula>$E$28+$E$30+$E$31</formula>
    </cfRule>
  </conditionalFormatting>
  <conditionalFormatting sqref="E29">
    <cfRule type="cellIs" dxfId="58" priority="13" operator="greaterThan">
      <formula>$E$28</formula>
    </cfRule>
  </conditionalFormatting>
  <conditionalFormatting sqref="E32">
    <cfRule type="cellIs" dxfId="57" priority="12" operator="greaterThan">
      <formula>$E$31</formula>
    </cfRule>
  </conditionalFormatting>
  <conditionalFormatting sqref="F10">
    <cfRule type="cellIs" dxfId="56" priority="11" operator="greaterThan">
      <formula>ROUND($F$9*0.06,1)</formula>
    </cfRule>
  </conditionalFormatting>
  <conditionalFormatting sqref="F27">
    <cfRule type="cellIs" dxfId="55" priority="10" operator="lessThan">
      <formula>$F$28+$F$30+$F$31</formula>
    </cfRule>
  </conditionalFormatting>
  <conditionalFormatting sqref="F32">
    <cfRule type="cellIs" dxfId="54" priority="8" operator="greaterThan">
      <formula>$F$31</formula>
    </cfRule>
  </conditionalFormatting>
  <conditionalFormatting sqref="F29">
    <cfRule type="cellIs" dxfId="53" priority="7" operator="greaterThan">
      <formula>$F$28</formula>
    </cfRule>
  </conditionalFormatting>
  <conditionalFormatting sqref="E34">
    <cfRule type="cellIs" dxfId="52" priority="6" operator="greaterThan">
      <formula>ROUND($E$9*0.002,1)</formula>
    </cfRule>
  </conditionalFormatting>
  <conditionalFormatting sqref="F34">
    <cfRule type="cellIs" dxfId="51" priority="5" operator="greaterThan">
      <formula>ROUND($F$9*0.002,1)</formula>
    </cfRule>
  </conditionalFormatting>
  <conditionalFormatting sqref="E33">
    <cfRule type="cellIs" dxfId="50" priority="2" operator="lessThan">
      <formula>E34</formula>
    </cfRule>
  </conditionalFormatting>
  <conditionalFormatting sqref="F33">
    <cfRule type="cellIs" dxfId="49" priority="1" operator="lessThan">
      <formula>F34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F14 E6:F7 E37:F37 E16:F20 E22:F35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zoomScaleNormal="100" workbookViewId="0">
      <selection activeCell="G5" sqref="G5"/>
    </sheetView>
  </sheetViews>
  <sheetFormatPr defaultColWidth="0" defaultRowHeight="14.25" zeroHeight="1"/>
  <cols>
    <col min="1" max="1" width="7.625" style="55" customWidth="1"/>
    <col min="2" max="2" width="6.125" style="55" customWidth="1"/>
    <col min="3" max="3" width="9" style="55" customWidth="1"/>
    <col min="4" max="4" width="45.5" style="55" customWidth="1"/>
    <col min="5" max="5" width="4.875" style="55" customWidth="1"/>
    <col min="6" max="6" width="15.875" style="55" customWidth="1"/>
    <col min="7" max="7" width="15" style="55" customWidth="1"/>
    <col min="8" max="8" width="9" style="55" customWidth="1"/>
    <col min="9" max="9" width="23.75" style="55" customWidth="1"/>
    <col min="10" max="11" width="9" style="55" customWidth="1"/>
    <col min="12" max="16384" width="9" style="55" hidden="1"/>
  </cols>
  <sheetData>
    <row r="1" spans="1:7" ht="17.25" customHeight="1">
      <c r="A1" s="130" t="str">
        <f>'dział I'!A3:F3</f>
        <v>Proszę wpisać nazwę uczelni</v>
      </c>
      <c r="B1" s="131"/>
      <c r="C1" s="131"/>
      <c r="D1" s="131"/>
      <c r="E1" s="131"/>
      <c r="F1" s="131"/>
      <c r="G1" s="131"/>
    </row>
    <row r="2" spans="1:7" ht="15.75">
      <c r="A2" s="368" t="s">
        <v>90</v>
      </c>
      <c r="B2" s="368"/>
      <c r="C2" s="368"/>
      <c r="D2" s="368"/>
      <c r="E2" s="368"/>
      <c r="F2" s="57"/>
      <c r="G2" s="57"/>
    </row>
    <row r="3" spans="1:7" ht="6.75" customHeight="1" thickBot="1">
      <c r="A3" s="132"/>
      <c r="B3" s="132"/>
      <c r="C3" s="132"/>
      <c r="D3" s="132"/>
      <c r="E3" s="132"/>
      <c r="F3" s="57"/>
      <c r="G3" s="57"/>
    </row>
    <row r="4" spans="1:7" ht="33.75" customHeight="1">
      <c r="A4" s="369" t="s">
        <v>19</v>
      </c>
      <c r="B4" s="370"/>
      <c r="C4" s="370"/>
      <c r="D4" s="370"/>
      <c r="E4" s="371"/>
      <c r="F4" s="76" t="s">
        <v>209</v>
      </c>
      <c r="G4" s="33" t="s">
        <v>210</v>
      </c>
    </row>
    <row r="5" spans="1:7" s="56" customFormat="1" ht="15" customHeight="1" thickBot="1">
      <c r="A5" s="372">
        <v>1</v>
      </c>
      <c r="B5" s="373"/>
      <c r="C5" s="373"/>
      <c r="D5" s="373"/>
      <c r="E5" s="373"/>
      <c r="F5" s="91">
        <v>2</v>
      </c>
      <c r="G5" s="100">
        <v>3</v>
      </c>
    </row>
    <row r="6" spans="1:7" ht="24" customHeight="1">
      <c r="A6" s="374" t="s">
        <v>69</v>
      </c>
      <c r="B6" s="377" t="s">
        <v>57</v>
      </c>
      <c r="C6" s="378"/>
      <c r="D6" s="379"/>
      <c r="E6" s="49" t="s">
        <v>6</v>
      </c>
      <c r="F6" s="92"/>
      <c r="G6" s="125"/>
    </row>
    <row r="7" spans="1:7" ht="24" customHeight="1">
      <c r="A7" s="375"/>
      <c r="B7" s="380" t="s">
        <v>70</v>
      </c>
      <c r="C7" s="381"/>
      <c r="D7" s="382"/>
      <c r="E7" s="27" t="s">
        <v>8</v>
      </c>
      <c r="F7" s="93"/>
      <c r="G7" s="101"/>
    </row>
    <row r="8" spans="1:7" ht="24" customHeight="1">
      <c r="A8" s="375"/>
      <c r="B8" s="383" t="s">
        <v>3</v>
      </c>
      <c r="C8" s="380" t="s">
        <v>71</v>
      </c>
      <c r="D8" s="382"/>
      <c r="E8" s="27" t="s">
        <v>10</v>
      </c>
      <c r="F8" s="93"/>
      <c r="G8" s="101"/>
    </row>
    <row r="9" spans="1:7" ht="33.75" customHeight="1">
      <c r="A9" s="375"/>
      <c r="B9" s="384"/>
      <c r="C9" s="380" t="s">
        <v>72</v>
      </c>
      <c r="D9" s="382"/>
      <c r="E9" s="27" t="s">
        <v>12</v>
      </c>
      <c r="F9" s="93"/>
      <c r="G9" s="101"/>
    </row>
    <row r="10" spans="1:7" ht="24" customHeight="1">
      <c r="A10" s="375"/>
      <c r="B10" s="385"/>
      <c r="C10" s="380" t="s">
        <v>73</v>
      </c>
      <c r="D10" s="382"/>
      <c r="E10" s="27" t="s">
        <v>13</v>
      </c>
      <c r="F10" s="94"/>
      <c r="G10" s="102"/>
    </row>
    <row r="11" spans="1:7" ht="24" customHeight="1">
      <c r="A11" s="375"/>
      <c r="B11" s="354" t="s">
        <v>62</v>
      </c>
      <c r="C11" s="354"/>
      <c r="D11" s="354"/>
      <c r="E11" s="27" t="s">
        <v>15</v>
      </c>
      <c r="F11" s="94"/>
      <c r="G11" s="102"/>
    </row>
    <row r="12" spans="1:7" ht="24" customHeight="1">
      <c r="A12" s="375"/>
      <c r="B12" s="383" t="s">
        <v>3</v>
      </c>
      <c r="C12" s="354" t="s">
        <v>74</v>
      </c>
      <c r="D12" s="354"/>
      <c r="E12" s="27" t="s">
        <v>17</v>
      </c>
      <c r="F12" s="93"/>
      <c r="G12" s="101"/>
    </row>
    <row r="13" spans="1:7" ht="24" customHeight="1">
      <c r="A13" s="375"/>
      <c r="B13" s="385"/>
      <c r="C13" s="354" t="s">
        <v>73</v>
      </c>
      <c r="D13" s="354"/>
      <c r="E13" s="27" t="s">
        <v>26</v>
      </c>
      <c r="F13" s="94"/>
      <c r="G13" s="102"/>
    </row>
    <row r="14" spans="1:7" ht="24" customHeight="1" thickBot="1">
      <c r="A14" s="376"/>
      <c r="B14" s="355" t="s">
        <v>92</v>
      </c>
      <c r="C14" s="355"/>
      <c r="D14" s="355"/>
      <c r="E14" s="50" t="s">
        <v>28</v>
      </c>
      <c r="F14" s="95">
        <f>F6+F7-F11</f>
        <v>0</v>
      </c>
      <c r="G14" s="103">
        <f>G6+G7-G11</f>
        <v>0</v>
      </c>
    </row>
    <row r="15" spans="1:7" ht="24" customHeight="1">
      <c r="A15" s="365" t="s">
        <v>75</v>
      </c>
      <c r="B15" s="353" t="s">
        <v>57</v>
      </c>
      <c r="C15" s="353"/>
      <c r="D15" s="353"/>
      <c r="E15" s="46">
        <f t="shared" ref="E15:E34" si="0">E14+1</f>
        <v>10</v>
      </c>
      <c r="F15" s="96"/>
      <c r="G15" s="126"/>
    </row>
    <row r="16" spans="1:7" ht="24" customHeight="1">
      <c r="A16" s="366"/>
      <c r="B16" s="354" t="s">
        <v>70</v>
      </c>
      <c r="C16" s="354"/>
      <c r="D16" s="354"/>
      <c r="E16" s="30">
        <f t="shared" si="0"/>
        <v>11</v>
      </c>
      <c r="F16" s="93"/>
      <c r="G16" s="101"/>
    </row>
    <row r="17" spans="1:7" ht="24" customHeight="1">
      <c r="A17" s="366"/>
      <c r="B17" s="354" t="s">
        <v>62</v>
      </c>
      <c r="C17" s="354"/>
      <c r="D17" s="354"/>
      <c r="E17" s="30">
        <f t="shared" si="0"/>
        <v>12</v>
      </c>
      <c r="F17" s="93"/>
      <c r="G17" s="101"/>
    </row>
    <row r="18" spans="1:7" ht="24" customHeight="1" thickBot="1">
      <c r="A18" s="367"/>
      <c r="B18" s="355" t="s">
        <v>93</v>
      </c>
      <c r="C18" s="355"/>
      <c r="D18" s="355"/>
      <c r="E18" s="31">
        <f t="shared" si="0"/>
        <v>13</v>
      </c>
      <c r="F18" s="97">
        <f>F15+F16-F17</f>
        <v>0</v>
      </c>
      <c r="G18" s="104">
        <f>G15+G16-G17</f>
        <v>0</v>
      </c>
    </row>
    <row r="19" spans="1:7" ht="24" customHeight="1">
      <c r="A19" s="361" t="s">
        <v>76</v>
      </c>
      <c r="B19" s="353" t="s">
        <v>57</v>
      </c>
      <c r="C19" s="353"/>
      <c r="D19" s="353"/>
      <c r="E19" s="48">
        <f t="shared" si="0"/>
        <v>14</v>
      </c>
      <c r="F19" s="98"/>
      <c r="G19" s="127"/>
    </row>
    <row r="20" spans="1:7" ht="24" customHeight="1">
      <c r="A20" s="357"/>
      <c r="B20" s="354" t="s">
        <v>70</v>
      </c>
      <c r="C20" s="354"/>
      <c r="D20" s="354"/>
      <c r="E20" s="30">
        <f t="shared" si="0"/>
        <v>15</v>
      </c>
      <c r="F20" s="93"/>
      <c r="G20" s="101"/>
    </row>
    <row r="21" spans="1:7" ht="24" customHeight="1">
      <c r="A21" s="357"/>
      <c r="B21" s="362" t="s">
        <v>130</v>
      </c>
      <c r="C21" s="363"/>
      <c r="D21" s="364"/>
      <c r="E21" s="30">
        <f t="shared" si="0"/>
        <v>16</v>
      </c>
      <c r="F21" s="93"/>
      <c r="G21" s="101"/>
    </row>
    <row r="22" spans="1:7" ht="24" customHeight="1">
      <c r="A22" s="357"/>
      <c r="B22" s="354" t="s">
        <v>62</v>
      </c>
      <c r="C22" s="354"/>
      <c r="D22" s="354"/>
      <c r="E22" s="30">
        <f t="shared" si="0"/>
        <v>17</v>
      </c>
      <c r="F22" s="93"/>
      <c r="G22" s="101"/>
    </row>
    <row r="23" spans="1:7" ht="24" customHeight="1" thickBot="1">
      <c r="A23" s="359"/>
      <c r="B23" s="355" t="s">
        <v>94</v>
      </c>
      <c r="C23" s="355"/>
      <c r="D23" s="355"/>
      <c r="E23" s="31">
        <f t="shared" si="0"/>
        <v>18</v>
      </c>
      <c r="F23" s="97">
        <f>F19+F20-F22</f>
        <v>0</v>
      </c>
      <c r="G23" s="104">
        <f>G19+G20-G22</f>
        <v>0</v>
      </c>
    </row>
    <row r="24" spans="1:7" ht="24" customHeight="1">
      <c r="A24" s="356" t="s">
        <v>122</v>
      </c>
      <c r="B24" s="360" t="s">
        <v>80</v>
      </c>
      <c r="C24" s="360"/>
      <c r="D24" s="360"/>
      <c r="E24" s="46">
        <f t="shared" si="0"/>
        <v>19</v>
      </c>
      <c r="F24" s="99"/>
      <c r="G24" s="128"/>
    </row>
    <row r="25" spans="1:7" ht="24" customHeight="1">
      <c r="A25" s="356"/>
      <c r="B25" s="354" t="s">
        <v>77</v>
      </c>
      <c r="C25" s="354"/>
      <c r="D25" s="354"/>
      <c r="E25" s="30">
        <v>20</v>
      </c>
      <c r="F25" s="107"/>
      <c r="G25" s="108"/>
    </row>
    <row r="26" spans="1:7" ht="24" customHeight="1">
      <c r="A26" s="357"/>
      <c r="B26" s="362" t="s">
        <v>129</v>
      </c>
      <c r="C26" s="363"/>
      <c r="D26" s="364"/>
      <c r="E26" s="30">
        <v>21</v>
      </c>
      <c r="F26" s="93"/>
      <c r="G26" s="101"/>
    </row>
    <row r="27" spans="1:7" ht="24" customHeight="1">
      <c r="A27" s="358"/>
      <c r="B27" s="354" t="s">
        <v>78</v>
      </c>
      <c r="C27" s="354"/>
      <c r="D27" s="354"/>
      <c r="E27" s="47">
        <f t="shared" si="0"/>
        <v>22</v>
      </c>
      <c r="F27" s="93"/>
      <c r="G27" s="101"/>
    </row>
    <row r="28" spans="1:7" ht="24" customHeight="1" thickBot="1">
      <c r="A28" s="359"/>
      <c r="B28" s="355" t="s">
        <v>131</v>
      </c>
      <c r="C28" s="355"/>
      <c r="D28" s="355"/>
      <c r="E28" s="31">
        <f t="shared" si="0"/>
        <v>23</v>
      </c>
      <c r="F28" s="97">
        <f>F24+F25-F27</f>
        <v>0</v>
      </c>
      <c r="G28" s="104">
        <f>G24+G25-G27</f>
        <v>0</v>
      </c>
    </row>
    <row r="29" spans="1:7" ht="3.75" customHeight="1">
      <c r="A29" s="57"/>
      <c r="B29" s="57"/>
      <c r="C29" s="57"/>
      <c r="D29" s="57"/>
      <c r="E29" s="57"/>
      <c r="F29" s="58"/>
      <c r="G29" s="58"/>
    </row>
    <row r="30" spans="1:7" ht="24" customHeight="1" thickBot="1">
      <c r="A30" s="349" t="s">
        <v>95</v>
      </c>
      <c r="B30" s="349"/>
      <c r="C30" s="349"/>
      <c r="D30" s="349"/>
      <c r="E30" s="349"/>
      <c r="F30" s="349"/>
      <c r="G30" s="349"/>
    </row>
    <row r="31" spans="1:7" ht="24" customHeight="1">
      <c r="A31" s="350" t="s">
        <v>96</v>
      </c>
      <c r="B31" s="353" t="s">
        <v>80</v>
      </c>
      <c r="C31" s="353"/>
      <c r="D31" s="353"/>
      <c r="E31" s="46">
        <f>E28+1</f>
        <v>24</v>
      </c>
      <c r="F31" s="105"/>
      <c r="G31" s="129"/>
    </row>
    <row r="32" spans="1:7" ht="24" customHeight="1">
      <c r="A32" s="351"/>
      <c r="B32" s="354" t="s">
        <v>77</v>
      </c>
      <c r="C32" s="354"/>
      <c r="D32" s="354"/>
      <c r="E32" s="30">
        <f t="shared" si="0"/>
        <v>25</v>
      </c>
      <c r="F32" s="106"/>
      <c r="G32" s="16"/>
    </row>
    <row r="33" spans="1:7" ht="24" customHeight="1">
      <c r="A33" s="351"/>
      <c r="B33" s="354" t="s">
        <v>78</v>
      </c>
      <c r="C33" s="354"/>
      <c r="D33" s="354"/>
      <c r="E33" s="30">
        <f t="shared" si="0"/>
        <v>26</v>
      </c>
      <c r="F33" s="106"/>
      <c r="G33" s="16"/>
    </row>
    <row r="34" spans="1:7" ht="24" customHeight="1" thickBot="1">
      <c r="A34" s="352"/>
      <c r="B34" s="355" t="s">
        <v>132</v>
      </c>
      <c r="C34" s="355"/>
      <c r="D34" s="355"/>
      <c r="E34" s="31">
        <f t="shared" si="0"/>
        <v>27</v>
      </c>
      <c r="F34" s="97">
        <f>F31+F32-F33</f>
        <v>0</v>
      </c>
      <c r="G34" s="22">
        <f>G31+G32-G33</f>
        <v>0</v>
      </c>
    </row>
    <row r="35" spans="1:7" ht="15.75">
      <c r="A35" s="14"/>
      <c r="B35" s="14"/>
      <c r="C35" s="14"/>
      <c r="D35" s="14"/>
      <c r="E35" s="14"/>
      <c r="F35" s="17"/>
      <c r="G35" s="17"/>
    </row>
    <row r="36" spans="1:7" ht="39" customHeight="1">
      <c r="A36" s="72"/>
      <c r="B36" s="72"/>
      <c r="C36" s="72"/>
      <c r="D36" s="72"/>
      <c r="E36" s="72"/>
      <c r="F36" s="72"/>
      <c r="G36" s="72"/>
    </row>
    <row r="37" spans="1:7"/>
    <row r="38" spans="1:7"/>
    <row r="39" spans="1:7"/>
    <row r="40" spans="1:7"/>
    <row r="41" spans="1:7"/>
    <row r="42" spans="1:7"/>
    <row r="43" spans="1:7"/>
  </sheetData>
  <sheetProtection algorithmName="SHA-512" hashValue="JLMORU/Hm36Sw+0+DeLW2raIlShdnT8M4iDb2KE4wddlblftxUDhU1lJYMV9cXUzIlks+aYuhD7Z19nbLpaO1Q==" saltValue="sZuV/5czHce2k97/39Bfjw==" spinCount="100000" sheet="1" objects="1" scenarios="1"/>
  <mergeCells count="38"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5:A18"/>
    <mergeCell ref="B15:D15"/>
    <mergeCell ref="B16:D16"/>
    <mergeCell ref="B17:D17"/>
    <mergeCell ref="B18:D18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30:G30"/>
    <mergeCell ref="A31:A34"/>
    <mergeCell ref="B31:D31"/>
    <mergeCell ref="B32:D32"/>
    <mergeCell ref="B33:D33"/>
    <mergeCell ref="B34:D34"/>
  </mergeCells>
  <conditionalFormatting sqref="F7">
    <cfRule type="cellIs" dxfId="48" priority="17" operator="lessThan">
      <formula>$F$8+$F$9+$F$10</formula>
    </cfRule>
  </conditionalFormatting>
  <conditionalFormatting sqref="F11">
    <cfRule type="cellIs" dxfId="47" priority="16" operator="lessThan">
      <formula>$F$12+$F$13</formula>
    </cfRule>
  </conditionalFormatting>
  <conditionalFormatting sqref="F26">
    <cfRule type="cellIs" dxfId="46" priority="15" operator="greaterThan">
      <formula>ROUND(($F$8/(100/125))*0.2,1)</formula>
    </cfRule>
  </conditionalFormatting>
  <conditionalFormatting sqref="G7">
    <cfRule type="cellIs" dxfId="45" priority="13" operator="lessThan">
      <formula>$G$8+$G$9+$G$10</formula>
    </cfRule>
  </conditionalFormatting>
  <conditionalFormatting sqref="G11">
    <cfRule type="cellIs" dxfId="44" priority="12" operator="lessThan">
      <formula>$G$12+$G$13</formula>
    </cfRule>
  </conditionalFormatting>
  <conditionalFormatting sqref="G20">
    <cfRule type="cellIs" dxfId="43" priority="11" operator="lessThan">
      <formula>$G$21</formula>
    </cfRule>
  </conditionalFormatting>
  <conditionalFormatting sqref="G26">
    <cfRule type="cellIs" dxfId="42" priority="10" operator="greaterThan">
      <formula>ROUND(($G$8/(100/125))*0.2,1)</formula>
    </cfRule>
  </conditionalFormatting>
  <conditionalFormatting sqref="F25">
    <cfRule type="cellIs" dxfId="41" priority="9" operator="lessThan">
      <formula>$F$26</formula>
    </cfRule>
  </conditionalFormatting>
  <conditionalFormatting sqref="G25">
    <cfRule type="cellIs" dxfId="40" priority="8" operator="lessThan">
      <formula>$G$26</formula>
    </cfRule>
  </conditionalFormatting>
  <conditionalFormatting sqref="F20">
    <cfRule type="cellIs" dxfId="39" priority="7" operator="lessThan">
      <formula>$F$21</formula>
    </cfRule>
  </conditionalFormatting>
  <conditionalFormatting sqref="F12">
    <cfRule type="expression" dxfId="38" priority="4">
      <formula>AND($F$8&gt;0,$F$12&gt;0)</formula>
    </cfRule>
    <cfRule type="expression" priority="5">
      <formula>jeżeli</formula>
    </cfRule>
  </conditionalFormatting>
  <conditionalFormatting sqref="F8">
    <cfRule type="expression" dxfId="37" priority="3">
      <formula>AND($F$8&gt;0,$F$12&gt;0)</formula>
    </cfRule>
  </conditionalFormatting>
  <conditionalFormatting sqref="G8">
    <cfRule type="expression" dxfId="36" priority="2">
      <formula>AND($G$8&gt;0,$G$12&gt;0)</formula>
    </cfRule>
  </conditionalFormatting>
  <conditionalFormatting sqref="G12">
    <cfRule type="expression" dxfId="35" priority="1">
      <formula>AND($G$8&gt;0,$G$12&gt;0)</formula>
    </cfRule>
  </conditionalFormatting>
  <conditionalFormatting sqref="G16">
    <cfRule type="cellIs" dxfId="34" priority="6" operator="lessThan">
      <formula>#REF!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G17 F19:G20 F22:G22 F24:G27 F6:G13 F31:G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7" orientation="portrait" r:id="rId1"/>
  <headerFooter>
    <oddFooter>&amp;C4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IW37"/>
  <sheetViews>
    <sheetView topLeftCell="A16" zoomScaleNormal="100" workbookViewId="0">
      <selection activeCell="E23" sqref="E23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65" t="str">
        <f>'dział I'!A3:F3</f>
        <v>Proszę wpisać nazwę uczelni</v>
      </c>
      <c r="B1" s="59"/>
      <c r="C1" s="59"/>
      <c r="D1" s="59"/>
      <c r="E1" s="59"/>
      <c r="F1" s="59"/>
      <c r="G1" s="59"/>
      <c r="H1" s="59"/>
      <c r="I1" s="59"/>
      <c r="Q1" s="133"/>
    </row>
    <row r="2" spans="1:257" s="3" customFormat="1" ht="28.5" customHeight="1">
      <c r="A2" s="412" t="s">
        <v>98</v>
      </c>
      <c r="B2" s="412"/>
      <c r="C2" s="412"/>
      <c r="D2" s="412"/>
      <c r="E2" s="412"/>
      <c r="F2" s="412"/>
      <c r="G2" s="412"/>
      <c r="H2" s="412"/>
      <c r="I2" s="412"/>
      <c r="J2" s="2"/>
      <c r="K2" s="2"/>
      <c r="L2" s="2"/>
      <c r="M2" s="2"/>
      <c r="Q2" s="134"/>
    </row>
    <row r="3" spans="1:257" ht="8.25" customHeight="1" thickBot="1">
      <c r="A3" s="59"/>
      <c r="B3" s="59"/>
      <c r="C3" s="60"/>
      <c r="D3" s="60"/>
      <c r="E3" s="60"/>
      <c r="F3" s="60"/>
      <c r="G3" s="60"/>
      <c r="H3" s="60"/>
      <c r="I3" s="60"/>
      <c r="J3" s="4"/>
      <c r="K3" s="4"/>
      <c r="L3" s="4"/>
      <c r="M3" s="4"/>
      <c r="N3" s="4"/>
      <c r="O3" s="4"/>
      <c r="P3" s="4"/>
      <c r="Q3" s="133"/>
    </row>
    <row r="4" spans="1:257" ht="22.5" customHeight="1" thickBot="1">
      <c r="A4" s="394" t="s">
        <v>0</v>
      </c>
      <c r="B4" s="395"/>
      <c r="C4" s="395"/>
      <c r="D4" s="396"/>
      <c r="E4" s="409" t="s">
        <v>1</v>
      </c>
      <c r="F4" s="410" t="s">
        <v>103</v>
      </c>
      <c r="G4" s="411" t="s">
        <v>23</v>
      </c>
      <c r="H4" s="411"/>
      <c r="I4" s="411"/>
      <c r="J4" s="117"/>
      <c r="K4" s="117"/>
      <c r="L4" s="387"/>
      <c r="M4" s="387"/>
      <c r="N4" s="387"/>
      <c r="O4" s="117"/>
      <c r="P4" s="5"/>
      <c r="Q4" s="135"/>
    </row>
    <row r="5" spans="1:257" ht="15.75" customHeight="1" thickBot="1">
      <c r="A5" s="397"/>
      <c r="B5" s="398"/>
      <c r="C5" s="398"/>
      <c r="D5" s="399"/>
      <c r="E5" s="409"/>
      <c r="F5" s="410"/>
      <c r="G5" s="388" t="s">
        <v>2</v>
      </c>
      <c r="H5" s="118" t="s">
        <v>3</v>
      </c>
      <c r="I5" s="389" t="s">
        <v>4</v>
      </c>
      <c r="J5" s="117"/>
      <c r="K5" s="117"/>
      <c r="L5" s="117"/>
      <c r="M5" s="117"/>
      <c r="N5" s="117"/>
      <c r="O5" s="42"/>
      <c r="P5" s="117"/>
      <c r="Q5" s="135"/>
    </row>
    <row r="6" spans="1:257" ht="32.25" customHeight="1">
      <c r="A6" s="397"/>
      <c r="B6" s="398"/>
      <c r="C6" s="398"/>
      <c r="D6" s="399"/>
      <c r="E6" s="409"/>
      <c r="F6" s="410"/>
      <c r="G6" s="388"/>
      <c r="H6" s="36" t="s">
        <v>5</v>
      </c>
      <c r="I6" s="390"/>
      <c r="J6" s="117"/>
      <c r="K6" s="117"/>
      <c r="L6" s="117"/>
      <c r="M6" s="117"/>
      <c r="N6" s="117"/>
      <c r="O6" s="42"/>
      <c r="P6" s="117"/>
      <c r="Q6" s="135"/>
    </row>
    <row r="7" spans="1:257" ht="19.5" customHeight="1">
      <c r="A7" s="400">
        <v>1</v>
      </c>
      <c r="B7" s="401"/>
      <c r="C7" s="401"/>
      <c r="D7" s="402"/>
      <c r="E7" s="38">
        <v>2</v>
      </c>
      <c r="F7" s="40">
        <v>3</v>
      </c>
      <c r="G7" s="39">
        <v>4</v>
      </c>
      <c r="H7" s="40">
        <v>5</v>
      </c>
      <c r="I7" s="41">
        <v>6</v>
      </c>
      <c r="J7" s="5"/>
      <c r="K7" s="5"/>
      <c r="L7" s="5"/>
      <c r="M7" s="117"/>
      <c r="N7" s="5"/>
      <c r="O7" s="5"/>
      <c r="P7" s="5"/>
      <c r="Q7" s="135"/>
    </row>
    <row r="8" spans="1:257" s="114" customFormat="1" ht="24" customHeight="1">
      <c r="A8" s="403" t="s">
        <v>209</v>
      </c>
      <c r="B8" s="404"/>
      <c r="C8" s="404"/>
      <c r="D8" s="404"/>
      <c r="E8" s="404"/>
      <c r="F8" s="404"/>
      <c r="G8" s="404"/>
      <c r="H8" s="404"/>
      <c r="I8" s="405"/>
      <c r="J8" s="6"/>
      <c r="K8" s="6"/>
      <c r="L8" s="6"/>
      <c r="M8" s="7"/>
      <c r="N8" s="6"/>
      <c r="O8" s="6"/>
      <c r="P8" s="6"/>
      <c r="Q8" s="136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spans="1:257" s="114" customFormat="1" ht="37.5" customHeight="1">
      <c r="A9" s="406" t="s">
        <v>7</v>
      </c>
      <c r="B9" s="392"/>
      <c r="C9" s="392"/>
      <c r="D9" s="84" t="s">
        <v>6</v>
      </c>
      <c r="E9" s="85">
        <f>E10+E14</f>
        <v>0</v>
      </c>
      <c r="F9" s="86">
        <f>F10+F14</f>
        <v>0</v>
      </c>
      <c r="G9" s="86">
        <f>G10+G14</f>
        <v>0</v>
      </c>
      <c r="H9" s="86">
        <f>H10+H14</f>
        <v>0</v>
      </c>
      <c r="I9" s="89">
        <f>I10+I14</f>
        <v>0</v>
      </c>
      <c r="J9" s="6"/>
      <c r="K9" s="6"/>
      <c r="L9" s="6"/>
      <c r="M9" s="7"/>
      <c r="N9" s="6"/>
      <c r="O9" s="6"/>
      <c r="P9" s="6"/>
      <c r="Q9" s="136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407" t="s">
        <v>23</v>
      </c>
      <c r="B10" s="392" t="s">
        <v>9</v>
      </c>
      <c r="C10" s="392"/>
      <c r="D10" s="84" t="s">
        <v>8</v>
      </c>
      <c r="E10" s="86">
        <f>E11+E12+E13</f>
        <v>0</v>
      </c>
      <c r="F10" s="86">
        <f>F11+F12+F13</f>
        <v>0</v>
      </c>
      <c r="G10" s="86">
        <f>G11+G12+G13</f>
        <v>0</v>
      </c>
      <c r="H10" s="87"/>
      <c r="I10" s="139">
        <f>I11+I12+I13</f>
        <v>0</v>
      </c>
      <c r="J10" s="5"/>
      <c r="K10" s="8"/>
      <c r="L10" s="9"/>
      <c r="M10" s="117"/>
      <c r="N10" s="5"/>
      <c r="O10" s="5"/>
      <c r="P10" s="5"/>
      <c r="Q10" s="135"/>
    </row>
    <row r="11" spans="1:257" ht="33.950000000000003" customHeight="1">
      <c r="A11" s="408"/>
      <c r="B11" s="393" t="s">
        <v>97</v>
      </c>
      <c r="C11" s="119" t="s">
        <v>11</v>
      </c>
      <c r="D11" s="84" t="s">
        <v>10</v>
      </c>
      <c r="E11" s="24"/>
      <c r="F11" s="87">
        <f>G11+I11</f>
        <v>0</v>
      </c>
      <c r="G11" s="24"/>
      <c r="H11" s="61"/>
      <c r="I11" s="23"/>
      <c r="J11" s="5"/>
      <c r="K11" s="5"/>
      <c r="L11" s="9"/>
      <c r="M11" s="117"/>
      <c r="N11" s="5"/>
      <c r="O11" s="5"/>
      <c r="P11" s="5"/>
      <c r="Q11" s="135"/>
    </row>
    <row r="12" spans="1:257" ht="33.950000000000003" customHeight="1">
      <c r="A12" s="408"/>
      <c r="B12" s="393"/>
      <c r="C12" s="119" t="s">
        <v>152</v>
      </c>
      <c r="D12" s="84" t="s">
        <v>12</v>
      </c>
      <c r="E12" s="24"/>
      <c r="F12" s="87">
        <f t="shared" ref="F12:F16" si="0">G12+I12</f>
        <v>0</v>
      </c>
      <c r="G12" s="24"/>
      <c r="H12" s="61"/>
      <c r="I12" s="23"/>
      <c r="J12" s="5"/>
      <c r="K12" s="10"/>
      <c r="L12" s="9"/>
      <c r="M12" s="117"/>
      <c r="N12" s="5"/>
      <c r="O12" s="5"/>
      <c r="P12" s="5"/>
      <c r="Q12" s="135"/>
    </row>
    <row r="13" spans="1:257" ht="33.950000000000003" customHeight="1">
      <c r="A13" s="408"/>
      <c r="B13" s="393"/>
      <c r="C13" s="119" t="s">
        <v>14</v>
      </c>
      <c r="D13" s="84" t="s">
        <v>13</v>
      </c>
      <c r="E13" s="24"/>
      <c r="F13" s="87">
        <f t="shared" si="0"/>
        <v>0</v>
      </c>
      <c r="G13" s="24"/>
      <c r="H13" s="61"/>
      <c r="I13" s="23"/>
      <c r="J13" s="5"/>
      <c r="K13" s="5"/>
      <c r="L13" s="5"/>
      <c r="M13" s="117"/>
      <c r="N13" s="5"/>
      <c r="O13" s="5"/>
      <c r="P13" s="5"/>
      <c r="Q13" s="135"/>
    </row>
    <row r="14" spans="1:257" ht="33.950000000000003" customHeight="1">
      <c r="A14" s="408"/>
      <c r="B14" s="392" t="s">
        <v>16</v>
      </c>
      <c r="C14" s="392"/>
      <c r="D14" s="84" t="s">
        <v>15</v>
      </c>
      <c r="E14" s="88"/>
      <c r="F14" s="138">
        <f t="shared" si="0"/>
        <v>0</v>
      </c>
      <c r="G14" s="88"/>
      <c r="H14" s="88"/>
      <c r="I14" s="112"/>
      <c r="J14" s="5"/>
      <c r="K14" s="5"/>
      <c r="L14" s="5"/>
      <c r="M14" s="117"/>
      <c r="N14" s="5"/>
      <c r="O14" s="5"/>
      <c r="P14" s="5"/>
      <c r="Q14" s="135"/>
    </row>
    <row r="15" spans="1:257" ht="30" customHeight="1">
      <c r="A15" s="408"/>
      <c r="B15" s="391" t="s">
        <v>143</v>
      </c>
      <c r="C15" s="391"/>
      <c r="D15" s="84" t="s">
        <v>17</v>
      </c>
      <c r="E15" s="24"/>
      <c r="F15" s="87">
        <f t="shared" si="0"/>
        <v>0</v>
      </c>
      <c r="G15" s="24"/>
      <c r="H15" s="61"/>
      <c r="I15" s="23"/>
      <c r="J15" s="5"/>
      <c r="K15" s="5"/>
      <c r="L15" s="5"/>
      <c r="M15" s="117"/>
      <c r="N15" s="5"/>
      <c r="O15" s="5"/>
      <c r="P15" s="5"/>
      <c r="Q15" s="135"/>
    </row>
    <row r="16" spans="1:257" ht="61.5" customHeight="1">
      <c r="A16" s="413" t="s">
        <v>153</v>
      </c>
      <c r="B16" s="414"/>
      <c r="C16" s="414"/>
      <c r="D16" s="84" t="s">
        <v>26</v>
      </c>
      <c r="E16" s="61"/>
      <c r="F16" s="87">
        <f t="shared" si="0"/>
        <v>0</v>
      </c>
      <c r="G16" s="24"/>
      <c r="H16" s="61"/>
      <c r="I16" s="23"/>
      <c r="J16" s="5"/>
      <c r="K16" s="5"/>
      <c r="L16" s="5"/>
      <c r="M16" s="117"/>
      <c r="N16" s="5"/>
      <c r="O16" s="5"/>
      <c r="P16" s="5"/>
      <c r="Q16" s="135"/>
    </row>
    <row r="17" spans="1:16" ht="18.75" customHeight="1">
      <c r="A17" s="417" t="s">
        <v>210</v>
      </c>
      <c r="B17" s="418"/>
      <c r="C17" s="418"/>
      <c r="D17" s="418"/>
      <c r="E17" s="418"/>
      <c r="F17" s="418"/>
      <c r="G17" s="418"/>
      <c r="H17" s="418"/>
      <c r="I17" s="419"/>
      <c r="J17" s="4"/>
      <c r="K17" s="4"/>
      <c r="L17" s="4"/>
      <c r="M17" s="4"/>
      <c r="N17" s="4"/>
      <c r="O17" s="4"/>
      <c r="P17" s="4"/>
    </row>
    <row r="18" spans="1:16" ht="36.75" customHeight="1">
      <c r="A18" s="406" t="s">
        <v>7</v>
      </c>
      <c r="B18" s="392"/>
      <c r="C18" s="392"/>
      <c r="D18" s="84" t="s">
        <v>6</v>
      </c>
      <c r="E18" s="85">
        <f>E19+E23</f>
        <v>0</v>
      </c>
      <c r="F18" s="86">
        <f>F19+F23</f>
        <v>0</v>
      </c>
      <c r="G18" s="86">
        <f>G19+G23</f>
        <v>0</v>
      </c>
      <c r="H18" s="86">
        <f>H19+H23</f>
        <v>0</v>
      </c>
      <c r="I18" s="89">
        <f>I19+I23</f>
        <v>0</v>
      </c>
      <c r="J18" s="4"/>
      <c r="K18" s="4"/>
      <c r="L18" s="4"/>
      <c r="M18" s="4"/>
      <c r="N18" s="4"/>
      <c r="O18" s="4"/>
      <c r="P18" s="4"/>
    </row>
    <row r="19" spans="1:16" ht="33.950000000000003" customHeight="1">
      <c r="A19" s="407" t="s">
        <v>23</v>
      </c>
      <c r="B19" s="392" t="s">
        <v>9</v>
      </c>
      <c r="C19" s="392"/>
      <c r="D19" s="84" t="s">
        <v>8</v>
      </c>
      <c r="E19" s="86">
        <f>E20+E21+E22</f>
        <v>0</v>
      </c>
      <c r="F19" s="86">
        <f>F20+F21+F22</f>
        <v>0</v>
      </c>
      <c r="G19" s="86">
        <f>G20+G21+G22</f>
        <v>0</v>
      </c>
      <c r="H19" s="87"/>
      <c r="I19" s="139">
        <f>I20+I21+I22</f>
        <v>0</v>
      </c>
      <c r="J19" s="4"/>
      <c r="K19" s="4"/>
      <c r="L19" s="4"/>
      <c r="M19" s="4"/>
      <c r="N19" s="4"/>
      <c r="O19" s="4"/>
      <c r="P19" s="4"/>
    </row>
    <row r="20" spans="1:16" ht="33.950000000000003" customHeight="1">
      <c r="A20" s="408"/>
      <c r="B20" s="393" t="s">
        <v>97</v>
      </c>
      <c r="C20" s="119" t="s">
        <v>11</v>
      </c>
      <c r="D20" s="84" t="s">
        <v>10</v>
      </c>
      <c r="E20" s="24"/>
      <c r="F20" s="87">
        <f>G20+I20</f>
        <v>0</v>
      </c>
      <c r="G20" s="24"/>
      <c r="H20" s="61"/>
      <c r="I20" s="23"/>
      <c r="J20" s="4"/>
      <c r="K20" s="4"/>
      <c r="L20" s="4"/>
      <c r="M20" s="4"/>
      <c r="N20" s="4"/>
      <c r="O20" s="4"/>
      <c r="P20" s="4"/>
    </row>
    <row r="21" spans="1:16" ht="33.950000000000003" customHeight="1">
      <c r="A21" s="408"/>
      <c r="B21" s="393"/>
      <c r="C21" s="119" t="s">
        <v>152</v>
      </c>
      <c r="D21" s="84" t="s">
        <v>12</v>
      </c>
      <c r="E21" s="24"/>
      <c r="F21" s="87">
        <f t="shared" ref="F21:F25" si="1">G21+I21</f>
        <v>0</v>
      </c>
      <c r="G21" s="24"/>
      <c r="H21" s="61"/>
      <c r="I21" s="23"/>
      <c r="J21" s="4"/>
      <c r="K21" s="4"/>
      <c r="L21" s="4"/>
      <c r="M21" s="4"/>
      <c r="N21" s="4"/>
      <c r="O21" s="4"/>
      <c r="P21" s="4"/>
    </row>
    <row r="22" spans="1:16" ht="33.950000000000003" customHeight="1">
      <c r="A22" s="408"/>
      <c r="B22" s="393"/>
      <c r="C22" s="119" t="s">
        <v>14</v>
      </c>
      <c r="D22" s="84" t="s">
        <v>13</v>
      </c>
      <c r="E22" s="24"/>
      <c r="F22" s="87">
        <f t="shared" si="1"/>
        <v>0</v>
      </c>
      <c r="G22" s="24"/>
      <c r="H22" s="61"/>
      <c r="I22" s="23"/>
      <c r="J22" s="4"/>
      <c r="K22" s="4"/>
      <c r="L22" s="4"/>
      <c r="M22" s="4"/>
      <c r="N22" s="4"/>
      <c r="O22" s="4"/>
      <c r="P22" s="4"/>
    </row>
    <row r="23" spans="1:16" ht="33.950000000000003" customHeight="1">
      <c r="A23" s="408"/>
      <c r="B23" s="392" t="s">
        <v>16</v>
      </c>
      <c r="C23" s="392"/>
      <c r="D23" s="84" t="s">
        <v>15</v>
      </c>
      <c r="E23" s="88"/>
      <c r="F23" s="138">
        <f t="shared" si="1"/>
        <v>0</v>
      </c>
      <c r="G23" s="88"/>
      <c r="H23" s="88"/>
      <c r="I23" s="112"/>
      <c r="J23" s="4"/>
      <c r="K23" s="4"/>
      <c r="L23" s="4"/>
      <c r="M23" s="4"/>
      <c r="N23" s="4"/>
      <c r="O23" s="4"/>
      <c r="P23" s="4"/>
    </row>
    <row r="24" spans="1:16" ht="33.950000000000003" customHeight="1">
      <c r="A24" s="408"/>
      <c r="B24" s="391" t="s">
        <v>143</v>
      </c>
      <c r="C24" s="391"/>
      <c r="D24" s="84" t="s">
        <v>17</v>
      </c>
      <c r="E24" s="24"/>
      <c r="F24" s="87">
        <f t="shared" si="1"/>
        <v>0</v>
      </c>
      <c r="G24" s="24"/>
      <c r="H24" s="61"/>
      <c r="I24" s="23"/>
      <c r="J24" s="4"/>
      <c r="K24" s="4"/>
      <c r="L24" s="4"/>
      <c r="M24" s="4"/>
      <c r="N24" s="4"/>
      <c r="O24" s="4"/>
      <c r="P24" s="4"/>
    </row>
    <row r="25" spans="1:16" ht="60" customHeight="1" thickBot="1">
      <c r="A25" s="415" t="s">
        <v>153</v>
      </c>
      <c r="B25" s="416"/>
      <c r="C25" s="416"/>
      <c r="D25" s="75" t="s">
        <v>26</v>
      </c>
      <c r="E25" s="62"/>
      <c r="F25" s="140">
        <f t="shared" si="1"/>
        <v>0</v>
      </c>
      <c r="G25" s="25"/>
      <c r="H25" s="62"/>
      <c r="I25" s="26"/>
      <c r="J25" s="4"/>
      <c r="K25" s="4"/>
      <c r="L25" s="4"/>
      <c r="M25" s="4"/>
      <c r="N25" s="4"/>
      <c r="O25" s="4"/>
      <c r="P25" s="4"/>
    </row>
    <row r="26" spans="1:16" ht="14.25" customHeight="1">
      <c r="A26" s="59"/>
      <c r="B26" s="59"/>
      <c r="C26" s="60"/>
      <c r="D26" s="60"/>
      <c r="E26" s="60"/>
      <c r="F26" s="60"/>
      <c r="G26" s="60"/>
      <c r="H26" s="60"/>
      <c r="I26" s="60"/>
      <c r="J26" s="4"/>
      <c r="K26" s="4"/>
      <c r="L26" s="4"/>
      <c r="M26" s="4"/>
      <c r="N26" s="4"/>
      <c r="O26" s="4"/>
      <c r="P26" s="4"/>
    </row>
    <row r="27" spans="1:16" ht="15.75" customHeight="1">
      <c r="A27" s="63" t="s">
        <v>18</v>
      </c>
      <c r="B27" s="59"/>
      <c r="C27" s="60"/>
      <c r="D27" s="60"/>
      <c r="E27" s="60"/>
      <c r="F27" s="60"/>
      <c r="G27" s="60"/>
      <c r="H27" s="60"/>
      <c r="I27" s="60"/>
      <c r="J27" s="4"/>
      <c r="K27" s="4"/>
      <c r="L27" s="4"/>
      <c r="M27" s="4"/>
      <c r="N27" s="4"/>
      <c r="O27" s="4"/>
      <c r="P27" s="4"/>
    </row>
    <row r="28" spans="1:16" ht="15.75">
      <c r="A28" s="64" t="s">
        <v>154</v>
      </c>
      <c r="B28" s="59"/>
      <c r="C28" s="60"/>
      <c r="D28" s="60"/>
      <c r="E28" s="60"/>
      <c r="F28" s="60"/>
      <c r="G28" s="60"/>
      <c r="H28" s="60"/>
      <c r="I28" s="60"/>
      <c r="J28" s="4"/>
      <c r="K28" s="4"/>
      <c r="L28" s="4"/>
      <c r="M28" s="4"/>
      <c r="N28" s="4"/>
      <c r="O28" s="4"/>
      <c r="P28" s="4"/>
    </row>
    <row r="29" spans="1:16" ht="15.75">
      <c r="A29" s="386" t="s">
        <v>199</v>
      </c>
      <c r="B29" s="386"/>
      <c r="C29" s="386"/>
      <c r="D29" s="386"/>
      <c r="E29" s="386"/>
      <c r="F29" s="386"/>
      <c r="G29" s="386"/>
      <c r="H29" s="386"/>
      <c r="I29" s="386"/>
      <c r="J29" s="4"/>
      <c r="K29" s="4"/>
      <c r="L29" s="4"/>
      <c r="M29" s="4"/>
      <c r="N29" s="4"/>
      <c r="O29" s="4"/>
      <c r="P29" s="4"/>
    </row>
    <row r="30" spans="1:16" ht="15.75">
      <c r="A30" s="64" t="s">
        <v>155</v>
      </c>
      <c r="B30" s="59"/>
      <c r="C30" s="59"/>
      <c r="D30" s="59"/>
      <c r="E30" s="59"/>
      <c r="F30" s="59"/>
      <c r="G30" s="59"/>
      <c r="H30" s="59"/>
      <c r="I30" s="59"/>
    </row>
    <row r="31" spans="1:16">
      <c r="A31" s="114"/>
      <c r="B31" s="114"/>
      <c r="C31" s="114"/>
    </row>
    <row r="32" spans="1:16">
      <c r="A32" s="114"/>
      <c r="B32" s="114"/>
      <c r="C32" s="114"/>
    </row>
    <row r="33" spans="1:3">
      <c r="A33" s="114"/>
      <c r="B33" s="114"/>
      <c r="C33" s="114"/>
    </row>
    <row r="34" spans="1:3">
      <c r="A34" s="114"/>
      <c r="B34" s="114"/>
      <c r="C34" s="114"/>
    </row>
    <row r="35" spans="1:3">
      <c r="A35" s="114"/>
      <c r="B35" s="114"/>
      <c r="C35" s="114"/>
    </row>
    <row r="36" spans="1:3">
      <c r="A36" s="114"/>
      <c r="B36" s="114"/>
      <c r="C36" s="114"/>
    </row>
    <row r="37" spans="1:3">
      <c r="A37" s="114"/>
      <c r="B37" s="114"/>
      <c r="C37" s="114"/>
    </row>
  </sheetData>
  <sheetProtection algorithmName="SHA-512" hashValue="NakYIxqwVPtEv/7XZ/LvVA/K1CtvgGUM7qR2rdnyIvwYN9q+AzvQcf5peoZPj3qvZugFJiVU/wEwhcnl+I5g6g==" saltValue="17ngH1FQTESJwLhBnEL8RQ==" spinCount="100000" sheet="1" objects="1" scenarios="1"/>
  <mergeCells count="26">
    <mergeCell ref="A2:I2"/>
    <mergeCell ref="A16:C16"/>
    <mergeCell ref="A18:C18"/>
    <mergeCell ref="A19:A24"/>
    <mergeCell ref="A25:C25"/>
    <mergeCell ref="A17:I17"/>
    <mergeCell ref="B19:C19"/>
    <mergeCell ref="B20:B22"/>
    <mergeCell ref="B23:C23"/>
    <mergeCell ref="B24:C24"/>
    <mergeCell ref="A29:I29"/>
    <mergeCell ref="L4:N4"/>
    <mergeCell ref="G5:G6"/>
    <mergeCell ref="I5:I6"/>
    <mergeCell ref="B15:C15"/>
    <mergeCell ref="B10:C10"/>
    <mergeCell ref="B11:B13"/>
    <mergeCell ref="B14:C14"/>
    <mergeCell ref="A4:D6"/>
    <mergeCell ref="A7:D7"/>
    <mergeCell ref="A8:I8"/>
    <mergeCell ref="A9:C9"/>
    <mergeCell ref="A10:A15"/>
    <mergeCell ref="E4:E6"/>
    <mergeCell ref="F4:F6"/>
    <mergeCell ref="G4:I4"/>
  </mergeCells>
  <conditionalFormatting sqref="E15">
    <cfRule type="cellIs" dxfId="33" priority="28" operator="greaterThan">
      <formula>$E$14</formula>
    </cfRule>
  </conditionalFormatting>
  <conditionalFormatting sqref="G15">
    <cfRule type="cellIs" dxfId="32" priority="27" operator="greaterThan">
      <formula>$G$14</formula>
    </cfRule>
  </conditionalFormatting>
  <conditionalFormatting sqref="I15">
    <cfRule type="cellIs" dxfId="31" priority="26" operator="greaterThan">
      <formula>$I$14</formula>
    </cfRule>
  </conditionalFormatting>
  <conditionalFormatting sqref="G16">
    <cfRule type="cellIs" dxfId="30" priority="25" operator="greaterThan">
      <formula>$G$9</formula>
    </cfRule>
  </conditionalFormatting>
  <conditionalFormatting sqref="I16">
    <cfRule type="cellIs" dxfId="29" priority="24" operator="greaterThan">
      <formula>$I$9</formula>
    </cfRule>
  </conditionalFormatting>
  <conditionalFormatting sqref="E24">
    <cfRule type="cellIs" dxfId="28" priority="11" operator="greaterThan">
      <formula>$E$23</formula>
    </cfRule>
  </conditionalFormatting>
  <conditionalFormatting sqref="G24">
    <cfRule type="cellIs" dxfId="27" priority="10" operator="greaterThan">
      <formula>$G$23</formula>
    </cfRule>
  </conditionalFormatting>
  <conditionalFormatting sqref="I24">
    <cfRule type="cellIs" dxfId="26" priority="9" operator="greaterThan">
      <formula>$I$23</formula>
    </cfRule>
  </conditionalFormatting>
  <conditionalFormatting sqref="G25">
    <cfRule type="cellIs" dxfId="25" priority="8" operator="greaterThan">
      <formula>$G$18</formula>
    </cfRule>
  </conditionalFormatting>
  <conditionalFormatting sqref="I25">
    <cfRule type="cellIs" dxfId="24" priority="7" operator="greaterThan">
      <formula>$I$18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6 H10 H14:I14 I11:I13 I15:I16 G20:G25 H19 H23:I23 I20:I22 I24:I25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0:E25">
      <formula1>MOD(E11*10,1)=0</formula1>
    </dataValidation>
    <dataValidation type="custom" allowBlank="1" showInputMessage="1" showErrorMessage="1" sqref="F11:F16 F20:F25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42EBEC0-3472-4E63-8407-264CB4A20003}">
            <xm:f>$F$9&lt;'dzial II'!$E$29+'dział I'!$E$51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1" id="{9CC8C574-9A8F-42EE-BD79-0949A1E91E9C}">
            <xm:f>$F$18&lt;'dzial II'!$F$29+'dział I'!$F$51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P58"/>
  <sheetViews>
    <sheetView topLeftCell="A7" zoomScaleNormal="100" workbookViewId="0">
      <selection activeCell="F12" sqref="F12"/>
    </sheetView>
  </sheetViews>
  <sheetFormatPr defaultColWidth="0" defaultRowHeight="12.75" zeroHeight="1"/>
  <cols>
    <col min="1" max="2" width="7.625" style="1" customWidth="1"/>
    <col min="3" max="3" width="47.875" style="1" customWidth="1"/>
    <col min="4" max="4" width="4.875" style="1" customWidth="1"/>
    <col min="5" max="5" width="9.375" style="1" customWidth="1"/>
    <col min="6" max="6" width="15.25" style="1" customWidth="1"/>
    <col min="7" max="7" width="14.25" style="1" customWidth="1"/>
    <col min="8" max="10" width="7.625" style="1" customWidth="1"/>
    <col min="11" max="16" width="0" style="1" hidden="1" customWidth="1"/>
    <col min="17" max="16384" width="7.625" style="1" hidden="1"/>
  </cols>
  <sheetData>
    <row r="1" spans="1:7" ht="20.25" customHeight="1">
      <c r="A1" s="65" t="str">
        <f>'dział I'!A3:F3</f>
        <v>Proszę wpisać nazwę uczelni</v>
      </c>
      <c r="B1" s="66"/>
      <c r="C1" s="67"/>
      <c r="D1" s="67"/>
      <c r="E1" s="68"/>
      <c r="F1" s="59"/>
      <c r="G1" s="59"/>
    </row>
    <row r="2" spans="1:7" s="3" customFormat="1" ht="32.1" customHeight="1">
      <c r="A2" s="427" t="s">
        <v>89</v>
      </c>
      <c r="B2" s="427"/>
      <c r="C2" s="427"/>
      <c r="D2" s="427"/>
      <c r="E2" s="427"/>
      <c r="F2" s="69"/>
      <c r="G2" s="69"/>
    </row>
    <row r="3" spans="1:7" ht="8.25" customHeight="1" thickBot="1">
      <c r="A3" s="70"/>
      <c r="B3" s="70"/>
      <c r="C3" s="70"/>
      <c r="D3" s="70"/>
      <c r="E3" s="70"/>
      <c r="F3" s="59"/>
      <c r="G3" s="59"/>
    </row>
    <row r="4" spans="1:7" ht="36" customHeight="1">
      <c r="A4" s="394" t="s">
        <v>19</v>
      </c>
      <c r="B4" s="395"/>
      <c r="C4" s="395"/>
      <c r="D4" s="396"/>
      <c r="E4" s="32" t="s">
        <v>20</v>
      </c>
      <c r="F4" s="76" t="s">
        <v>209</v>
      </c>
      <c r="G4" s="33" t="s">
        <v>210</v>
      </c>
    </row>
    <row r="5" spans="1:7" ht="14.25" customHeight="1">
      <c r="A5" s="428">
        <v>1</v>
      </c>
      <c r="B5" s="428"/>
      <c r="C5" s="428"/>
      <c r="D5" s="428"/>
      <c r="E5" s="34">
        <v>2</v>
      </c>
      <c r="F5" s="90">
        <v>3</v>
      </c>
      <c r="G5" s="35">
        <v>4</v>
      </c>
    </row>
    <row r="6" spans="1:7" ht="27.95" customHeight="1">
      <c r="A6" s="420" t="s">
        <v>21</v>
      </c>
      <c r="B6" s="420"/>
      <c r="C6" s="420"/>
      <c r="D6" s="36" t="s">
        <v>6</v>
      </c>
      <c r="E6" s="36" t="s">
        <v>22</v>
      </c>
      <c r="F6" s="214">
        <f>F7+F9</f>
        <v>0</v>
      </c>
      <c r="G6" s="215">
        <f>G7+G9</f>
        <v>0</v>
      </c>
    </row>
    <row r="7" spans="1:7" ht="27.95" customHeight="1">
      <c r="A7" s="420" t="s">
        <v>23</v>
      </c>
      <c r="B7" s="421" t="s">
        <v>24</v>
      </c>
      <c r="C7" s="421"/>
      <c r="D7" s="36" t="s">
        <v>8</v>
      </c>
      <c r="E7" s="36" t="s">
        <v>22</v>
      </c>
      <c r="F7" s="216"/>
      <c r="G7" s="217"/>
    </row>
    <row r="8" spans="1:7" ht="27.95" customHeight="1">
      <c r="A8" s="420"/>
      <c r="B8" s="429" t="s">
        <v>133</v>
      </c>
      <c r="C8" s="430"/>
      <c r="D8" s="36" t="s">
        <v>10</v>
      </c>
      <c r="E8" s="36" t="s">
        <v>22</v>
      </c>
      <c r="F8" s="216"/>
      <c r="G8" s="217"/>
    </row>
    <row r="9" spans="1:7" ht="27.95" customHeight="1">
      <c r="A9" s="420"/>
      <c r="B9" s="421" t="s">
        <v>25</v>
      </c>
      <c r="C9" s="421"/>
      <c r="D9" s="36" t="s">
        <v>12</v>
      </c>
      <c r="E9" s="36" t="s">
        <v>22</v>
      </c>
      <c r="F9" s="216"/>
      <c r="G9" s="217"/>
    </row>
    <row r="10" spans="1:7" ht="27.95" customHeight="1">
      <c r="A10" s="420"/>
      <c r="B10" s="429" t="s">
        <v>133</v>
      </c>
      <c r="C10" s="430"/>
      <c r="D10" s="36" t="s">
        <v>13</v>
      </c>
      <c r="E10" s="36" t="s">
        <v>22</v>
      </c>
      <c r="F10" s="218"/>
      <c r="G10" s="219"/>
    </row>
    <row r="11" spans="1:7" ht="27.95" customHeight="1">
      <c r="A11" s="420" t="s">
        <v>27</v>
      </c>
      <c r="B11" s="420"/>
      <c r="C11" s="420"/>
      <c r="D11" s="36" t="s">
        <v>15</v>
      </c>
      <c r="E11" s="36" t="s">
        <v>22</v>
      </c>
      <c r="F11" s="216"/>
      <c r="G11" s="217"/>
    </row>
    <row r="12" spans="1:7" ht="27.95" customHeight="1">
      <c r="A12" s="437" t="s">
        <v>134</v>
      </c>
      <c r="B12" s="438"/>
      <c r="C12" s="430"/>
      <c r="D12" s="36" t="s">
        <v>17</v>
      </c>
      <c r="E12" s="36" t="s">
        <v>22</v>
      </c>
      <c r="F12" s="216"/>
      <c r="G12" s="217"/>
    </row>
    <row r="13" spans="1:7" ht="24.95" customHeight="1">
      <c r="A13" s="420" t="s">
        <v>201</v>
      </c>
      <c r="B13" s="420"/>
      <c r="C13" s="420"/>
      <c r="D13" s="36" t="s">
        <v>26</v>
      </c>
      <c r="E13" s="36" t="s">
        <v>22</v>
      </c>
      <c r="F13" s="220"/>
      <c r="G13" s="221"/>
    </row>
    <row r="14" spans="1:7" ht="24.95" customHeight="1">
      <c r="A14" s="420" t="s">
        <v>202</v>
      </c>
      <c r="B14" s="420"/>
      <c r="C14" s="420"/>
      <c r="D14" s="36" t="s">
        <v>28</v>
      </c>
      <c r="E14" s="36" t="s">
        <v>22</v>
      </c>
      <c r="F14" s="220"/>
      <c r="G14" s="221"/>
    </row>
    <row r="15" spans="1:7" ht="24.95" customHeight="1">
      <c r="A15" s="420" t="s">
        <v>203</v>
      </c>
      <c r="B15" s="420"/>
      <c r="C15" s="420"/>
      <c r="D15" s="36" t="s">
        <v>180</v>
      </c>
      <c r="E15" s="36" t="s">
        <v>204</v>
      </c>
      <c r="F15" s="220"/>
      <c r="G15" s="221"/>
    </row>
    <row r="16" spans="1:7" ht="38.25" customHeight="1">
      <c r="A16" s="420" t="s">
        <v>29</v>
      </c>
      <c r="B16" s="420"/>
      <c r="C16" s="420"/>
      <c r="D16" s="36" t="s">
        <v>182</v>
      </c>
      <c r="E16" s="36" t="s">
        <v>22</v>
      </c>
      <c r="F16" s="222"/>
      <c r="G16" s="217"/>
    </row>
    <row r="17" spans="1:9" ht="38.25" customHeight="1">
      <c r="A17" s="437" t="s">
        <v>168</v>
      </c>
      <c r="B17" s="438"/>
      <c r="C17" s="430"/>
      <c r="D17" s="36" t="s">
        <v>184</v>
      </c>
      <c r="E17" s="36" t="s">
        <v>22</v>
      </c>
      <c r="F17" s="216"/>
      <c r="G17" s="217"/>
    </row>
    <row r="18" spans="1:9" ht="27.95" customHeight="1">
      <c r="A18" s="433" t="s">
        <v>179</v>
      </c>
      <c r="B18" s="433"/>
      <c r="C18" s="433"/>
      <c r="D18" s="36" t="s">
        <v>185</v>
      </c>
      <c r="E18" s="36" t="s">
        <v>30</v>
      </c>
      <c r="F18" s="223"/>
      <c r="G18" s="224"/>
      <c r="I18" s="11"/>
    </row>
    <row r="19" spans="1:9" ht="27.95" customHeight="1">
      <c r="A19" s="437" t="s">
        <v>181</v>
      </c>
      <c r="B19" s="438"/>
      <c r="C19" s="430"/>
      <c r="D19" s="36" t="s">
        <v>189</v>
      </c>
      <c r="E19" s="36" t="s">
        <v>30</v>
      </c>
      <c r="F19" s="223"/>
      <c r="G19" s="224"/>
      <c r="I19" s="11"/>
    </row>
    <row r="20" spans="1:9" ht="27.95" customHeight="1">
      <c r="A20" s="433" t="s">
        <v>183</v>
      </c>
      <c r="B20" s="433"/>
      <c r="C20" s="433"/>
      <c r="D20" s="36" t="s">
        <v>190</v>
      </c>
      <c r="E20" s="36" t="s">
        <v>30</v>
      </c>
      <c r="F20" s="223"/>
      <c r="G20" s="224"/>
      <c r="I20" s="11"/>
    </row>
    <row r="21" spans="1:9" ht="27.95" customHeight="1">
      <c r="A21" s="433" t="s">
        <v>207</v>
      </c>
      <c r="B21" s="433"/>
      <c r="C21" s="433"/>
      <c r="D21" s="36" t="s">
        <v>191</v>
      </c>
      <c r="E21" s="36" t="s">
        <v>30</v>
      </c>
      <c r="F21" s="223"/>
      <c r="G21" s="224"/>
      <c r="I21" s="11"/>
    </row>
    <row r="22" spans="1:9" ht="36" customHeight="1">
      <c r="A22" s="420" t="s">
        <v>31</v>
      </c>
      <c r="B22" s="420"/>
      <c r="C22" s="420"/>
      <c r="D22" s="36" t="s">
        <v>192</v>
      </c>
      <c r="E22" s="36" t="s">
        <v>30</v>
      </c>
      <c r="F22" s="223"/>
      <c r="G22" s="224"/>
    </row>
    <row r="23" spans="1:9" ht="27.95" customHeight="1">
      <c r="A23" s="420" t="s">
        <v>32</v>
      </c>
      <c r="B23" s="420"/>
      <c r="C23" s="420"/>
      <c r="D23" s="36" t="s">
        <v>193</v>
      </c>
      <c r="E23" s="36" t="s">
        <v>30</v>
      </c>
      <c r="F23" s="223"/>
      <c r="G23" s="225"/>
    </row>
    <row r="24" spans="1:9" ht="36.75" customHeight="1">
      <c r="A24" s="434" t="s">
        <v>135</v>
      </c>
      <c r="B24" s="435"/>
      <c r="C24" s="436"/>
      <c r="D24" s="36" t="s">
        <v>194</v>
      </c>
      <c r="E24" s="39" t="s">
        <v>30</v>
      </c>
      <c r="F24" s="226"/>
      <c r="G24" s="227"/>
    </row>
    <row r="25" spans="1:9" ht="36.75" customHeight="1">
      <c r="A25" s="420" t="s">
        <v>186</v>
      </c>
      <c r="B25" s="420"/>
      <c r="C25" s="420"/>
      <c r="D25" s="36" t="s">
        <v>195</v>
      </c>
      <c r="E25" s="39" t="s">
        <v>30</v>
      </c>
      <c r="F25" s="226"/>
      <c r="G25" s="227"/>
    </row>
    <row r="26" spans="1:9" ht="36.75" customHeight="1">
      <c r="A26" s="420" t="s">
        <v>187</v>
      </c>
      <c r="B26" s="420"/>
      <c r="C26" s="420"/>
      <c r="D26" s="36" t="s">
        <v>196</v>
      </c>
      <c r="E26" s="39" t="s">
        <v>30</v>
      </c>
      <c r="F26" s="226"/>
      <c r="G26" s="227"/>
    </row>
    <row r="27" spans="1:9" ht="36.75" customHeight="1">
      <c r="A27" s="420" t="s">
        <v>188</v>
      </c>
      <c r="B27" s="420"/>
      <c r="C27" s="420"/>
      <c r="D27" s="36" t="s">
        <v>197</v>
      </c>
      <c r="E27" s="39" t="s">
        <v>30</v>
      </c>
      <c r="F27" s="226"/>
      <c r="G27" s="227"/>
    </row>
    <row r="28" spans="1:9" ht="36.75" customHeight="1">
      <c r="A28" s="420" t="s">
        <v>137</v>
      </c>
      <c r="B28" s="421"/>
      <c r="C28" s="421"/>
      <c r="D28" s="36" t="s">
        <v>198</v>
      </c>
      <c r="E28" s="36" t="s">
        <v>30</v>
      </c>
      <c r="F28" s="223"/>
      <c r="G28" s="225"/>
    </row>
    <row r="29" spans="1:9" ht="27" customHeight="1">
      <c r="A29" s="431" t="s">
        <v>136</v>
      </c>
      <c r="B29" s="432"/>
      <c r="C29" s="432"/>
      <c r="D29" s="36" t="s">
        <v>205</v>
      </c>
      <c r="E29" s="39" t="s">
        <v>30</v>
      </c>
      <c r="F29" s="226"/>
      <c r="G29" s="227"/>
    </row>
    <row r="30" spans="1:9" ht="47.25" customHeight="1">
      <c r="A30" s="420" t="s">
        <v>208</v>
      </c>
      <c r="B30" s="421"/>
      <c r="C30" s="421"/>
      <c r="D30" s="36" t="s">
        <v>206</v>
      </c>
      <c r="E30" s="39" t="s">
        <v>30</v>
      </c>
      <c r="F30" s="226"/>
      <c r="G30" s="227"/>
    </row>
    <row r="31" spans="1:9" ht="31.5" customHeight="1" thickBot="1">
      <c r="A31" s="422" t="s">
        <v>169</v>
      </c>
      <c r="B31" s="423"/>
      <c r="C31" s="423"/>
      <c r="D31" s="113">
        <v>26</v>
      </c>
      <c r="E31" s="37" t="s">
        <v>30</v>
      </c>
      <c r="F31" s="228"/>
      <c r="G31" s="229"/>
    </row>
    <row r="32" spans="1:9"/>
    <row r="33" spans="1:8"/>
    <row r="34" spans="1:8" ht="44.25" customHeight="1">
      <c r="A34" s="424" t="s">
        <v>81</v>
      </c>
      <c r="B34" s="425"/>
      <c r="C34" s="212" t="s">
        <v>33</v>
      </c>
      <c r="D34" s="12"/>
      <c r="E34" s="425" t="s">
        <v>85</v>
      </c>
      <c r="F34" s="425"/>
      <c r="G34" s="425"/>
    </row>
    <row r="35" spans="1:8" ht="14.25" customHeight="1">
      <c r="A35" s="141" t="s">
        <v>83</v>
      </c>
      <c r="B35" s="141"/>
      <c r="C35" s="142" t="s">
        <v>84</v>
      </c>
      <c r="D35" s="143"/>
      <c r="E35" s="426" t="s">
        <v>34</v>
      </c>
      <c r="F35" s="426"/>
      <c r="G35" s="426"/>
      <c r="H35" s="13"/>
    </row>
    <row r="36" spans="1:8">
      <c r="A36" s="141" t="s">
        <v>82</v>
      </c>
      <c r="B36" s="141"/>
      <c r="C36" s="144"/>
      <c r="D36" s="144"/>
      <c r="E36" s="59"/>
      <c r="F36" s="143"/>
      <c r="G36" s="143"/>
    </row>
    <row r="37" spans="1:8"/>
    <row r="38" spans="1:8"/>
    <row r="39" spans="1:8">
      <c r="A39" s="42"/>
      <c r="B39" s="42"/>
    </row>
    <row r="40" spans="1:8"/>
    <row r="41" spans="1:8" hidden="1"/>
    <row r="42" spans="1:8" hidden="1"/>
    <row r="43" spans="1:8" hidden="1"/>
    <row r="44" spans="1:8" hidden="1"/>
    <row r="45" spans="1:8" hidden="1"/>
    <row r="46" spans="1:8" hidden="1"/>
    <row r="47" spans="1:8" hidden="1"/>
    <row r="48" spans="1:8" hidden="1"/>
    <row r="49" hidden="1"/>
    <row r="50" hidden="1"/>
    <row r="51" hidden="1"/>
    <row r="52" hidden="1"/>
    <row r="53"/>
    <row r="54"/>
    <row r="55"/>
    <row r="56"/>
    <row r="57"/>
    <row r="58"/>
  </sheetData>
  <sheetProtection algorithmName="SHA-512" hashValue="9AOmaUGPeM9rtflUEuKU2Bvcif0941es4ZWYRra72VFCZBN37895WIxW2eXbKzTthg7j9NlsO8tMKAuLU2ITLw==" saltValue="FqIktdjqD8l9PpBOdyKUpA==" spinCount="100000" sheet="1" objects="1" scenarios="1"/>
  <mergeCells count="33">
    <mergeCell ref="A22:C22"/>
    <mergeCell ref="A23:C23"/>
    <mergeCell ref="A16:C16"/>
    <mergeCell ref="A11:C11"/>
    <mergeCell ref="A19:C19"/>
    <mergeCell ref="A20:C20"/>
    <mergeCell ref="A21:C21"/>
    <mergeCell ref="A12:C12"/>
    <mergeCell ref="A17:C17"/>
    <mergeCell ref="A13:C13"/>
    <mergeCell ref="A14:C14"/>
    <mergeCell ref="A15:C15"/>
    <mergeCell ref="A34:B34"/>
    <mergeCell ref="E34:G34"/>
    <mergeCell ref="E35:G35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28:C28"/>
    <mergeCell ref="A29:C29"/>
    <mergeCell ref="A18:C18"/>
    <mergeCell ref="A24:C24"/>
    <mergeCell ref="A25:C25"/>
    <mergeCell ref="A26:C26"/>
    <mergeCell ref="A27:C27"/>
    <mergeCell ref="A30:C30"/>
    <mergeCell ref="A31:C31"/>
  </mergeCells>
  <conditionalFormatting sqref="F8">
    <cfRule type="cellIs" dxfId="21" priority="36" stopIfTrue="1" operator="greaterThan">
      <formula>$F$7</formula>
    </cfRule>
  </conditionalFormatting>
  <conditionalFormatting sqref="F12">
    <cfRule type="cellIs" dxfId="20" priority="34" stopIfTrue="1" operator="greaterThan">
      <formula>$F$11</formula>
    </cfRule>
  </conditionalFormatting>
  <conditionalFormatting sqref="F9">
    <cfRule type="cellIs" dxfId="19" priority="29" operator="greaterThan">
      <formula>$F$7</formula>
    </cfRule>
  </conditionalFormatting>
  <conditionalFormatting sqref="F10">
    <cfRule type="cellIs" dxfId="18" priority="28" operator="greaterThan">
      <formula>$F$9</formula>
    </cfRule>
  </conditionalFormatting>
  <conditionalFormatting sqref="G8">
    <cfRule type="cellIs" dxfId="17" priority="25" operator="greaterThan">
      <formula>$G$7</formula>
    </cfRule>
  </conditionalFormatting>
  <conditionalFormatting sqref="G9">
    <cfRule type="cellIs" dxfId="16" priority="24" operator="greaterThan">
      <formula>$G$7</formula>
    </cfRule>
  </conditionalFormatting>
  <conditionalFormatting sqref="G10">
    <cfRule type="cellIs" dxfId="15" priority="23" operator="greaterThan">
      <formula>$G$9</formula>
    </cfRule>
  </conditionalFormatting>
  <conditionalFormatting sqref="G12">
    <cfRule type="cellIs" dxfId="14" priority="22" operator="greaterThan">
      <formula>$G$11</formula>
    </cfRule>
  </conditionalFormatting>
  <conditionalFormatting sqref="F17">
    <cfRule type="cellIs" dxfId="13" priority="17" operator="greaterThan">
      <formula>$F$16</formula>
    </cfRule>
  </conditionalFormatting>
  <conditionalFormatting sqref="G17">
    <cfRule type="cellIs" dxfId="12" priority="16" operator="greaterThan">
      <formula>$G$16</formula>
    </cfRule>
  </conditionalFormatting>
  <conditionalFormatting sqref="G16">
    <cfRule type="cellIs" dxfId="11" priority="14" operator="greaterThan">
      <formula>$G$12</formula>
    </cfRule>
  </conditionalFormatting>
  <conditionalFormatting sqref="F16">
    <cfRule type="expression" dxfId="10" priority="13">
      <formula>$F$12&lt;$F$16</formula>
    </cfRule>
  </conditionalFormatting>
  <conditionalFormatting sqref="F19">
    <cfRule type="expression" dxfId="9" priority="12">
      <formula>$F$19&gt;$F$18</formula>
    </cfRule>
  </conditionalFormatting>
  <conditionalFormatting sqref="G19">
    <cfRule type="expression" dxfId="8" priority="11">
      <formula>$G$18&lt;$G$19</formula>
    </cfRule>
  </conditionalFormatting>
  <conditionalFormatting sqref="F29">
    <cfRule type="expression" dxfId="7" priority="9">
      <formula>$F$29&gt;$F$28</formula>
    </cfRule>
  </conditionalFormatting>
  <conditionalFormatting sqref="F24">
    <cfRule type="expression" dxfId="6" priority="7">
      <formula>$F$24&gt;$F$23</formula>
    </cfRule>
  </conditionalFormatting>
  <conditionalFormatting sqref="G24">
    <cfRule type="expression" dxfId="5" priority="6">
      <formula>$G$24&gt;$G$23</formula>
    </cfRule>
  </conditionalFormatting>
  <conditionalFormatting sqref="G29">
    <cfRule type="expression" dxfId="4" priority="5">
      <formula>$G$29&gt;$G$28</formula>
    </cfRule>
  </conditionalFormatting>
  <conditionalFormatting sqref="F13">
    <cfRule type="cellIs" dxfId="3" priority="4" operator="greaterThan">
      <formula>$F$6</formula>
    </cfRule>
  </conditionalFormatting>
  <conditionalFormatting sqref="G13">
    <cfRule type="cellIs" dxfId="2" priority="3" operator="greaterThan">
      <formula>$G$6</formula>
    </cfRule>
  </conditionalFormatting>
  <conditionalFormatting sqref="F14">
    <cfRule type="cellIs" dxfId="1" priority="2" operator="greaterThan">
      <formula>$F$11</formula>
    </cfRule>
  </conditionalFormatting>
  <conditionalFormatting sqref="G14">
    <cfRule type="cellIs" dxfId="0" priority="1" operator="greaterThan">
      <formula>$G$11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8:G31 F18:F30">
      <formula1>MOD(F18*10,1)=0</formula1>
    </dataValidation>
    <dataValidation type="custom" allowBlank="1" showInputMessage="1" showErrorMessage="1" sqref="F31">
      <formula1>MOD(F31*10,1)=0</formula1>
    </dataValidation>
    <dataValidation type="custom" allowBlank="1" showInputMessage="1" showErrorMessage="1" errorTitle="Znaki po przecinku" error="Wpisujemy bez miejsc po przecinku." sqref="F7:G12 F16:G17 F13:F15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9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'dział I'!nazwa_uczelni</vt:lpstr>
      <vt:lpstr>'dzial II'!Obszar_wydruku</vt:lpstr>
      <vt:lpstr>'dzial IV'!Obszar_wydruku</vt:lpstr>
      <vt:lpstr>'dział V'!Obszar_wydruku</vt:lpstr>
      <vt:lpstr>'dział I'!Uniwersytet_w_Białymstoku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2019-04-05T08:31:09Z</cp:lastPrinted>
  <dcterms:created xsi:type="dcterms:W3CDTF">2011-03-10T10:03:26Z</dcterms:created>
  <dcterms:modified xsi:type="dcterms:W3CDTF">2019-04-05T12:50:06Z</dcterms:modified>
</cp:coreProperties>
</file>