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kadiusz.sikorski\Desktop\AREK\wiatrołomy\64-2024\Kosztorysy\Formularze po konwersjii\"/>
    </mc:Choice>
  </mc:AlternateContent>
  <bookViews>
    <workbookView xWindow="0" yWindow="0" windowWidth="28800" windowHeight="12000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1" i="1"/>
  <c r="F80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<sst xmlns="http://schemas.openxmlformats.org/spreadsheetml/2006/main" count="235" uniqueCount="192">
  <si>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</si>
  <si>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</si>
  <si>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</si>
  <si>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</si>
  <si>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</si>
  <si>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</si>
  <si>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</si>
  <si>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</si>
  <si>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</si>
  <si>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</si>
  <si>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</si>
  <si>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27</t>
  </si>
  <si>
    <t>OPR-PSPAL</t>
  </si>
  <si>
    <t>Opryski środkami ochrony roślin opryskiwaczem plecakowym z napędem spalinowym</t>
  </si>
  <si>
    <t>HA</t>
  </si>
  <si>
    <t>141</t>
  </si>
  <si>
    <t>SZUK-PĘDR</t>
  </si>
  <si>
    <t>Badanie zapędraczenia gleby - dół o objętości 0,5 m3</t>
  </si>
  <si>
    <t>SZT</t>
  </si>
  <si>
    <t>175</t>
  </si>
  <si>
    <t>ŁR-ORKA</t>
  </si>
  <si>
    <t>Głęboka orka</t>
  </si>
  <si>
    <t>179</t>
  </si>
  <si>
    <t>ŁR-BRON</t>
  </si>
  <si>
    <t>Bronowanie</t>
  </si>
  <si>
    <t>180</t>
  </si>
  <si>
    <t>ŁR-TAL</t>
  </si>
  <si>
    <t>Talerzowanie</t>
  </si>
  <si>
    <t>186</t>
  </si>
  <si>
    <t>ŁR-NAWM</t>
  </si>
  <si>
    <t>Wysiew nawozów sztucznych</t>
  </si>
  <si>
    <t>191</t>
  </si>
  <si>
    <t>ŁR-WYSNP</t>
  </si>
  <si>
    <t>Wysiew nasion siewnikiem punktowym</t>
  </si>
  <si>
    <t>207</t>
  </si>
  <si>
    <t>SPUL-C</t>
  </si>
  <si>
    <t>Spulchnianie gleby na międzyrzędach opielaczem wielorzędowym</t>
  </si>
  <si>
    <t>AR</t>
  </si>
  <si>
    <t>208</t>
  </si>
  <si>
    <t>SPUL-SC</t>
  </si>
  <si>
    <t>Spulchnianie gleby</t>
  </si>
  <si>
    <t>209</t>
  </si>
  <si>
    <t>BRON-SC</t>
  </si>
  <si>
    <t>210</t>
  </si>
  <si>
    <t>ORKA-SC</t>
  </si>
  <si>
    <t>Orka pełna</t>
  </si>
  <si>
    <t>211</t>
  </si>
  <si>
    <t>ORSP-SC</t>
  </si>
  <si>
    <t>Orka pełna wraz ze spulchnieniem gleby</t>
  </si>
  <si>
    <t>212</t>
  </si>
  <si>
    <t>WYOR-CK</t>
  </si>
  <si>
    <t>Wyorywanie i podcinanie sadzonek ciągnikowym wyorywaczem klamrowych</t>
  </si>
  <si>
    <t>215</t>
  </si>
  <si>
    <t>WŁÓK-SC</t>
  </si>
  <si>
    <t>Wyrównywanie powierzchni włóką</t>
  </si>
  <si>
    <t>217</t>
  </si>
  <si>
    <t>WYC-SC</t>
  </si>
  <si>
    <t>Wyciskanie rządków siewnych lub wyciskanie szpar</t>
  </si>
  <si>
    <t>219</t>
  </si>
  <si>
    <t>SPUL-R</t>
  </si>
  <si>
    <t>Spulchnianie gleby na międzyrzędach - dla DB i BK również w okresie wschodów</t>
  </si>
  <si>
    <t>220</t>
  </si>
  <si>
    <t>SPUL-R1</t>
  </si>
  <si>
    <t>Spulchnianie gleby na międzyrzędach w okresie wschodów motyką.</t>
  </si>
  <si>
    <t>223</t>
  </si>
  <si>
    <t>SIEW-KC</t>
  </si>
  <si>
    <t>Rozsiew kompostu rozrzutnikiem</t>
  </si>
  <si>
    <t>M3P</t>
  </si>
  <si>
    <t>224</t>
  </si>
  <si>
    <t>SIEW-NC</t>
  </si>
  <si>
    <t>Rozsiew nawozów startowo rozrzutnikiem</t>
  </si>
  <si>
    <t>228</t>
  </si>
  <si>
    <t>NAW-MINER</t>
  </si>
  <si>
    <t>Nawożenie mineralne w sadzonkach -wykonywane ręcznie</t>
  </si>
  <si>
    <t>230</t>
  </si>
  <si>
    <t>OPR-SC</t>
  </si>
  <si>
    <t>Opryskiwanie szkółek opryskiwaczem ciągnikowym</t>
  </si>
  <si>
    <t>231</t>
  </si>
  <si>
    <t>PIEL-RN</t>
  </si>
  <si>
    <t>Pielenie w rzędach lub pasach - dla Db i Bk również w okresie wschodów</t>
  </si>
  <si>
    <t>232</t>
  </si>
  <si>
    <t>PIEL-RN1</t>
  </si>
  <si>
    <t>Pielenie w rzędach lub pasach w okresie wschodów</t>
  </si>
  <si>
    <t>237</t>
  </si>
  <si>
    <t>OSŁ-ATM</t>
  </si>
  <si>
    <t>Osłona szkółki przed ujemnymi wpływami atmosferycznymi</t>
  </si>
  <si>
    <t>238</t>
  </si>
  <si>
    <t>OSŁ-REG</t>
  </si>
  <si>
    <t>Regulowanie położenia osłon</t>
  </si>
  <si>
    <t>241</t>
  </si>
  <si>
    <t>SZK-1R</t>
  </si>
  <si>
    <t>Szkółkowanie sadzonek do 1 roku z doniesieniem do miejsca szkółkowania</t>
  </si>
  <si>
    <t>TSZT</t>
  </si>
  <si>
    <t>243</t>
  </si>
  <si>
    <t>SZK-WR</t>
  </si>
  <si>
    <t>Szkółkowanie sadzonek 2-3 latek z doniesieniem do miejsca szkółkowania</t>
  </si>
  <si>
    <t>252</t>
  </si>
  <si>
    <t>WYJ 1R</t>
  </si>
  <si>
    <t>Wyjęcie 1-latek</t>
  </si>
  <si>
    <t>253</t>
  </si>
  <si>
    <t>WYJ 2-3L</t>
  </si>
  <si>
    <t>Wyjęcie 2-3 latek</t>
  </si>
  <si>
    <t>264</t>
  </si>
  <si>
    <t>ŻEL-1</t>
  </si>
  <si>
    <t>Żelowanie 1-latek</t>
  </si>
  <si>
    <t>265</t>
  </si>
  <si>
    <t>ŻEL-2</t>
  </si>
  <si>
    <t>Żelowanie 2-latek</t>
  </si>
  <si>
    <t>275</t>
  </si>
  <si>
    <t>SIEW-R</t>
  </si>
  <si>
    <t>Siew nasion</t>
  </si>
  <si>
    <t>289</t>
  </si>
  <si>
    <t>WIĄZ-PE</t>
  </si>
  <si>
    <t>Wiązanie sadzonek w pęczki i etykietowanie</t>
  </si>
  <si>
    <t>297</t>
  </si>
  <si>
    <t>UKŁ-SUB</t>
  </si>
  <si>
    <t>Układanie warstwy substratu o grubości 15 cm</t>
  </si>
  <si>
    <t>299</t>
  </si>
  <si>
    <t>ZEBR-SUB</t>
  </si>
  <si>
    <t>Zebranie zużytego substratu z wywiezieniem</t>
  </si>
  <si>
    <t>300</t>
  </si>
  <si>
    <t>GRAB-WYR</t>
  </si>
  <si>
    <t>Grabienie i wyrównanie powierzchni przed obsiewem</t>
  </si>
  <si>
    <t>302</t>
  </si>
  <si>
    <t>ROZŁ-SUB</t>
  </si>
  <si>
    <t>Przygotowanie substratu do ponownego obsiewu</t>
  </si>
  <si>
    <t>305</t>
  </si>
  <si>
    <t>SIEW-PRC</t>
  </si>
  <si>
    <t>Siew nasion rzutem</t>
  </si>
  <si>
    <t>306</t>
  </si>
  <si>
    <t>PIEL-NAM</t>
  </si>
  <si>
    <t>Pielenie z wyniesieniem chwastów</t>
  </si>
  <si>
    <t>308</t>
  </si>
  <si>
    <t>WYJ-1IN</t>
  </si>
  <si>
    <t>Wyjęcie, sortowanie, liczenie i zabezpieczenie do transportu - 1 latek iglastych</t>
  </si>
  <si>
    <t>309</t>
  </si>
  <si>
    <t>WYJ-1LN</t>
  </si>
  <si>
    <t>Wyjęcie, sortowanie, liczenie i zabezpieczenie do transportu - 1 latek liściastych</t>
  </si>
  <si>
    <t>312</t>
  </si>
  <si>
    <t>WYJ-2LN</t>
  </si>
  <si>
    <t>Wyjęcie, sortowanie, liczenie i zabezpieczenie do transportu - 2-3 latek liściastych</t>
  </si>
  <si>
    <t>388</t>
  </si>
  <si>
    <t>ZB-NASDB</t>
  </si>
  <si>
    <t>Zbiór nasion dęba</t>
  </si>
  <si>
    <t>KG</t>
  </si>
  <si>
    <t>389</t>
  </si>
  <si>
    <t>ZB-NASBK</t>
  </si>
  <si>
    <t>Zbiór nasion buka</t>
  </si>
  <si>
    <t>391</t>
  </si>
  <si>
    <t>ZB-NASLP</t>
  </si>
  <si>
    <t>Zbiór nasion lipy</t>
  </si>
  <si>
    <t>394</t>
  </si>
  <si>
    <t>ZB-NASP</t>
  </si>
  <si>
    <t>Zbiór nasion pozostałych gatunków</t>
  </si>
  <si>
    <t>396</t>
  </si>
  <si>
    <t>GODZ RH8</t>
  </si>
  <si>
    <t>Prace wykonywane ręcznie</t>
  </si>
  <si>
    <t>H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</si>
  <si>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</si>
  <si>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</si>
  <si>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</si>
  <si>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</si>
  <si>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</si>
  <si>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</si>
  <si>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</si>
  <si>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</si>
  <si>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</si>
  <si>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</si>
  <si>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</si>
  <si>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</si>
  <si>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</si>
  <si>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</si>
  <si>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</si>
  <si>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</si>
  <si>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</si>
  <si>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</si>
  <si>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Przedbórz</t>
  </si>
  <si>
    <t xml:space="preserve">97-570 Przedbórz; Konecka 50                    </t>
  </si>
  <si>
    <t>Odpowiadając na ogłoszenie o przetargu nieograniczonym na „Wykonywanie usług z zakresu gospodarki leśnej na terenie Nadleśnictwa Przedbórz w roku 2024''  składamy niniejszym ofertę na pakiet pakiet nr 3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</si>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</sst>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tabSelected="1" topLeftCell="A7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170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3"/>
      <c r="C4" s="23"/>
      <c r="D4" s="23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3"/>
      <c r="C6" s="23"/>
      <c r="D6" s="23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3"/>
      <c r="C8" s="23"/>
      <c r="D8" s="23"/>
    </row>
    <row r="9" spans="2:15" s="1" customFormat="1" ht="4.3499999999999996" customHeight="1" x14ac:dyDescent="0.2"/>
    <row r="10" spans="2:15" s="1" customFormat="1" ht="6.95" customHeight="1" x14ac:dyDescent="0.2">
      <c r="B10" s="13" t="s">
        <v>171</v>
      </c>
      <c r="C10" s="13"/>
      <c r="D10" s="13"/>
    </row>
    <row r="11" spans="2:15" s="1" customFormat="1" ht="12.2" customHeight="1" x14ac:dyDescent="0.2">
      <c r="B11" s="13"/>
      <c r="C11" s="13"/>
      <c r="D11" s="13"/>
      <c r="G11" s="35" t="s">
        <v>172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5" t="s">
        <v>173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11" t="s">
        <v>174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"/>
    <row r="18" spans="2:13" s="1" customFormat="1" ht="20.85" customHeight="1" x14ac:dyDescent="0.2">
      <c r="B18" s="11" t="s">
        <v>175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"/>
    <row r="20" spans="2:13" s="1" customFormat="1" ht="20.85" customHeight="1" x14ac:dyDescent="0.2">
      <c r="B20" s="11" t="s">
        <v>176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"/>
    <row r="22" spans="2:13" s="1" customFormat="1" ht="20.85" customHeight="1" x14ac:dyDescent="0.2">
      <c r="B22" s="11" t="s">
        <v>177</v>
      </c>
      <c r="C22" s="11"/>
      <c r="D22" s="11"/>
      <c r="E22" s="11"/>
      <c r="F22" s="11"/>
      <c r="G22" s="11"/>
      <c r="H22" s="11"/>
      <c r="I22" s="11"/>
    </row>
    <row r="23" spans="2:13" s="1" customFormat="1" ht="34.700000000000003" customHeight="1" x14ac:dyDescent="0.2"/>
    <row r="24" spans="2:13" s="1" customFormat="1" ht="50.1" customHeight="1" x14ac:dyDescent="0.2">
      <c r="B24" s="21" t="s">
        <v>178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3" s="1" customFormat="1" ht="2.65" customHeight="1" x14ac:dyDescent="0.2"/>
    <row r="26" spans="2:13" s="1" customFormat="1" ht="50.1" customHeight="1" x14ac:dyDescent="0.2">
      <c r="B26" s="22" t="str">
        <f xml:space="preserve"> "1.  Za wykonanie przedmiotu zamówienia w tym Pakiecie oferujemy następujące wynagrodzenie brutto: " &amp; TEXT(F81,"#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8" t="s">
        <v>10</v>
      </c>
      <c r="M29" s="38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4.08</v>
      </c>
      <c r="H30" s="10">
        <v>0</v>
      </c>
      <c r="I30" s="9">
        <f t="shared" ref="I30:I61" si="0">ROUND(G30* H30,2)</f>
        <v>0</v>
      </c>
      <c r="J30" s="5">
        <v>8</v>
      </c>
      <c r="K30" s="9">
        <f t="shared" ref="K30:K61" si="1">ROUND(I30* J30/100,2)</f>
        <v>0</v>
      </c>
      <c r="L30" s="32">
        <f t="shared" ref="L30:L61" si="2">ROUND(I30+ K30,2)</f>
        <v>0</v>
      </c>
      <c r="M30" s="33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76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2">
        <f t="shared" si="2"/>
        <v>0</v>
      </c>
      <c r="M31" s="33"/>
    </row>
    <row r="32" spans="2:13" s="1" customFormat="1" ht="19.7" customHeight="1" x14ac:dyDescent="0.2">
      <c r="B32" s="5">
        <v>3</v>
      </c>
      <c r="C32" s="6" t="s">
        <v>19</v>
      </c>
      <c r="D32" s="6" t="s">
        <v>20</v>
      </c>
      <c r="E32" s="7" t="s">
        <v>21</v>
      </c>
      <c r="F32" s="6" t="s">
        <v>14</v>
      </c>
      <c r="G32" s="8">
        <v>1.38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2">
        <f t="shared" si="2"/>
        <v>0</v>
      </c>
      <c r="M32" s="33"/>
    </row>
    <row r="33" spans="2:13" s="1" customFormat="1" ht="19.7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14</v>
      </c>
      <c r="G33" s="8">
        <v>1.38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2">
        <f t="shared" si="2"/>
        <v>0</v>
      </c>
      <c r="M33" s="33"/>
    </row>
    <row r="34" spans="2:13" s="1" customFormat="1" ht="19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14</v>
      </c>
      <c r="G34" s="8">
        <v>1.38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2">
        <f t="shared" si="2"/>
        <v>0</v>
      </c>
      <c r="M34" s="33"/>
    </row>
    <row r="35" spans="2:13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14</v>
      </c>
      <c r="G35" s="8">
        <v>1.38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2">
        <f t="shared" si="2"/>
        <v>0</v>
      </c>
      <c r="M35" s="33"/>
    </row>
    <row r="36" spans="2:13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14</v>
      </c>
      <c r="G36" s="8">
        <v>1.38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2">
        <f t="shared" si="2"/>
        <v>0</v>
      </c>
      <c r="M36" s="33"/>
    </row>
    <row r="37" spans="2:13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37</v>
      </c>
      <c r="G37" s="8">
        <v>710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2">
        <f t="shared" si="2"/>
        <v>0</v>
      </c>
      <c r="M37" s="33"/>
    </row>
    <row r="38" spans="2:13" s="1" customFormat="1" ht="19.7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37</v>
      </c>
      <c r="G38" s="8">
        <v>897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32">
        <f t="shared" si="2"/>
        <v>0</v>
      </c>
      <c r="M38" s="33"/>
    </row>
    <row r="39" spans="2:13" s="1" customFormat="1" ht="19.7" customHeight="1" x14ac:dyDescent="0.2">
      <c r="B39" s="5">
        <v>10</v>
      </c>
      <c r="C39" s="6" t="s">
        <v>41</v>
      </c>
      <c r="D39" s="6" t="s">
        <v>42</v>
      </c>
      <c r="E39" s="7" t="s">
        <v>24</v>
      </c>
      <c r="F39" s="6" t="s">
        <v>37</v>
      </c>
      <c r="G39" s="8">
        <v>723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32">
        <f t="shared" si="2"/>
        <v>0</v>
      </c>
      <c r="M39" s="33"/>
    </row>
    <row r="40" spans="2:13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37</v>
      </c>
      <c r="G40" s="8">
        <v>569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32">
        <f t="shared" si="2"/>
        <v>0</v>
      </c>
      <c r="M40" s="33"/>
    </row>
    <row r="41" spans="2:13" s="1" customFormat="1" ht="19.7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37</v>
      </c>
      <c r="G41" s="8">
        <v>241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32">
        <f t="shared" si="2"/>
        <v>0</v>
      </c>
      <c r="M41" s="33"/>
    </row>
    <row r="42" spans="2:13" s="1" customFormat="1" ht="28.7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37</v>
      </c>
      <c r="G42" s="8">
        <v>141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32">
        <f t="shared" si="2"/>
        <v>0</v>
      </c>
      <c r="M42" s="33"/>
    </row>
    <row r="43" spans="2:13" s="1" customFormat="1" ht="19.7" customHeight="1" x14ac:dyDescent="0.2">
      <c r="B43" s="5">
        <v>14</v>
      </c>
      <c r="C43" s="6" t="s">
        <v>52</v>
      </c>
      <c r="D43" s="6" t="s">
        <v>53</v>
      </c>
      <c r="E43" s="7" t="s">
        <v>54</v>
      </c>
      <c r="F43" s="6" t="s">
        <v>37</v>
      </c>
      <c r="G43" s="8">
        <v>984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32">
        <f t="shared" si="2"/>
        <v>0</v>
      </c>
      <c r="M43" s="33"/>
    </row>
    <row r="44" spans="2:13" s="1" customFormat="1" ht="19.7" customHeight="1" x14ac:dyDescent="0.2">
      <c r="B44" s="5">
        <v>15</v>
      </c>
      <c r="C44" s="6" t="s">
        <v>55</v>
      </c>
      <c r="D44" s="6" t="s">
        <v>56</v>
      </c>
      <c r="E44" s="7" t="s">
        <v>57</v>
      </c>
      <c r="F44" s="6" t="s">
        <v>37</v>
      </c>
      <c r="G44" s="8">
        <v>87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32">
        <f t="shared" si="2"/>
        <v>0</v>
      </c>
      <c r="M44" s="33"/>
    </row>
    <row r="45" spans="2:13" s="1" customFormat="1" ht="28.7" customHeight="1" x14ac:dyDescent="0.2">
      <c r="B45" s="5">
        <v>16</v>
      </c>
      <c r="C45" s="6" t="s">
        <v>58</v>
      </c>
      <c r="D45" s="6" t="s">
        <v>59</v>
      </c>
      <c r="E45" s="7" t="s">
        <v>60</v>
      </c>
      <c r="F45" s="6" t="s">
        <v>37</v>
      </c>
      <c r="G45" s="8">
        <v>358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32">
        <f t="shared" si="2"/>
        <v>0</v>
      </c>
      <c r="M45" s="33"/>
    </row>
    <row r="46" spans="2:13" s="1" customFormat="1" ht="28.7" customHeight="1" x14ac:dyDescent="0.2">
      <c r="B46" s="5">
        <v>17</v>
      </c>
      <c r="C46" s="6" t="s">
        <v>61</v>
      </c>
      <c r="D46" s="6" t="s">
        <v>62</v>
      </c>
      <c r="E46" s="7" t="s">
        <v>63</v>
      </c>
      <c r="F46" s="6" t="s">
        <v>37</v>
      </c>
      <c r="G46" s="8">
        <v>267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32">
        <f t="shared" si="2"/>
        <v>0</v>
      </c>
      <c r="M46" s="33"/>
    </row>
    <row r="47" spans="2:13" s="1" customFormat="1" ht="19.7" customHeight="1" x14ac:dyDescent="0.2">
      <c r="B47" s="5">
        <v>18</v>
      </c>
      <c r="C47" s="6" t="s">
        <v>64</v>
      </c>
      <c r="D47" s="6" t="s">
        <v>65</v>
      </c>
      <c r="E47" s="7" t="s">
        <v>66</v>
      </c>
      <c r="F47" s="6" t="s">
        <v>67</v>
      </c>
      <c r="G47" s="8">
        <v>300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32">
        <f t="shared" si="2"/>
        <v>0</v>
      </c>
      <c r="M47" s="33"/>
    </row>
    <row r="48" spans="2:13" s="1" customFormat="1" ht="19.7" customHeight="1" x14ac:dyDescent="0.2">
      <c r="B48" s="5">
        <v>19</v>
      </c>
      <c r="C48" s="6" t="s">
        <v>68</v>
      </c>
      <c r="D48" s="6" t="s">
        <v>69</v>
      </c>
      <c r="E48" s="7" t="s">
        <v>70</v>
      </c>
      <c r="F48" s="6" t="s">
        <v>14</v>
      </c>
      <c r="G48" s="8">
        <v>6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32">
        <f t="shared" si="2"/>
        <v>0</v>
      </c>
      <c r="M48" s="33"/>
    </row>
    <row r="49" spans="2:13" s="1" customFormat="1" ht="28.7" customHeight="1" x14ac:dyDescent="0.2">
      <c r="B49" s="5">
        <v>20</v>
      </c>
      <c r="C49" s="6" t="s">
        <v>71</v>
      </c>
      <c r="D49" s="6" t="s">
        <v>72</v>
      </c>
      <c r="E49" s="7" t="s">
        <v>73</v>
      </c>
      <c r="F49" s="6" t="s">
        <v>37</v>
      </c>
      <c r="G49" s="8">
        <v>314.60000000000002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32">
        <f t="shared" si="2"/>
        <v>0</v>
      </c>
      <c r="M49" s="33"/>
    </row>
    <row r="50" spans="2:13" s="1" customFormat="1" ht="19.7" customHeight="1" x14ac:dyDescent="0.2">
      <c r="B50" s="5">
        <v>21</v>
      </c>
      <c r="C50" s="6" t="s">
        <v>74</v>
      </c>
      <c r="D50" s="6" t="s">
        <v>75</v>
      </c>
      <c r="E50" s="7" t="s">
        <v>76</v>
      </c>
      <c r="F50" s="6" t="s">
        <v>14</v>
      </c>
      <c r="G50" s="8">
        <v>20.8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32">
        <f t="shared" si="2"/>
        <v>0</v>
      </c>
      <c r="M50" s="33"/>
    </row>
    <row r="51" spans="2:13" s="1" customFormat="1" ht="28.7" customHeight="1" x14ac:dyDescent="0.2">
      <c r="B51" s="5">
        <v>22</v>
      </c>
      <c r="C51" s="6" t="s">
        <v>77</v>
      </c>
      <c r="D51" s="6" t="s">
        <v>78</v>
      </c>
      <c r="E51" s="7" t="s">
        <v>79</v>
      </c>
      <c r="F51" s="6" t="s">
        <v>37</v>
      </c>
      <c r="G51" s="8">
        <v>736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32">
        <f t="shared" si="2"/>
        <v>0</v>
      </c>
      <c r="M51" s="33"/>
    </row>
    <row r="52" spans="2:13" s="1" customFormat="1" ht="19.7" customHeight="1" x14ac:dyDescent="0.2">
      <c r="B52" s="5">
        <v>23</v>
      </c>
      <c r="C52" s="6" t="s">
        <v>80</v>
      </c>
      <c r="D52" s="6" t="s">
        <v>81</v>
      </c>
      <c r="E52" s="7" t="s">
        <v>82</v>
      </c>
      <c r="F52" s="6" t="s">
        <v>37</v>
      </c>
      <c r="G52" s="8">
        <v>127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32">
        <f t="shared" si="2"/>
        <v>0</v>
      </c>
      <c r="M52" s="33"/>
    </row>
    <row r="53" spans="2:13" s="1" customFormat="1" ht="28.7" customHeight="1" x14ac:dyDescent="0.2">
      <c r="B53" s="5">
        <v>24</v>
      </c>
      <c r="C53" s="6" t="s">
        <v>83</v>
      </c>
      <c r="D53" s="6" t="s">
        <v>84</v>
      </c>
      <c r="E53" s="7" t="s">
        <v>85</v>
      </c>
      <c r="F53" s="6" t="s">
        <v>37</v>
      </c>
      <c r="G53" s="8">
        <v>481.4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32">
        <f t="shared" si="2"/>
        <v>0</v>
      </c>
      <c r="M53" s="33"/>
    </row>
    <row r="54" spans="2:13" s="1" customFormat="1" ht="19.7" customHeight="1" x14ac:dyDescent="0.2">
      <c r="B54" s="5">
        <v>25</v>
      </c>
      <c r="C54" s="6" t="s">
        <v>86</v>
      </c>
      <c r="D54" s="6" t="s">
        <v>87</v>
      </c>
      <c r="E54" s="7" t="s">
        <v>88</v>
      </c>
      <c r="F54" s="6" t="s">
        <v>37</v>
      </c>
      <c r="G54" s="8">
        <v>610.5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32">
        <f t="shared" si="2"/>
        <v>0</v>
      </c>
      <c r="M54" s="33"/>
    </row>
    <row r="55" spans="2:13" s="1" customFormat="1" ht="28.7" customHeight="1" x14ac:dyDescent="0.2">
      <c r="B55" s="5">
        <v>26</v>
      </c>
      <c r="C55" s="6" t="s">
        <v>89</v>
      </c>
      <c r="D55" s="6" t="s">
        <v>90</v>
      </c>
      <c r="E55" s="7" t="s">
        <v>91</v>
      </c>
      <c r="F55" s="6" t="s">
        <v>92</v>
      </c>
      <c r="G55" s="8">
        <v>9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32">
        <f t="shared" si="2"/>
        <v>0</v>
      </c>
      <c r="M55" s="33"/>
    </row>
    <row r="56" spans="2:13" s="1" customFormat="1" ht="28.7" customHeight="1" x14ac:dyDescent="0.2">
      <c r="B56" s="5">
        <v>27</v>
      </c>
      <c r="C56" s="6" t="s">
        <v>93</v>
      </c>
      <c r="D56" s="6" t="s">
        <v>94</v>
      </c>
      <c r="E56" s="7" t="s">
        <v>95</v>
      </c>
      <c r="F56" s="6" t="s">
        <v>92</v>
      </c>
      <c r="G56" s="8">
        <v>12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2">
        <f t="shared" si="2"/>
        <v>0</v>
      </c>
      <c r="M56" s="33"/>
    </row>
    <row r="57" spans="2:13" s="1" customFormat="1" ht="19.7" customHeight="1" x14ac:dyDescent="0.2">
      <c r="B57" s="5">
        <v>28</v>
      </c>
      <c r="C57" s="6" t="s">
        <v>96</v>
      </c>
      <c r="D57" s="6" t="s">
        <v>97</v>
      </c>
      <c r="E57" s="7" t="s">
        <v>98</v>
      </c>
      <c r="F57" s="6" t="s">
        <v>92</v>
      </c>
      <c r="G57" s="8">
        <v>428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2">
        <f t="shared" si="2"/>
        <v>0</v>
      </c>
      <c r="M57" s="33"/>
    </row>
    <row r="58" spans="2:13" s="1" customFormat="1" ht="19.7" customHeight="1" x14ac:dyDescent="0.2">
      <c r="B58" s="5">
        <v>29</v>
      </c>
      <c r="C58" s="6" t="s">
        <v>99</v>
      </c>
      <c r="D58" s="6" t="s">
        <v>100</v>
      </c>
      <c r="E58" s="7" t="s">
        <v>101</v>
      </c>
      <c r="F58" s="6" t="s">
        <v>92</v>
      </c>
      <c r="G58" s="8">
        <v>357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2">
        <f t="shared" si="2"/>
        <v>0</v>
      </c>
      <c r="M58" s="33"/>
    </row>
    <row r="59" spans="2:13" s="1" customFormat="1" ht="19.7" customHeight="1" x14ac:dyDescent="0.2">
      <c r="B59" s="5">
        <v>30</v>
      </c>
      <c r="C59" s="6" t="s">
        <v>102</v>
      </c>
      <c r="D59" s="6" t="s">
        <v>103</v>
      </c>
      <c r="E59" s="7" t="s">
        <v>104</v>
      </c>
      <c r="F59" s="6" t="s">
        <v>92</v>
      </c>
      <c r="G59" s="8">
        <v>1042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2">
        <f t="shared" si="2"/>
        <v>0</v>
      </c>
      <c r="M59" s="33"/>
    </row>
    <row r="60" spans="2:13" s="1" customFormat="1" ht="19.7" customHeight="1" x14ac:dyDescent="0.2">
      <c r="B60" s="5">
        <v>31</v>
      </c>
      <c r="C60" s="6" t="s">
        <v>105</v>
      </c>
      <c r="D60" s="6" t="s">
        <v>106</v>
      </c>
      <c r="E60" s="7" t="s">
        <v>107</v>
      </c>
      <c r="F60" s="6" t="s">
        <v>92</v>
      </c>
      <c r="G60" s="8">
        <v>385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2">
        <f t="shared" si="2"/>
        <v>0</v>
      </c>
      <c r="M60" s="33"/>
    </row>
    <row r="61" spans="2:13" s="1" customFormat="1" ht="19.7" customHeight="1" x14ac:dyDescent="0.2">
      <c r="B61" s="5">
        <v>32</v>
      </c>
      <c r="C61" s="6" t="s">
        <v>108</v>
      </c>
      <c r="D61" s="6" t="s">
        <v>109</v>
      </c>
      <c r="E61" s="7" t="s">
        <v>110</v>
      </c>
      <c r="F61" s="6" t="s">
        <v>37</v>
      </c>
      <c r="G61" s="8">
        <v>87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2">
        <f t="shared" si="2"/>
        <v>0</v>
      </c>
      <c r="M61" s="33"/>
    </row>
    <row r="62" spans="2:13" s="1" customFormat="1" ht="19.7" customHeight="1" x14ac:dyDescent="0.2">
      <c r="B62" s="5">
        <v>33</v>
      </c>
      <c r="C62" s="6" t="s">
        <v>111</v>
      </c>
      <c r="D62" s="6" t="s">
        <v>112</v>
      </c>
      <c r="E62" s="7" t="s">
        <v>113</v>
      </c>
      <c r="F62" s="6" t="s">
        <v>92</v>
      </c>
      <c r="G62" s="8">
        <v>800</v>
      </c>
      <c r="H62" s="10">
        <v>0</v>
      </c>
      <c r="I62" s="9">
        <f t="shared" ref="I62:I93" si="3">ROUND(G62* H62,2)</f>
        <v>0</v>
      </c>
      <c r="J62" s="5">
        <v>8</v>
      </c>
      <c r="K62" s="9">
        <f t="shared" ref="K62:K93" si="4">ROUND(I62* J62/100,2)</f>
        <v>0</v>
      </c>
      <c r="L62" s="32">
        <f t="shared" ref="L62:L93" si="5">ROUND(I62+ K62,2)</f>
        <v>0</v>
      </c>
      <c r="M62" s="33"/>
    </row>
    <row r="63" spans="2:13" s="1" customFormat="1" ht="19.7" customHeight="1" x14ac:dyDescent="0.2">
      <c r="B63" s="5">
        <v>34</v>
      </c>
      <c r="C63" s="6" t="s">
        <v>114</v>
      </c>
      <c r="D63" s="6" t="s">
        <v>115</v>
      </c>
      <c r="E63" s="7" t="s">
        <v>116</v>
      </c>
      <c r="F63" s="6" t="s">
        <v>37</v>
      </c>
      <c r="G63" s="8">
        <v>1.5</v>
      </c>
      <c r="H63" s="10">
        <v>0</v>
      </c>
      <c r="I63" s="9">
        <f t="shared" si="3"/>
        <v>0</v>
      </c>
      <c r="J63" s="5">
        <v>8</v>
      </c>
      <c r="K63" s="9">
        <f t="shared" si="4"/>
        <v>0</v>
      </c>
      <c r="L63" s="32">
        <f t="shared" si="5"/>
        <v>0</v>
      </c>
      <c r="M63" s="33"/>
    </row>
    <row r="64" spans="2:13" s="1" customFormat="1" ht="19.7" customHeight="1" x14ac:dyDescent="0.2">
      <c r="B64" s="5">
        <v>35</v>
      </c>
      <c r="C64" s="6" t="s">
        <v>117</v>
      </c>
      <c r="D64" s="6" t="s">
        <v>118</v>
      </c>
      <c r="E64" s="7" t="s">
        <v>119</v>
      </c>
      <c r="F64" s="6" t="s">
        <v>37</v>
      </c>
      <c r="G64" s="8">
        <v>1.5</v>
      </c>
      <c r="H64" s="10">
        <v>0</v>
      </c>
      <c r="I64" s="9">
        <f t="shared" si="3"/>
        <v>0</v>
      </c>
      <c r="J64" s="5">
        <v>8</v>
      </c>
      <c r="K64" s="9">
        <f t="shared" si="4"/>
        <v>0</v>
      </c>
      <c r="L64" s="32">
        <f t="shared" si="5"/>
        <v>0</v>
      </c>
      <c r="M64" s="33"/>
    </row>
    <row r="65" spans="2:13" s="1" customFormat="1" ht="19.7" customHeight="1" x14ac:dyDescent="0.2">
      <c r="B65" s="5">
        <v>36</v>
      </c>
      <c r="C65" s="6" t="s">
        <v>120</v>
      </c>
      <c r="D65" s="6" t="s">
        <v>121</v>
      </c>
      <c r="E65" s="7" t="s">
        <v>122</v>
      </c>
      <c r="F65" s="6" t="s">
        <v>37</v>
      </c>
      <c r="G65" s="8">
        <v>14.6</v>
      </c>
      <c r="H65" s="10">
        <v>0</v>
      </c>
      <c r="I65" s="9">
        <f t="shared" si="3"/>
        <v>0</v>
      </c>
      <c r="J65" s="5">
        <v>8</v>
      </c>
      <c r="K65" s="9">
        <f t="shared" si="4"/>
        <v>0</v>
      </c>
      <c r="L65" s="32">
        <f t="shared" si="5"/>
        <v>0</v>
      </c>
      <c r="M65" s="33"/>
    </row>
    <row r="66" spans="2:13" s="1" customFormat="1" ht="19.7" customHeight="1" x14ac:dyDescent="0.2">
      <c r="B66" s="5">
        <v>37</v>
      </c>
      <c r="C66" s="6" t="s">
        <v>123</v>
      </c>
      <c r="D66" s="6" t="s">
        <v>124</v>
      </c>
      <c r="E66" s="7" t="s">
        <v>125</v>
      </c>
      <c r="F66" s="6" t="s">
        <v>37</v>
      </c>
      <c r="G66" s="8">
        <v>14.6</v>
      </c>
      <c r="H66" s="10">
        <v>0</v>
      </c>
      <c r="I66" s="9">
        <f t="shared" si="3"/>
        <v>0</v>
      </c>
      <c r="J66" s="5">
        <v>8</v>
      </c>
      <c r="K66" s="9">
        <f t="shared" si="4"/>
        <v>0</v>
      </c>
      <c r="L66" s="32">
        <f t="shared" si="5"/>
        <v>0</v>
      </c>
      <c r="M66" s="33"/>
    </row>
    <row r="67" spans="2:13" s="1" customFormat="1" ht="19.7" customHeight="1" x14ac:dyDescent="0.2">
      <c r="B67" s="5">
        <v>38</v>
      </c>
      <c r="C67" s="6" t="s">
        <v>126</v>
      </c>
      <c r="D67" s="6" t="s">
        <v>127</v>
      </c>
      <c r="E67" s="7" t="s">
        <v>128</v>
      </c>
      <c r="F67" s="6" t="s">
        <v>37</v>
      </c>
      <c r="G67" s="8">
        <v>14.6</v>
      </c>
      <c r="H67" s="10">
        <v>0</v>
      </c>
      <c r="I67" s="9">
        <f t="shared" si="3"/>
        <v>0</v>
      </c>
      <c r="J67" s="5">
        <v>8</v>
      </c>
      <c r="K67" s="9">
        <f t="shared" si="4"/>
        <v>0</v>
      </c>
      <c r="L67" s="32">
        <f t="shared" si="5"/>
        <v>0</v>
      </c>
      <c r="M67" s="33"/>
    </row>
    <row r="68" spans="2:13" s="1" customFormat="1" ht="19.7" customHeight="1" x14ac:dyDescent="0.2">
      <c r="B68" s="5">
        <v>39</v>
      </c>
      <c r="C68" s="6" t="s">
        <v>129</v>
      </c>
      <c r="D68" s="6" t="s">
        <v>130</v>
      </c>
      <c r="E68" s="7" t="s">
        <v>131</v>
      </c>
      <c r="F68" s="6" t="s">
        <v>37</v>
      </c>
      <c r="G68" s="8">
        <v>69</v>
      </c>
      <c r="H68" s="10">
        <v>0</v>
      </c>
      <c r="I68" s="9">
        <f t="shared" si="3"/>
        <v>0</v>
      </c>
      <c r="J68" s="5">
        <v>8</v>
      </c>
      <c r="K68" s="9">
        <f t="shared" si="4"/>
        <v>0</v>
      </c>
      <c r="L68" s="32">
        <f t="shared" si="5"/>
        <v>0</v>
      </c>
      <c r="M68" s="33"/>
    </row>
    <row r="69" spans="2:13" s="1" customFormat="1" ht="28.7" customHeight="1" x14ac:dyDescent="0.2">
      <c r="B69" s="5">
        <v>40</v>
      </c>
      <c r="C69" s="6" t="s">
        <v>132</v>
      </c>
      <c r="D69" s="6" t="s">
        <v>133</v>
      </c>
      <c r="E69" s="7" t="s">
        <v>134</v>
      </c>
      <c r="F69" s="6" t="s">
        <v>92</v>
      </c>
      <c r="G69" s="8">
        <v>578</v>
      </c>
      <c r="H69" s="10">
        <v>0</v>
      </c>
      <c r="I69" s="9">
        <f t="shared" si="3"/>
        <v>0</v>
      </c>
      <c r="J69" s="5">
        <v>8</v>
      </c>
      <c r="K69" s="9">
        <f t="shared" si="4"/>
        <v>0</v>
      </c>
      <c r="L69" s="32">
        <f t="shared" si="5"/>
        <v>0</v>
      </c>
      <c r="M69" s="33"/>
    </row>
    <row r="70" spans="2:13" s="1" customFormat="1" ht="28.7" customHeight="1" x14ac:dyDescent="0.2">
      <c r="B70" s="5">
        <v>41</v>
      </c>
      <c r="C70" s="6" t="s">
        <v>135</v>
      </c>
      <c r="D70" s="6" t="s">
        <v>136</v>
      </c>
      <c r="E70" s="7" t="s">
        <v>137</v>
      </c>
      <c r="F70" s="6" t="s">
        <v>92</v>
      </c>
      <c r="G70" s="8">
        <v>36</v>
      </c>
      <c r="H70" s="10">
        <v>0</v>
      </c>
      <c r="I70" s="9">
        <f t="shared" si="3"/>
        <v>0</v>
      </c>
      <c r="J70" s="5">
        <v>8</v>
      </c>
      <c r="K70" s="9">
        <f t="shared" si="4"/>
        <v>0</v>
      </c>
      <c r="L70" s="32">
        <f t="shared" si="5"/>
        <v>0</v>
      </c>
      <c r="M70" s="33"/>
    </row>
    <row r="71" spans="2:13" s="1" customFormat="1" ht="28.7" customHeight="1" x14ac:dyDescent="0.2">
      <c r="B71" s="5">
        <v>42</v>
      </c>
      <c r="C71" s="6" t="s">
        <v>138</v>
      </c>
      <c r="D71" s="6" t="s">
        <v>139</v>
      </c>
      <c r="E71" s="7" t="s">
        <v>140</v>
      </c>
      <c r="F71" s="6" t="s">
        <v>92</v>
      </c>
      <c r="G71" s="8">
        <v>28</v>
      </c>
      <c r="H71" s="10">
        <v>0</v>
      </c>
      <c r="I71" s="9">
        <f t="shared" si="3"/>
        <v>0</v>
      </c>
      <c r="J71" s="5">
        <v>8</v>
      </c>
      <c r="K71" s="9">
        <f t="shared" si="4"/>
        <v>0</v>
      </c>
      <c r="L71" s="32">
        <f t="shared" si="5"/>
        <v>0</v>
      </c>
      <c r="M71" s="33"/>
    </row>
    <row r="72" spans="2:13" s="1" customFormat="1" ht="19.7" customHeight="1" x14ac:dyDescent="0.2">
      <c r="B72" s="5">
        <v>43</v>
      </c>
      <c r="C72" s="6" t="s">
        <v>141</v>
      </c>
      <c r="D72" s="6" t="s">
        <v>142</v>
      </c>
      <c r="E72" s="7" t="s">
        <v>143</v>
      </c>
      <c r="F72" s="6" t="s">
        <v>144</v>
      </c>
      <c r="G72" s="8">
        <v>2000</v>
      </c>
      <c r="H72" s="10">
        <v>0</v>
      </c>
      <c r="I72" s="9">
        <f t="shared" si="3"/>
        <v>0</v>
      </c>
      <c r="J72" s="5">
        <v>8</v>
      </c>
      <c r="K72" s="9">
        <f t="shared" si="4"/>
        <v>0</v>
      </c>
      <c r="L72" s="32">
        <f t="shared" si="5"/>
        <v>0</v>
      </c>
      <c r="M72" s="33"/>
    </row>
    <row r="73" spans="2:13" s="1" customFormat="1" ht="19.7" customHeight="1" x14ac:dyDescent="0.2">
      <c r="B73" s="5">
        <v>44</v>
      </c>
      <c r="C73" s="6" t="s">
        <v>145</v>
      </c>
      <c r="D73" s="6" t="s">
        <v>146</v>
      </c>
      <c r="E73" s="7" t="s">
        <v>147</v>
      </c>
      <c r="F73" s="6" t="s">
        <v>144</v>
      </c>
      <c r="G73" s="8">
        <v>200</v>
      </c>
      <c r="H73" s="10">
        <v>0</v>
      </c>
      <c r="I73" s="9">
        <f t="shared" si="3"/>
        <v>0</v>
      </c>
      <c r="J73" s="5">
        <v>8</v>
      </c>
      <c r="K73" s="9">
        <f t="shared" si="4"/>
        <v>0</v>
      </c>
      <c r="L73" s="32">
        <f t="shared" si="5"/>
        <v>0</v>
      </c>
      <c r="M73" s="33"/>
    </row>
    <row r="74" spans="2:13" s="1" customFormat="1" ht="19.7" customHeight="1" x14ac:dyDescent="0.2">
      <c r="B74" s="5">
        <v>45</v>
      </c>
      <c r="C74" s="6" t="s">
        <v>148</v>
      </c>
      <c r="D74" s="6" t="s">
        <v>149</v>
      </c>
      <c r="E74" s="7" t="s">
        <v>150</v>
      </c>
      <c r="F74" s="6" t="s">
        <v>144</v>
      </c>
      <c r="G74" s="8">
        <v>5</v>
      </c>
      <c r="H74" s="10">
        <v>0</v>
      </c>
      <c r="I74" s="9">
        <f t="shared" si="3"/>
        <v>0</v>
      </c>
      <c r="J74" s="5">
        <v>8</v>
      </c>
      <c r="K74" s="9">
        <f t="shared" si="4"/>
        <v>0</v>
      </c>
      <c r="L74" s="32">
        <f t="shared" si="5"/>
        <v>0</v>
      </c>
      <c r="M74" s="33"/>
    </row>
    <row r="75" spans="2:13" s="1" customFormat="1" ht="19.7" customHeight="1" x14ac:dyDescent="0.2">
      <c r="B75" s="5">
        <v>46</v>
      </c>
      <c r="C75" s="6" t="s">
        <v>151</v>
      </c>
      <c r="D75" s="6" t="s">
        <v>152</v>
      </c>
      <c r="E75" s="7" t="s">
        <v>153</v>
      </c>
      <c r="F75" s="6" t="s">
        <v>144</v>
      </c>
      <c r="G75" s="8">
        <v>10</v>
      </c>
      <c r="H75" s="10">
        <v>0</v>
      </c>
      <c r="I75" s="9">
        <f t="shared" si="3"/>
        <v>0</v>
      </c>
      <c r="J75" s="5">
        <v>8</v>
      </c>
      <c r="K75" s="9">
        <f t="shared" si="4"/>
        <v>0</v>
      </c>
      <c r="L75" s="32">
        <f t="shared" si="5"/>
        <v>0</v>
      </c>
      <c r="M75" s="33"/>
    </row>
    <row r="76" spans="2:13" s="1" customFormat="1" ht="19.7" customHeight="1" x14ac:dyDescent="0.2">
      <c r="B76" s="5">
        <v>47</v>
      </c>
      <c r="C76" s="6" t="s">
        <v>154</v>
      </c>
      <c r="D76" s="6" t="s">
        <v>155</v>
      </c>
      <c r="E76" s="7" t="s">
        <v>156</v>
      </c>
      <c r="F76" s="6" t="s">
        <v>157</v>
      </c>
      <c r="G76" s="8">
        <v>1035.97</v>
      </c>
      <c r="H76" s="10">
        <v>0</v>
      </c>
      <c r="I76" s="9">
        <f t="shared" si="3"/>
        <v>0</v>
      </c>
      <c r="J76" s="5">
        <v>8</v>
      </c>
      <c r="K76" s="9">
        <f t="shared" si="4"/>
        <v>0</v>
      </c>
      <c r="L76" s="32">
        <f t="shared" si="5"/>
        <v>0</v>
      </c>
      <c r="M76" s="33"/>
    </row>
    <row r="77" spans="2:13" s="1" customFormat="1" ht="19.7" customHeight="1" x14ac:dyDescent="0.2">
      <c r="B77" s="5">
        <v>48</v>
      </c>
      <c r="C77" s="6" t="s">
        <v>158</v>
      </c>
      <c r="D77" s="6" t="s">
        <v>159</v>
      </c>
      <c r="E77" s="7" t="s">
        <v>160</v>
      </c>
      <c r="F77" s="6" t="s">
        <v>157</v>
      </c>
      <c r="G77" s="8">
        <v>165</v>
      </c>
      <c r="H77" s="10">
        <v>0</v>
      </c>
      <c r="I77" s="9">
        <f t="shared" si="3"/>
        <v>0</v>
      </c>
      <c r="J77" s="5">
        <v>8</v>
      </c>
      <c r="K77" s="9">
        <f t="shared" si="4"/>
        <v>0</v>
      </c>
      <c r="L77" s="32">
        <f t="shared" si="5"/>
        <v>0</v>
      </c>
      <c r="M77" s="33"/>
    </row>
    <row r="78" spans="2:13" s="1" customFormat="1" ht="19.7" customHeight="1" x14ac:dyDescent="0.2">
      <c r="B78" s="5">
        <v>49</v>
      </c>
      <c r="C78" s="6" t="s">
        <v>161</v>
      </c>
      <c r="D78" s="6" t="s">
        <v>162</v>
      </c>
      <c r="E78" s="7" t="s">
        <v>163</v>
      </c>
      <c r="F78" s="6" t="s">
        <v>157</v>
      </c>
      <c r="G78" s="8">
        <v>236.21</v>
      </c>
      <c r="H78" s="10">
        <v>0</v>
      </c>
      <c r="I78" s="9">
        <f t="shared" si="3"/>
        <v>0</v>
      </c>
      <c r="J78" s="5">
        <v>8</v>
      </c>
      <c r="K78" s="9">
        <f t="shared" si="4"/>
        <v>0</v>
      </c>
      <c r="L78" s="32">
        <f t="shared" si="5"/>
        <v>0</v>
      </c>
      <c r="M78" s="33"/>
    </row>
    <row r="79" spans="2:13" s="1" customFormat="1" ht="55.9" customHeight="1" x14ac:dyDescent="0.2"/>
    <row r="80" spans="2:13" s="1" customFormat="1" ht="21.4" customHeight="1" x14ac:dyDescent="0.2">
      <c r="B80" s="24" t="s">
        <v>164</v>
      </c>
      <c r="C80" s="24"/>
      <c r="D80" s="24"/>
      <c r="E80" s="24"/>
      <c r="F80" s="26">
        <f>ROUND(I30+I31+I32+I33+I34+I35+I36+I37+I38+I39+I40+I41+I42+I43+I44+I45+I46+I47+I48+I49+I50+I51+I52+I53+I54+I55+I56+I57+I58+I59+I60+I61+I62+I63+I64+I65+I66+I67+I68+I69+I70+I71+I72+I73+I74+I75+I76+I77+I78,2)</f>
        <v>0</v>
      </c>
      <c r="G80" s="27"/>
      <c r="H80" s="27"/>
      <c r="I80" s="27"/>
      <c r="J80" s="27"/>
      <c r="K80" s="27"/>
      <c r="L80" s="27"/>
      <c r="M80" s="28"/>
    </row>
    <row r="81" spans="2:14" s="1" customFormat="1" ht="21.4" customHeight="1" x14ac:dyDescent="0.2">
      <c r="B81" s="24" t="s">
        <v>165</v>
      </c>
      <c r="C81" s="24"/>
      <c r="D81" s="24"/>
      <c r="E81" s="24"/>
      <c r="F81" s="29">
        <f>ROUND(L30+L31+L32+L33+L34+L35+L36+L37+L38+L39+L40+L41+L42+L43+L44+L45+L46+L47+L48+L49+L50+L51+L52+L53+L54+L55+L56+L57+L58+L59+L60+L61+L62+L63+L64+L65+L66+L67+L68+L69+L70+L71+L72+L73+L74+L75+L76+L77+L78,2)</f>
        <v>0</v>
      </c>
      <c r="G81" s="30"/>
      <c r="H81" s="30"/>
      <c r="I81" s="30"/>
      <c r="J81" s="30"/>
      <c r="K81" s="30"/>
      <c r="L81" s="30"/>
      <c r="M81" s="31"/>
    </row>
    <row r="82" spans="2:14" s="1" customFormat="1" ht="11.1" customHeight="1" x14ac:dyDescent="0.2"/>
    <row r="83" spans="2:14" s="1" customFormat="1" ht="80.099999999999994" customHeight="1" x14ac:dyDescent="0.2">
      <c r="B83" s="15" t="s">
        <v>179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2:14" s="1" customFormat="1" ht="2.65" customHeight="1" x14ac:dyDescent="0.2"/>
    <row r="85" spans="2:14" s="1" customFormat="1" ht="110.1" customHeight="1" x14ac:dyDescent="0.2">
      <c r="B85" s="15" t="s">
        <v>180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2:14" s="1" customFormat="1" ht="5.25" customHeight="1" x14ac:dyDescent="0.2"/>
    <row r="87" spans="2:14" s="1" customFormat="1" ht="110.1" customHeight="1" x14ac:dyDescent="0.2">
      <c r="B87" s="19" t="s">
        <v>181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2:14" s="1" customFormat="1" ht="5.25" customHeight="1" x14ac:dyDescent="0.2"/>
    <row r="89" spans="2:14" s="1" customFormat="1" ht="37.9" customHeight="1" x14ac:dyDescent="0.2">
      <c r="B89" s="17" t="s">
        <v>166</v>
      </c>
      <c r="C89" s="17"/>
      <c r="D89" s="17"/>
      <c r="E89" s="17"/>
      <c r="F89" s="18" t="s">
        <v>167</v>
      </c>
      <c r="G89" s="18"/>
      <c r="H89" s="18"/>
      <c r="I89" s="18"/>
      <c r="J89" s="18"/>
      <c r="K89" s="18"/>
      <c r="L89" s="18"/>
    </row>
    <row r="90" spans="2:14" s="1" customFormat="1" ht="28.7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4" s="1" customFormat="1" ht="28.7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4" s="1" customFormat="1" ht="28.7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2:14" s="1" customFormat="1" ht="28.7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4" s="1" customFormat="1" ht="2.65" customHeight="1" x14ac:dyDescent="0.2"/>
    <row r="95" spans="2:14" s="1" customFormat="1" ht="203.1" customHeight="1" x14ac:dyDescent="0.2">
      <c r="B95" s="15" t="s">
        <v>182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2:14" s="1" customFormat="1" ht="2.65" customHeight="1" x14ac:dyDescent="0.2"/>
    <row r="97" spans="2:14" s="1" customFormat="1" ht="36.950000000000003" customHeight="1" x14ac:dyDescent="0.2">
      <c r="B97" s="16" t="s">
        <v>183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2:14" s="1" customFormat="1" ht="2.65" customHeight="1" x14ac:dyDescent="0.2"/>
    <row r="99" spans="2:14" s="1" customFormat="1" ht="37.9" customHeight="1" x14ac:dyDescent="0.2">
      <c r="B99" s="17" t="s">
        <v>168</v>
      </c>
      <c r="C99" s="17"/>
      <c r="D99" s="17"/>
      <c r="E99" s="17"/>
      <c r="F99" s="34" t="s">
        <v>169</v>
      </c>
      <c r="G99" s="34"/>
      <c r="H99" s="34"/>
      <c r="I99" s="34"/>
      <c r="J99" s="34"/>
      <c r="K99" s="34"/>
      <c r="L99" s="34"/>
    </row>
    <row r="100" spans="2:14" s="1" customFormat="1" ht="28.7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2:14" s="1" customFormat="1" ht="28.7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2:14" s="1" customFormat="1" ht="28.7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14" s="1" customFormat="1" ht="28.7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4" s="1" customFormat="1" ht="2.65" customHeight="1" x14ac:dyDescent="0.2"/>
    <row r="105" spans="2:14" s="1" customFormat="1" ht="159.94999999999999" customHeight="1" x14ac:dyDescent="0.2">
      <c r="B105" s="15" t="s">
        <v>184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2:14" s="1" customFormat="1" ht="2.65" customHeight="1" x14ac:dyDescent="0.2"/>
    <row r="107" spans="2:14" s="1" customFormat="1" ht="54.95" customHeight="1" x14ac:dyDescent="0.2">
      <c r="B107" s="15" t="s">
        <v>185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2:14" s="1" customFormat="1" ht="2.65" customHeight="1" x14ac:dyDescent="0.2"/>
    <row r="109" spans="2:14" s="1" customFormat="1" ht="60" customHeight="1" x14ac:dyDescent="0.2">
      <c r="B109" s="19" t="s">
        <v>186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2:14" s="1" customFormat="1" ht="2.65" customHeight="1" x14ac:dyDescent="0.2"/>
    <row r="111" spans="2:14" s="1" customFormat="1" ht="48" customHeight="1" x14ac:dyDescent="0.2">
      <c r="B111" s="19" t="s">
        <v>187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 s="1" customFormat="1" ht="2.65" customHeight="1" x14ac:dyDescent="0.2"/>
    <row r="113" spans="2:14" s="1" customFormat="1" ht="125.1" customHeight="1" x14ac:dyDescent="0.2">
      <c r="B113" s="15" t="s">
        <v>188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2:14" s="1" customFormat="1" ht="2.65" customHeight="1" x14ac:dyDescent="0.2"/>
    <row r="115" spans="2:14" s="1" customFormat="1" ht="84.95" customHeight="1" x14ac:dyDescent="0.2">
      <c r="B115" s="15" t="s">
        <v>189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2:14" s="1" customFormat="1" ht="86.85" customHeight="1" x14ac:dyDescent="0.2"/>
    <row r="117" spans="2:14" s="1" customFormat="1" ht="17.649999999999999" customHeight="1" x14ac:dyDescent="0.2">
      <c r="I117" s="36" t="s">
        <v>190</v>
      </c>
      <c r="J117" s="36"/>
    </row>
    <row r="118" spans="2:14" s="1" customFormat="1" ht="145.15" customHeight="1" x14ac:dyDescent="0.2"/>
    <row r="119" spans="2:14" s="1" customFormat="1" ht="81.599999999999994" customHeight="1" x14ac:dyDescent="0.2">
      <c r="B119" s="20" t="s">
        <v>191</v>
      </c>
      <c r="C119" s="20"/>
      <c r="D119" s="20"/>
      <c r="E119" s="20"/>
      <c r="F119" s="20"/>
      <c r="G119" s="20"/>
      <c r="H119" s="20"/>
      <c r="I119" s="20"/>
      <c r="J119" s="20"/>
    </row>
    <row r="120" spans="2:14" s="1" customFormat="1" ht="28.7" customHeight="1" x14ac:dyDescent="0.2"/>
  </sheetData>
  <mergeCells count="103">
    <mergeCell ref="L68:M68"/>
    <mergeCell ref="L69:M69"/>
    <mergeCell ref="L70:M70"/>
    <mergeCell ref="L71:M71"/>
    <mergeCell ref="L72:M72"/>
    <mergeCell ref="L78:M78"/>
    <mergeCell ref="L73:M73"/>
    <mergeCell ref="L74:M74"/>
    <mergeCell ref="L75:M75"/>
    <mergeCell ref="L76:M76"/>
    <mergeCell ref="L77:M7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I117:J117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B105:N105"/>
    <mergeCell ref="B107:N107"/>
    <mergeCell ref="B109:N109"/>
    <mergeCell ref="B111:N111"/>
    <mergeCell ref="B113:N113"/>
    <mergeCell ref="B115:N115"/>
    <mergeCell ref="B119:J119"/>
    <mergeCell ref="B24:L24"/>
    <mergeCell ref="B26:L26"/>
    <mergeCell ref="B83:N83"/>
    <mergeCell ref="B85:N85"/>
    <mergeCell ref="B87:N87"/>
    <mergeCell ref="B89:E89"/>
    <mergeCell ref="B90:E90"/>
    <mergeCell ref="B91:E91"/>
    <mergeCell ref="B92:E92"/>
    <mergeCell ref="B93:E93"/>
    <mergeCell ref="B80:E80"/>
    <mergeCell ref="B81:E81"/>
    <mergeCell ref="F80:M80"/>
    <mergeCell ref="F81:M81"/>
    <mergeCell ref="L40:M40"/>
    <mergeCell ref="L41:M41"/>
    <mergeCell ref="L42:M42"/>
    <mergeCell ref="B101:E101"/>
    <mergeCell ref="B102:E102"/>
    <mergeCell ref="B103:E103"/>
    <mergeCell ref="B95:N95"/>
    <mergeCell ref="B97:N97"/>
    <mergeCell ref="B99:E99"/>
    <mergeCell ref="F100:L100"/>
    <mergeCell ref="F101:L101"/>
    <mergeCell ref="F102:L102"/>
    <mergeCell ref="F103:L103"/>
    <mergeCell ref="F99:L99"/>
    <mergeCell ref="B16:I16"/>
    <mergeCell ref="B18:I18"/>
    <mergeCell ref="B20:I20"/>
    <mergeCell ref="B22:I22"/>
    <mergeCell ref="B3:E3"/>
    <mergeCell ref="B5:E5"/>
    <mergeCell ref="B7:E7"/>
    <mergeCell ref="B10:D11"/>
    <mergeCell ref="B100:E100"/>
    <mergeCell ref="F89:L89"/>
    <mergeCell ref="F90:L90"/>
    <mergeCell ref="F91:L91"/>
    <mergeCell ref="F92:L92"/>
    <mergeCell ref="B4:D4"/>
    <mergeCell ref="B6:D6"/>
    <mergeCell ref="B8:D8"/>
    <mergeCell ref="E14:G14"/>
    <mergeCell ref="L43:M43"/>
    <mergeCell ref="L44:M44"/>
    <mergeCell ref="L45:M45"/>
    <mergeCell ref="L46:M46"/>
    <mergeCell ref="L47:M47"/>
    <mergeCell ref="F93:L93"/>
    <mergeCell ref="G11:N1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Arkadiusz Sikorski Nadleśnictwo Przedbórz</cp:lastModifiedBy>
  <dcterms:created xsi:type="dcterms:W3CDTF">2023-10-12T12:22:35Z</dcterms:created>
  <dcterms:modified xsi:type="dcterms:W3CDTF">2023-10-17T07:26:41Z</dcterms:modified>
</cp:coreProperties>
</file>