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kora.Tomasz\Documents\RYBY\"/>
    </mc:Choice>
  </mc:AlternateContent>
  <xr:revisionPtr revIDLastSave="0" documentId="13_ncr:1_{73075E1A-AAD1-4C33-A73A-0D9514ACD2EF}" xr6:coauthVersionLast="41" xr6:coauthVersionMax="41" xr10:uidLastSave="{00000000-0000-0000-0000-000000000000}"/>
  <bookViews>
    <workbookView xWindow="-120" yWindow="-120" windowWidth="29040" windowHeight="15840" xr2:uid="{199B63A4-CECE-4A37-870B-45701E45D2C0}"/>
  </bookViews>
  <sheets>
    <sheet name="Zestawienie syntetyczne" sheetId="1" r:id="rId1"/>
  </sheets>
  <externalReferences>
    <externalReference r:id="rId2"/>
  </externalReferences>
  <definedNames>
    <definedName name="ListaOR">#REF!</definedName>
    <definedName name="_xlnm.Print_Area" localSheetId="0">'Zestawienie syntetyczne'!$A$1:$AE$46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35" i="1" l="1"/>
  <c r="AD35" i="1"/>
  <c r="AC35" i="1"/>
  <c r="X35" i="1"/>
  <c r="W35" i="1"/>
  <c r="V35" i="1"/>
  <c r="B35" i="1"/>
  <c r="AB33" i="1"/>
  <c r="Y33" i="1"/>
  <c r="T33" i="1"/>
  <c r="M33" i="1"/>
  <c r="H33" i="1"/>
  <c r="E33" i="1"/>
  <c r="AB32" i="1"/>
  <c r="Y32" i="1"/>
  <c r="T32" i="1"/>
  <c r="M32" i="1"/>
  <c r="H32" i="1"/>
  <c r="E32" i="1"/>
  <c r="AB31" i="1"/>
  <c r="Y31" i="1"/>
  <c r="T31" i="1"/>
  <c r="M31" i="1"/>
  <c r="H31" i="1"/>
  <c r="E31" i="1"/>
  <c r="AB30" i="1"/>
  <c r="Y30" i="1"/>
  <c r="T30" i="1"/>
  <c r="P28" i="1"/>
  <c r="M30" i="1"/>
  <c r="H30" i="1"/>
  <c r="E30" i="1"/>
  <c r="AB29" i="1"/>
  <c r="Y29" i="1"/>
  <c r="T29" i="1"/>
  <c r="Q28" i="1"/>
  <c r="M29" i="1"/>
  <c r="J28" i="1"/>
  <c r="I28" i="1"/>
  <c r="H29" i="1"/>
  <c r="F28" i="1"/>
  <c r="E29" i="1"/>
  <c r="AB28" i="1"/>
  <c r="Y28" i="1"/>
  <c r="U28" i="1"/>
  <c r="R28" i="1"/>
  <c r="K28" i="1"/>
  <c r="G28" i="1"/>
  <c r="C28" i="1"/>
  <c r="AB27" i="1"/>
  <c r="Y27" i="1"/>
  <c r="T27" i="1"/>
  <c r="M27" i="1"/>
  <c r="H27" i="1"/>
  <c r="E27" i="1"/>
  <c r="AB26" i="1"/>
  <c r="Y26" i="1"/>
  <c r="T26" i="1"/>
  <c r="M26" i="1"/>
  <c r="H26" i="1"/>
  <c r="E26" i="1"/>
  <c r="AB24" i="1"/>
  <c r="Y24" i="1"/>
  <c r="T24" i="1"/>
  <c r="R22" i="1"/>
  <c r="O22" i="1"/>
  <c r="M24" i="1"/>
  <c r="K22" i="1"/>
  <c r="G22" i="1"/>
  <c r="H22" i="1" s="1"/>
  <c r="E24" i="1"/>
  <c r="C22" i="1"/>
  <c r="AB23" i="1"/>
  <c r="Y23" i="1"/>
  <c r="S22" i="1"/>
  <c r="T22" i="1" s="1"/>
  <c r="P22" i="1"/>
  <c r="N22" i="1"/>
  <c r="L22" i="1"/>
  <c r="M22" i="1" s="1"/>
  <c r="J22" i="1"/>
  <c r="H23" i="1"/>
  <c r="F22" i="1"/>
  <c r="D22" i="1"/>
  <c r="E22" i="1" s="1"/>
  <c r="AB22" i="1"/>
  <c r="Y22" i="1"/>
  <c r="U22" i="1"/>
  <c r="Q22" i="1"/>
  <c r="I22" i="1"/>
  <c r="AB14" i="1"/>
  <c r="Y14" i="1"/>
  <c r="S14" i="1"/>
  <c r="T14" i="1" s="1"/>
  <c r="M14" i="1"/>
  <c r="R14" i="1"/>
  <c r="H14" i="1"/>
  <c r="E14" i="1"/>
  <c r="AB13" i="1"/>
  <c r="Y13" i="1"/>
  <c r="T13" i="1"/>
  <c r="M13" i="1"/>
  <c r="H13" i="1"/>
  <c r="E13" i="1"/>
  <c r="AB12" i="1"/>
  <c r="Y12" i="1"/>
  <c r="T12" i="1"/>
  <c r="M12" i="1"/>
  <c r="H12" i="1"/>
  <c r="E12" i="1"/>
  <c r="AB11" i="1"/>
  <c r="Y11" i="1"/>
  <c r="Q6" i="1"/>
  <c r="M11" i="1"/>
  <c r="S11" i="1"/>
  <c r="R11" i="1"/>
  <c r="R6" i="1" s="1"/>
  <c r="I6" i="1"/>
  <c r="H11" i="1"/>
  <c r="E11" i="1"/>
  <c r="AB7" i="1"/>
  <c r="Y7" i="1"/>
  <c r="T7" i="1"/>
  <c r="M7" i="1"/>
  <c r="K6" i="1"/>
  <c r="J6" i="1"/>
  <c r="G6" i="1"/>
  <c r="H6" i="1" s="1"/>
  <c r="F6" i="1"/>
  <c r="E7" i="1"/>
  <c r="C6" i="1"/>
  <c r="AA6" i="1"/>
  <c r="AA35" i="1" s="1"/>
  <c r="Z6" i="1"/>
  <c r="Z35" i="1" s="1"/>
  <c r="Y6" i="1"/>
  <c r="U6" i="1"/>
  <c r="P6" i="1"/>
  <c r="L6" i="1"/>
  <c r="M6" i="1" s="1"/>
  <c r="AB6" i="1" l="1"/>
  <c r="AB35" i="1"/>
  <c r="C35" i="1"/>
  <c r="U35" i="1"/>
  <c r="Y35" i="1"/>
  <c r="N35" i="1"/>
  <c r="I35" i="1"/>
  <c r="Q35" i="1"/>
  <c r="P35" i="1"/>
  <c r="J35" i="1"/>
  <c r="O35" i="1"/>
  <c r="G35" i="1"/>
  <c r="H35" i="1" s="1"/>
  <c r="F35" i="1"/>
  <c r="T11" i="1"/>
  <c r="S6" i="1"/>
  <c r="T6" i="1" s="1"/>
  <c r="K35" i="1"/>
  <c r="R35" i="1"/>
  <c r="E23" i="1"/>
  <c r="M23" i="1"/>
  <c r="T23" i="1"/>
  <c r="H24" i="1"/>
  <c r="D28" i="1"/>
  <c r="H28" i="1"/>
  <c r="L28" i="1"/>
  <c r="S28" i="1"/>
  <c r="D6" i="1"/>
  <c r="E6" i="1" s="1"/>
  <c r="H7" i="1"/>
  <c r="L35" i="1" l="1"/>
  <c r="M35" i="1" s="1"/>
  <c r="M28" i="1"/>
  <c r="D35" i="1"/>
  <c r="E35" i="1" s="1"/>
  <c r="E28" i="1"/>
  <c r="S35" i="1"/>
  <c r="T35" i="1" s="1"/>
  <c r="T28" i="1"/>
</calcChain>
</file>

<file path=xl/sharedStrings.xml><?xml version="1.0" encoding="utf-8"?>
<sst xmlns="http://schemas.openxmlformats.org/spreadsheetml/2006/main" count="84" uniqueCount="72">
  <si>
    <t>Departament Wsparcia Rybactwa ARiMR</t>
  </si>
  <si>
    <t>Informacja o realizacji PO "Zrównoważony rozwój sektora rybołówstwa i nadbrzeżnych obszarów rybackich" 2007-2013</t>
  </si>
  <si>
    <t>Limit finansowy przekazany przez MGM, zgodnie z kursem walutowym 4,3307 w arkuszu kalkulacyjnym z dnia 05.11.2016</t>
  </si>
  <si>
    <t xml:space="preserve">dane na dzień </t>
  </si>
  <si>
    <t>15-11-2016</t>
  </si>
  <si>
    <t>Osie/Środki/Operacje</t>
  </si>
  <si>
    <t>limit finansowy dla środków w latach 2007 - 2013 w PLN</t>
  </si>
  <si>
    <t xml:space="preserve"> Wnioski o dofinansowanie</t>
  </si>
  <si>
    <t xml:space="preserve"> Wnioski o dofinansowanie po weryfikacji formalnej i ocenie merytorycznej</t>
  </si>
  <si>
    <t>Podpisane umowy/wydawane decyzje</t>
  </si>
  <si>
    <t>Aneksy / decyzje zmieniające decyzje</t>
  </si>
  <si>
    <r>
      <t xml:space="preserve"> Wnioski o Płatność</t>
    </r>
    <r>
      <rPr>
        <b/>
        <vertAlign val="superscript"/>
        <sz val="14"/>
        <rFont val="Arial CE"/>
        <charset val="238"/>
      </rPr>
      <t>4</t>
    </r>
  </si>
  <si>
    <r>
      <t>Zrealizowane płatności</t>
    </r>
    <r>
      <rPr>
        <b/>
        <vertAlign val="superscript"/>
        <sz val="14"/>
        <rFont val="Arial CE"/>
        <charset val="238"/>
      </rPr>
      <t>7</t>
    </r>
  </si>
  <si>
    <r>
      <t>Poświadczone wydatki</t>
    </r>
    <r>
      <rPr>
        <b/>
        <vertAlign val="superscript"/>
        <sz val="14"/>
        <rFont val="Arial CE"/>
        <charset val="238"/>
      </rPr>
      <t>8</t>
    </r>
  </si>
  <si>
    <t>Kwoty odzyskane</t>
  </si>
  <si>
    <t xml:space="preserve"> liczba</t>
  </si>
  <si>
    <r>
      <t xml:space="preserve"> kwota dofinansowania w PLN</t>
    </r>
    <r>
      <rPr>
        <vertAlign val="superscript"/>
        <sz val="13"/>
        <rFont val="Arial CE"/>
        <family val="2"/>
        <charset val="238"/>
      </rPr>
      <t>1</t>
    </r>
  </si>
  <si>
    <t>wykorzystanie limitu w %</t>
  </si>
  <si>
    <t xml:space="preserve"> liczba wniosków pozytywnie zweryfikowanych</t>
  </si>
  <si>
    <r>
      <t>liczba wniosków odrzuconych</t>
    </r>
    <r>
      <rPr>
        <vertAlign val="superscript"/>
        <sz val="13"/>
        <rFont val="Arial CE"/>
        <family val="2"/>
        <charset val="238"/>
      </rPr>
      <t>3</t>
    </r>
  </si>
  <si>
    <t>kwota wniosków odrzuconych w PLN</t>
  </si>
  <si>
    <r>
      <t xml:space="preserve"> liczba czynnych umów</t>
    </r>
    <r>
      <rPr>
        <vertAlign val="superscript"/>
        <sz val="13"/>
        <rFont val="Arial CE"/>
        <charset val="238"/>
      </rPr>
      <t>9</t>
    </r>
  </si>
  <si>
    <r>
      <t xml:space="preserve"> kwota dofinansowania w PLN</t>
    </r>
    <r>
      <rPr>
        <vertAlign val="superscript"/>
        <sz val="13"/>
        <rFont val="Arial CE"/>
        <family val="2"/>
        <charset val="238"/>
      </rPr>
      <t xml:space="preserve">1 </t>
    </r>
    <r>
      <rPr>
        <sz val="13"/>
        <rFont val="Arial CE"/>
        <charset val="238"/>
      </rPr>
      <t>czynnych umów</t>
    </r>
    <r>
      <rPr>
        <vertAlign val="superscript"/>
        <sz val="13"/>
        <rFont val="Arial CE"/>
        <charset val="238"/>
      </rPr>
      <t>10</t>
    </r>
  </si>
  <si>
    <t>liczba rozwiązanych umów/ uchylonych decyzji</t>
  </si>
  <si>
    <t>kwota dofinansowania rozwiązanych umów/uchylonych decyzji w PLN</t>
  </si>
  <si>
    <t xml:space="preserve"> liczba wniosków</t>
  </si>
  <si>
    <r>
      <t>Kwota oszczędności ze zleceń płatności</t>
    </r>
    <r>
      <rPr>
        <vertAlign val="superscript"/>
        <sz val="13"/>
        <rFont val="Arial CE"/>
        <family val="2"/>
        <charset val="238"/>
      </rPr>
      <t>2</t>
    </r>
  </si>
  <si>
    <t>liczba płatności</t>
  </si>
  <si>
    <t>w tym wkład UE</t>
  </si>
  <si>
    <t>liczba spraw</t>
  </si>
  <si>
    <t>kwota należności głównych odzyskanych (PLN)</t>
  </si>
  <si>
    <t>kwota odsetek odzyskanych (PLN)</t>
  </si>
  <si>
    <t>Oś 1. Działania na rzecz adaptacji floty rybackiej</t>
  </si>
  <si>
    <t>Środek 1.1 Pomoc publiczna z tytułu trwałego zaprzestania działalności połowowej</t>
  </si>
  <si>
    <t>Operacja.1.1.1 Złomowanie statku rybackiego</t>
  </si>
  <si>
    <t>Operacja.1.1.2 Przekwalifikowanie statku rybackiego na działalność dochodową niezwiązaną z rybołówstwem</t>
  </si>
  <si>
    <t>Operacja.1.1.3 Przekwalifikowanie statku rybackiego na działalność niedochodową niezwiązaną z rybołówstwem</t>
  </si>
  <si>
    <r>
      <t>Środek 1.2 Pomoc publiczna z tytułu tymczasowego zaprzestania działalności połowowej</t>
    </r>
    <r>
      <rPr>
        <vertAlign val="superscript"/>
        <sz val="14"/>
        <rFont val="Arial CE"/>
        <charset val="238"/>
      </rPr>
      <t>6</t>
    </r>
  </si>
  <si>
    <t>Środek 1.3 Inwestycje na statkach rybackich i selektywność</t>
  </si>
  <si>
    <t>Środek 1.4 Rybactwo przybrzeżne</t>
  </si>
  <si>
    <r>
      <t>Środek 1.5 Rekompensaty społeczno-ekonomiczne w celu zarządzania krajową flotą rybacką</t>
    </r>
    <r>
      <rPr>
        <vertAlign val="superscript"/>
        <sz val="14"/>
        <rFont val="Arial CE"/>
        <charset val="238"/>
      </rPr>
      <t>5</t>
    </r>
  </si>
  <si>
    <t>Operacja.1.5.1 Dywersyfikacja zatrudnienia</t>
  </si>
  <si>
    <t>Operacja.1.5.2 Podnoszenie kwalifikacji zawodowych</t>
  </si>
  <si>
    <t>Operacja.1.5.3 Szkolenia przekwalifikowujące do wykonywania zawodów innych niż zawód rybaka niezwiązanych z rybołówstwem</t>
  </si>
  <si>
    <t>Operacja.1.5.4 Wcześniejsze emerytury</t>
  </si>
  <si>
    <t>Operacja.1.5.5 Utrata miejsca pracy na statku rybackim</t>
  </si>
  <si>
    <t>Operacja.1.5.6 Nabycie statku rybackiego</t>
  </si>
  <si>
    <t>SPO 2004-2006</t>
  </si>
  <si>
    <t>Oś 2. Akwakultura, Rybołówstwo śródlądowe, przetwórstwo i obrót produktami rybołówstwa i akwakultury</t>
  </si>
  <si>
    <t>Środek 2.1 Inwestycje w chów i hodowle ryb</t>
  </si>
  <si>
    <t>Środek 2.2 Działania wodno-środowiskowe</t>
  </si>
  <si>
    <t>Środek 2.3 Środki na rzecz zdrowia zwierząt</t>
  </si>
  <si>
    <t>Środek 2.4 Rybołówstwo śródlądowe</t>
  </si>
  <si>
    <t>Środek 2.5 Inwestycje w zakresie przetwórstwa i obrotu</t>
  </si>
  <si>
    <t>Oś 3. Środki służące wspólnemu interesowi</t>
  </si>
  <si>
    <t>Środek 3.1 Działania wspólne</t>
  </si>
  <si>
    <t>Środek 3.2 Ochrona i rozwój fauny i flory wodnej</t>
  </si>
  <si>
    <t>Środek 3.3 Inwestycje w portach rybackich, miejscach wyładunku i przystaniach</t>
  </si>
  <si>
    <t>Środek 3.4 Rozwój nowych rynków i kampanie promocyjne</t>
  </si>
  <si>
    <t>Środek 3.5 Projekty pilotażowe</t>
  </si>
  <si>
    <t>Środek 3.6 Modyfikacja w celu zmiany przeznaczenia statków rybackich</t>
  </si>
  <si>
    <t>Razem</t>
  </si>
  <si>
    <t xml:space="preserve">1. Zgodnie z Programem Operacyjnym  "Zrównoważony rozwój sektora rybołówstwa i nadbrzeżnych obszarów rybackich 2007-2013" poziom współfinansowania EFR stanowi 75%.  </t>
  </si>
  <si>
    <t xml:space="preserve">2. Oszczędności ze zleceń płatności - różnica między kwotą określoną w umowie/etapie umowy i kwotą zlecenia płatności. </t>
  </si>
  <si>
    <t>3. W tym: odmowa przyznania pomocy/umorzenie postępowania/ pozostawienie bez rozpoznania.</t>
  </si>
  <si>
    <t>4. W ramach Środka 1.2. "Pomoc publiczna z tytułu tymczasowego zaprzestania działalności połowowej" oraz Środka 1.5 "Rekompensaty społeczno-ekonomiczne w celu zarządzania krajową flotą rybacką"  nie są składane wnioski o płatność. W ramach SIZ ilość i kwota wniosków o płatność w ramach powyższych środków jest tożsama z ilością i wartością podpisanych umów/wydanych decyzji.</t>
  </si>
  <si>
    <t>5.Dotyczy również zobowiązań zakontraktowanych w ramach "SPO Rybołówstwo i przetwórstwo ryb" 2004-2006 w wys. 6 480 840,82 zł</t>
  </si>
  <si>
    <t>6. W 2008 roku w ramach Środka 1.2 podpisywano umowy bez składania wniosków o dofinansowanie. W celu zachowania spójności w informacji o realizacji Programu liczba podpisanych umów w 2008r. ujęta została w kolumnach: wnioski o dofinansowanie oraz wnioski o dofinansowanie po weryfikacji formalnej i ocenie merytorycznej (liczba, kwota dofinansowania w PLN, wykorzystanie limitu w %).</t>
  </si>
  <si>
    <t>7. W tym płatności zaliczkowe</t>
  </si>
  <si>
    <t>8. Poświadczone wydatki nie uwzględniają zwrotów i środków odzyskanych.</t>
  </si>
  <si>
    <t>9. Liczba czynnych umów jest rezultatem pomniejszenia liczby pierwotnych umów o liczbę rozwiązanych umów</t>
  </si>
  <si>
    <t>10. Kwota czynnych umów jest wynikiem pomniejszenia kwoty pierwotnych umów o kwote rozwiązanych umów i zawartych aneksów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</si>
</sst>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d\ mmmm\ yyyy"/>
    <numFmt numFmtId="165" formatCode="#\ ###\ ###\ ###\ ##0.00"/>
    <numFmt numFmtId="166" formatCode="#,##0.00\ &quot;zł&quot;"/>
    <numFmt numFmtId="168" formatCode="_-* #,##0\ _z_ł_-;\-* #,##0\ _z_ł_-;_-* &quot;-&quot;??\ _z_ł_-;_-@_-"/>
  </numFmts>
  <fonts count="30" x14ac:knownFonts="1">
    <font>
      <sz val="10"/>
      <name val="Arial"/>
      <charset val="238"/>
    </font>
    <font>
      <sz val="10"/>
      <name val="Arial CE"/>
      <charset val="238"/>
    </font>
    <font>
      <b/>
      <sz val="16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rgb="FF008000"/>
      <name val="Arial"/>
      <family val="2"/>
      <charset val="238"/>
    </font>
    <font>
      <sz val="14"/>
      <color rgb="FF6600FF"/>
      <name val="Arial"/>
      <family val="2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b/>
      <vertAlign val="superscript"/>
      <sz val="14"/>
      <name val="Arial CE"/>
      <charset val="238"/>
    </font>
    <font>
      <sz val="13"/>
      <name val="Arial CE"/>
      <family val="2"/>
      <charset val="238"/>
    </font>
    <font>
      <vertAlign val="superscript"/>
      <sz val="13"/>
      <name val="Arial CE"/>
      <family val="2"/>
      <charset val="238"/>
    </font>
    <font>
      <vertAlign val="superscript"/>
      <sz val="13"/>
      <name val="Arial CE"/>
      <charset val="238"/>
    </font>
    <font>
      <sz val="13"/>
      <name val="Arial CE"/>
      <charset val="238"/>
    </font>
    <font>
      <sz val="14"/>
      <name val="Arial CE"/>
      <charset val="238"/>
    </font>
    <font>
      <i/>
      <sz val="14"/>
      <name val="Arial CE"/>
      <charset val="238"/>
    </font>
    <font>
      <i/>
      <sz val="14"/>
      <name val="Arial CE"/>
      <family val="2"/>
      <charset val="238"/>
    </font>
    <font>
      <vertAlign val="superscript"/>
      <sz val="14"/>
      <name val="Arial CE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6"/>
      <name val="Arial"/>
      <family val="2"/>
      <charset val="238"/>
    </font>
    <font>
      <sz val="11"/>
      <color rgb="FF6600FF"/>
      <name val="Arial"/>
      <family val="2"/>
      <charset val="238"/>
    </font>
    <font>
      <sz val="8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</cellStyleXfs>
  <cellXfs count="104">
    <xf numFmtId="0" fontId="0" fillId="0" borderId="0" xfId="0"/>
    <xf numFmtId="0" fontId="2" fillId="0" borderId="0" xfId="4" applyFont="1" applyFill="1" applyBorder="1" applyAlignment="1">
      <alignment horizontal="left" vertical="center"/>
    </xf>
    <xf numFmtId="43" fontId="4" fillId="0" borderId="0" xfId="1" applyFont="1" applyFill="1" applyBorder="1" applyAlignment="1">
      <alignment horizontal="left" vertical="center"/>
    </xf>
    <xf numFmtId="4" fontId="5" fillId="0" borderId="0" xfId="5" applyNumberFormat="1" applyFont="1" applyAlignment="1">
      <alignment horizontal="right" vertical="center"/>
    </xf>
    <xf numFmtId="3" fontId="6" fillId="0" borderId="0" xfId="5" applyNumberFormat="1" applyFont="1" applyBorder="1" applyAlignment="1">
      <alignment horizontal="center" vertical="center"/>
    </xf>
    <xf numFmtId="10" fontId="7" fillId="0" borderId="0" xfId="3" applyNumberFormat="1" applyFont="1" applyAlignment="1">
      <alignment horizontal="center"/>
    </xf>
    <xf numFmtId="0" fontId="7" fillId="0" borderId="0" xfId="6" applyFont="1" applyFill="1"/>
    <xf numFmtId="0" fontId="7" fillId="0" borderId="0" xfId="6" applyFont="1"/>
    <xf numFmtId="0" fontId="4" fillId="0" borderId="0" xfId="4" applyFont="1" applyFill="1" applyBorder="1" applyAlignment="1">
      <alignment horizontal="left" vertical="center"/>
    </xf>
    <xf numFmtId="0" fontId="2" fillId="2" borderId="0" xfId="4" applyFont="1" applyFill="1" applyAlignment="1">
      <alignment horizontal="center"/>
    </xf>
    <xf numFmtId="0" fontId="8" fillId="0" borderId="1" xfId="4" applyFont="1" applyFill="1" applyBorder="1" applyAlignment="1">
      <alignment horizontal="left" vertical="center" wrapText="1"/>
    </xf>
    <xf numFmtId="4" fontId="7" fillId="0" borderId="1" xfId="4" applyNumberFormat="1" applyFont="1" applyFill="1" applyBorder="1" applyAlignment="1">
      <alignment horizontal="center" wrapText="1"/>
    </xf>
    <xf numFmtId="164" fontId="7" fillId="0" borderId="1" xfId="4" applyNumberFormat="1" applyFont="1" applyFill="1" applyBorder="1" applyAlignment="1">
      <alignment horizontal="center" wrapText="1"/>
    </xf>
    <xf numFmtId="4" fontId="5" fillId="2" borderId="0" xfId="4" applyNumberFormat="1" applyFont="1" applyFill="1" applyBorder="1" applyAlignment="1">
      <alignment wrapText="1"/>
    </xf>
    <xf numFmtId="4" fontId="9" fillId="2" borderId="1" xfId="4" applyNumberFormat="1" applyFont="1" applyFill="1" applyBorder="1" applyAlignment="1">
      <alignment horizontal="center" wrapText="1"/>
    </xf>
    <xf numFmtId="4" fontId="9" fillId="2" borderId="0" xfId="4" applyNumberFormat="1" applyFont="1" applyFill="1" applyBorder="1" applyAlignment="1">
      <alignment wrapText="1"/>
    </xf>
    <xf numFmtId="10" fontId="9" fillId="2" borderId="0" xfId="3" applyNumberFormat="1" applyFont="1" applyFill="1" applyAlignment="1">
      <alignment horizontal="center"/>
    </xf>
    <xf numFmtId="0" fontId="2" fillId="2" borderId="0" xfId="6" applyFont="1" applyFill="1"/>
    <xf numFmtId="0" fontId="7" fillId="2" borderId="0" xfId="6" applyFont="1" applyFill="1"/>
    <xf numFmtId="0" fontId="9" fillId="2" borderId="0" xfId="6" applyFont="1" applyFill="1"/>
    <xf numFmtId="165" fontId="10" fillId="0" borderId="0" xfId="0" applyNumberFormat="1" applyFont="1" applyBorder="1" applyAlignment="1">
      <alignment wrapText="1"/>
    </xf>
    <xf numFmtId="165" fontId="11" fillId="0" borderId="0" xfId="0" applyNumberFormat="1" applyFont="1" applyBorder="1" applyAlignment="1">
      <alignment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166" fontId="13" fillId="2" borderId="7" xfId="0" applyNumberFormat="1" applyFont="1" applyFill="1" applyBorder="1" applyAlignment="1">
      <alignment horizontal="center" vertical="center" wrapText="1"/>
    </xf>
    <xf numFmtId="4" fontId="13" fillId="2" borderId="7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4" fontId="13" fillId="2" borderId="7" xfId="0" applyNumberFormat="1" applyFont="1" applyFill="1" applyBorder="1" applyAlignment="1">
      <alignment horizontal="center" vertical="center"/>
    </xf>
    <xf numFmtId="10" fontId="13" fillId="2" borderId="7" xfId="0" applyNumberFormat="1" applyFont="1" applyFill="1" applyBorder="1" applyAlignment="1">
      <alignment horizontal="center" vertical="center"/>
    </xf>
    <xf numFmtId="3" fontId="13" fillId="2" borderId="7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19" fillId="3" borderId="7" xfId="0" applyFont="1" applyFill="1" applyBorder="1" applyAlignment="1">
      <alignment horizontal="left" vertical="center" wrapText="1"/>
    </xf>
    <xf numFmtId="4" fontId="19" fillId="3" borderId="7" xfId="0" applyNumberFormat="1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4" fontId="12" fillId="3" borderId="7" xfId="0" applyNumberFormat="1" applyFont="1" applyFill="1" applyBorder="1" applyAlignment="1">
      <alignment horizontal="center" vertical="center"/>
    </xf>
    <xf numFmtId="10" fontId="12" fillId="3" borderId="7" xfId="0" applyNumberFormat="1" applyFont="1" applyFill="1" applyBorder="1" applyAlignment="1">
      <alignment horizontal="center" vertical="center"/>
    </xf>
    <xf numFmtId="0" fontId="12" fillId="3" borderId="7" xfId="0" applyNumberFormat="1" applyFont="1" applyFill="1" applyBorder="1" applyAlignment="1">
      <alignment horizontal="center" vertical="center"/>
    </xf>
    <xf numFmtId="4" fontId="0" fillId="3" borderId="0" xfId="0" applyNumberFormat="1" applyFill="1"/>
    <xf numFmtId="0" fontId="0" fillId="3" borderId="0" xfId="0" applyFill="1"/>
    <xf numFmtId="0" fontId="12" fillId="3" borderId="7" xfId="0" applyFont="1" applyFill="1" applyBorder="1" applyAlignment="1">
      <alignment horizontal="left" vertical="center" wrapText="1"/>
    </xf>
    <xf numFmtId="4" fontId="20" fillId="3" borderId="7" xfId="0" applyNumberFormat="1" applyFont="1" applyFill="1" applyBorder="1" applyAlignment="1">
      <alignment horizontal="center" vertical="center"/>
    </xf>
    <xf numFmtId="0" fontId="20" fillId="3" borderId="7" xfId="0" applyNumberFormat="1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4" fontId="12" fillId="3" borderId="7" xfId="2" applyNumberFormat="1" applyFont="1" applyFill="1" applyBorder="1" applyAlignment="1">
      <alignment horizontal="center" vertical="center"/>
    </xf>
    <xf numFmtId="3" fontId="12" fillId="3" borderId="7" xfId="0" applyNumberFormat="1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 wrapText="1"/>
    </xf>
    <xf numFmtId="4" fontId="19" fillId="4" borderId="7" xfId="0" applyNumberFormat="1" applyFont="1" applyFill="1" applyBorder="1" applyAlignment="1">
      <alignment horizontal="center" vertical="center" wrapText="1"/>
    </xf>
    <xf numFmtId="0" fontId="20" fillId="4" borderId="7" xfId="2" applyNumberFormat="1" applyFont="1" applyFill="1" applyBorder="1" applyAlignment="1">
      <alignment horizontal="center" vertical="center"/>
    </xf>
    <xf numFmtId="4" fontId="20" fillId="4" borderId="7" xfId="2" applyNumberFormat="1" applyFont="1" applyFill="1" applyBorder="1" applyAlignment="1">
      <alignment horizontal="center" vertical="center"/>
    </xf>
    <xf numFmtId="10" fontId="12" fillId="4" borderId="7" xfId="0" applyNumberFormat="1" applyFont="1" applyFill="1" applyBorder="1" applyAlignment="1">
      <alignment horizontal="center" vertical="center"/>
    </xf>
    <xf numFmtId="4" fontId="20" fillId="4" borderId="7" xfId="1" applyNumberFormat="1" applyFont="1" applyFill="1" applyBorder="1" applyAlignment="1" applyProtection="1">
      <alignment horizontal="center" vertical="center"/>
      <protection locked="0"/>
    </xf>
    <xf numFmtId="3" fontId="21" fillId="4" borderId="7" xfId="1" applyNumberFormat="1" applyFont="1" applyFill="1" applyBorder="1" applyAlignment="1" applyProtection="1">
      <alignment horizontal="center" vertical="center"/>
      <protection locked="0"/>
    </xf>
    <xf numFmtId="4" fontId="21" fillId="4" borderId="7" xfId="1" applyNumberFormat="1" applyFont="1" applyFill="1" applyBorder="1" applyAlignment="1" applyProtection="1">
      <alignment horizontal="center" vertical="center"/>
      <protection locked="0"/>
    </xf>
    <xf numFmtId="4" fontId="12" fillId="4" borderId="7" xfId="1" applyNumberFormat="1" applyFont="1" applyFill="1" applyBorder="1" applyAlignment="1" applyProtection="1">
      <alignment horizontal="right" vertical="center"/>
      <protection locked="0"/>
    </xf>
    <xf numFmtId="0" fontId="0" fillId="4" borderId="0" xfId="0" applyFill="1"/>
    <xf numFmtId="3" fontId="20" fillId="4" borderId="7" xfId="2" applyNumberFormat="1" applyFont="1" applyFill="1" applyBorder="1" applyAlignment="1">
      <alignment horizontal="center" vertical="center"/>
    </xf>
    <xf numFmtId="4" fontId="20" fillId="4" borderId="7" xfId="1" applyNumberFormat="1" applyFont="1" applyFill="1" applyBorder="1" applyAlignment="1">
      <alignment horizontal="center" vertical="center"/>
    </xf>
    <xf numFmtId="4" fontId="12" fillId="4" borderId="7" xfId="1" applyNumberFormat="1" applyFont="1" applyFill="1" applyBorder="1" applyAlignment="1">
      <alignment horizontal="right" vertical="center"/>
    </xf>
    <xf numFmtId="4" fontId="21" fillId="4" borderId="7" xfId="1" applyNumberFormat="1" applyFont="1" applyFill="1" applyBorder="1" applyAlignment="1" applyProtection="1">
      <alignment horizontal="right" vertical="center"/>
      <protection locked="0"/>
    </xf>
    <xf numFmtId="4" fontId="13" fillId="4" borderId="7" xfId="0" applyNumberFormat="1" applyFont="1" applyFill="1" applyBorder="1" applyAlignment="1">
      <alignment horizontal="center" vertical="center" wrapText="1"/>
    </xf>
    <xf numFmtId="0" fontId="12" fillId="4" borderId="7" xfId="2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24" fillId="0" borderId="0" xfId="0" applyFont="1"/>
    <xf numFmtId="0" fontId="0" fillId="0" borderId="0" xfId="0" applyAlignment="1">
      <alignment horizontal="center" vertical="center"/>
    </xf>
    <xf numFmtId="0" fontId="25" fillId="0" borderId="0" xfId="0" applyFont="1"/>
    <xf numFmtId="4" fontId="26" fillId="0" borderId="8" xfId="0" applyNumberFormat="1" applyFont="1" applyBorder="1" applyAlignment="1">
      <alignment wrapText="1"/>
    </xf>
    <xf numFmtId="0" fontId="25" fillId="0" borderId="8" xfId="0" applyFont="1" applyBorder="1"/>
    <xf numFmtId="0" fontId="3" fillId="0" borderId="0" xfId="0" applyFont="1"/>
    <xf numFmtId="0" fontId="0" fillId="0" borderId="0" xfId="0" applyFill="1"/>
    <xf numFmtId="0" fontId="3" fillId="0" borderId="0" xfId="0" applyFont="1" applyFill="1"/>
    <xf numFmtId="4" fontId="25" fillId="0" borderId="0" xfId="0" applyNumberFormat="1" applyFont="1"/>
    <xf numFmtId="0" fontId="27" fillId="0" borderId="0" xfId="0" applyFont="1" applyBorder="1"/>
    <xf numFmtId="165" fontId="28" fillId="0" borderId="0" xfId="0" applyNumberFormat="1" applyFont="1" applyBorder="1" applyAlignment="1">
      <alignment wrapText="1"/>
    </xf>
    <xf numFmtId="4" fontId="25" fillId="0" borderId="0" xfId="0" applyNumberFormat="1" applyFont="1" applyBorder="1"/>
    <xf numFmtId="0" fontId="0" fillId="0" borderId="0" xfId="0" applyFill="1" applyBorder="1"/>
    <xf numFmtId="4" fontId="0" fillId="0" borderId="0" xfId="0" applyNumberFormat="1" applyFill="1"/>
    <xf numFmtId="4" fontId="27" fillId="0" borderId="0" xfId="0" applyNumberFormat="1" applyFont="1" applyBorder="1"/>
    <xf numFmtId="4" fontId="0" fillId="0" borderId="0" xfId="0" applyNumberFormat="1"/>
    <xf numFmtId="4" fontId="29" fillId="0" borderId="0" xfId="0" applyNumberFormat="1" applyFont="1" applyBorder="1" applyAlignment="1">
      <alignment wrapText="1"/>
    </xf>
    <xf numFmtId="0" fontId="27" fillId="0" borderId="0" xfId="0" applyFont="1"/>
    <xf numFmtId="4" fontId="27" fillId="0" borderId="0" xfId="0" applyNumberFormat="1" applyFont="1"/>
    <xf numFmtId="4" fontId="0" fillId="0" borderId="0" xfId="0" applyNumberFormat="1" applyFill="1" applyBorder="1"/>
    <xf numFmtId="168" fontId="13" fillId="2" borderId="7" xfId="1" applyNumberFormat="1" applyFont="1" applyFill="1" applyBorder="1" applyAlignment="1">
      <alignment horizontal="center" vertical="center"/>
    </xf>
    <xf numFmtId="168" fontId="12" fillId="3" borderId="7" xfId="1" applyNumberFormat="1" applyFont="1" applyFill="1" applyBorder="1" applyAlignment="1">
      <alignment horizontal="center" vertical="center"/>
    </xf>
    <xf numFmtId="168" fontId="20" fillId="3" borderId="7" xfId="1" applyNumberFormat="1" applyFont="1" applyFill="1" applyBorder="1" applyAlignment="1" applyProtection="1">
      <alignment horizontal="center" vertical="center"/>
    </xf>
    <xf numFmtId="168" fontId="20" fillId="4" borderId="7" xfId="1" applyNumberFormat="1" applyFont="1" applyFill="1" applyBorder="1" applyAlignment="1">
      <alignment horizontal="center" vertical="center"/>
    </xf>
    <xf numFmtId="168" fontId="20" fillId="3" borderId="7" xfId="1" applyNumberFormat="1" applyFont="1" applyFill="1" applyBorder="1" applyAlignment="1">
      <alignment horizontal="center" vertical="center"/>
    </xf>
    <xf numFmtId="168" fontId="20" fillId="4" borderId="7" xfId="1" applyNumberFormat="1" applyFont="1" applyFill="1" applyBorder="1" applyAlignment="1" applyProtection="1">
      <alignment horizontal="center" vertical="center"/>
      <protection locked="0"/>
    </xf>
    <xf numFmtId="168" fontId="21" fillId="4" borderId="7" xfId="1" applyNumberFormat="1" applyFont="1" applyFill="1" applyBorder="1" applyAlignment="1" applyProtection="1">
      <alignment horizontal="center" vertical="center"/>
      <protection locked="0"/>
    </xf>
    <xf numFmtId="168" fontId="12" fillId="4" borderId="7" xfId="1" applyNumberFormat="1" applyFont="1" applyFill="1" applyBorder="1" applyAlignment="1" applyProtection="1">
      <alignment horizontal="center" vertical="center"/>
      <protection locked="0"/>
    </xf>
    <xf numFmtId="168" fontId="12" fillId="4" borderId="7" xfId="1" applyNumberFormat="1" applyFont="1" applyFill="1" applyBorder="1" applyAlignment="1">
      <alignment horizontal="center" vertical="center"/>
    </xf>
    <xf numFmtId="168" fontId="15" fillId="0" borderId="7" xfId="1" applyNumberFormat="1" applyFont="1" applyFill="1" applyBorder="1" applyAlignment="1">
      <alignment horizontal="center" vertical="center" wrapText="1"/>
    </xf>
    <xf numFmtId="168" fontId="7" fillId="0" borderId="0" xfId="1" applyNumberFormat="1" applyFont="1" applyFill="1"/>
    <xf numFmtId="168" fontId="23" fillId="3" borderId="7" xfId="1" applyNumberFormat="1" applyFont="1" applyFill="1" applyBorder="1" applyAlignment="1" applyProtection="1">
      <alignment horizontal="center" vertical="center" wrapText="1"/>
      <protection locked="0"/>
    </xf>
    <xf numFmtId="168" fontId="0" fillId="0" borderId="0" xfId="1" applyNumberFormat="1" applyFont="1" applyFill="1"/>
  </cellXfs>
  <cellStyles count="7">
    <cellStyle name="Dziesiętny" xfId="1" builtinId="3"/>
    <cellStyle name="Normalny" xfId="0" builtinId="0"/>
    <cellStyle name="Normalny_RAP-FS(ROL)_OR00_16-08-2004" xfId="5" xr:uid="{79F33D6F-9B64-48F5-BE8A-B2E93E40C7E8}"/>
    <cellStyle name="Normalny_raport tygodniowy-ARiMR SPO RPR 03.07.2004r." xfId="4" xr:uid="{EA5D02A8-52A1-47C2-B8BA-4716CD6307B5}"/>
    <cellStyle name="Normalny_SPO Ryby_12-05-2005" xfId="6" xr:uid="{4204EB48-58D4-4C96-9118-1270F4948066}"/>
    <cellStyle name="Procentowy" xfId="3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kora.Tomasz/AppData/Local/Microsoft/Windows/INetCache/Content.Outlook/3V43RRCT/sprawozdanie_miesieczne_30_11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nośląski"/>
      <sheetName val="Kujawsko-Pomorski"/>
      <sheetName val="Lubelski"/>
      <sheetName val="Lubuski"/>
      <sheetName val="Łódzki"/>
      <sheetName val="Małopolski"/>
      <sheetName val="Mazowiecki"/>
      <sheetName val="Opolski"/>
      <sheetName val="Podkarpacki"/>
      <sheetName val="Podlaskie"/>
      <sheetName val="Pomorskie"/>
      <sheetName val="Śląskie"/>
      <sheetName val="Świętokrzyskie"/>
      <sheetName val="Warmińsko-Mazurskie"/>
      <sheetName val="Wielkopolskie"/>
      <sheetName val="Zachodniopomorskie"/>
      <sheetName val="Zestawienie syntetycz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29D91-7256-48CC-96E4-587B742CC208}">
  <sheetPr>
    <tabColor indexed="10"/>
    <pageSetUpPr fitToPage="1"/>
  </sheetPr>
  <dimension ref="A1:AF1203"/>
  <sheetViews>
    <sheetView tabSelected="1" view="pageBreakPreview" zoomScale="50" zoomScaleNormal="75" zoomScaleSheetLayoutView="50" workbookViewId="0">
      <pane ySplit="5" topLeftCell="A6" activePane="bottomLeft" state="frozen"/>
      <selection pane="bottomLeft"/>
    </sheetView>
  </sheetViews>
  <sheetFormatPr defaultRowHeight="12.75" outlineLevelRow="1" x14ac:dyDescent="0.2"/>
  <cols>
    <col min="1" max="1" width="39.5703125" customWidth="1"/>
    <col min="2" max="2" width="29.140625" bestFit="1" customWidth="1"/>
    <col min="3" max="3" width="16.7109375" customWidth="1"/>
    <col min="4" max="4" width="26" bestFit="1" customWidth="1"/>
    <col min="5" max="5" width="27" bestFit="1" customWidth="1"/>
    <col min="6" max="6" width="19.5703125" customWidth="1"/>
    <col min="7" max="7" width="32" customWidth="1"/>
    <col min="8" max="8" width="14.42578125" customWidth="1"/>
    <col min="9" max="9" width="18.140625" customWidth="1"/>
    <col min="10" max="10" width="26.28515625" bestFit="1" customWidth="1"/>
    <col min="11" max="11" width="22.140625" customWidth="1"/>
    <col min="12" max="12" width="24.7109375" bestFit="1" customWidth="1"/>
    <col min="13" max="13" width="17.85546875" customWidth="1"/>
    <col min="14" max="14" width="17.140625" customWidth="1"/>
    <col min="15" max="15" width="20.28515625" customWidth="1"/>
    <col min="16" max="16" width="19.85546875" customWidth="1"/>
    <col min="17" max="17" width="20.28515625" bestFit="1" customWidth="1"/>
    <col min="18" max="18" width="14.42578125" customWidth="1"/>
    <col min="19" max="19" width="22.85546875" bestFit="1" customWidth="1"/>
    <col min="20" max="20" width="14.42578125" customWidth="1"/>
    <col min="21" max="21" width="24.42578125" customWidth="1"/>
    <col min="22" max="22" width="14.7109375" style="103" bestFit="1" customWidth="1"/>
    <col min="23" max="23" width="24" style="77" bestFit="1" customWidth="1"/>
    <col min="24" max="24" width="24.140625" style="77" bestFit="1" customWidth="1"/>
    <col min="25" max="25" width="15" style="77" customWidth="1"/>
    <col min="26" max="26" width="29.7109375" style="77" customWidth="1"/>
    <col min="27" max="27" width="22" style="77" bestFit="1" customWidth="1"/>
    <col min="28" max="28" width="18.85546875" style="77" bestFit="1" customWidth="1"/>
    <col min="29" max="29" width="11" style="103" bestFit="1" customWidth="1"/>
    <col min="30" max="30" width="29" style="77" customWidth="1"/>
    <col min="31" max="31" width="22" style="77" customWidth="1"/>
    <col min="32" max="32" width="17.7109375" customWidth="1"/>
  </cols>
  <sheetData>
    <row r="1" spans="1:32" s="7" customFormat="1" ht="20.25" x14ac:dyDescent="0.2">
      <c r="A1" s="1" t="s">
        <v>0</v>
      </c>
      <c r="B1" s="2"/>
      <c r="C1" s="3"/>
      <c r="D1" s="3"/>
      <c r="E1" s="3"/>
      <c r="F1" s="3"/>
      <c r="G1" s="3"/>
      <c r="H1" s="3"/>
      <c r="I1" s="4"/>
      <c r="J1" s="4"/>
      <c r="K1" s="5"/>
      <c r="L1" s="6"/>
      <c r="V1" s="101"/>
      <c r="W1" s="6"/>
      <c r="X1" s="6"/>
      <c r="Y1" s="6"/>
      <c r="Z1" s="6"/>
      <c r="AA1" s="6"/>
      <c r="AB1" s="6"/>
      <c r="AC1" s="101"/>
      <c r="AD1" s="6"/>
      <c r="AE1" s="6"/>
    </row>
    <row r="2" spans="1:32" s="7" customFormat="1" ht="20.25" x14ac:dyDescent="0.3">
      <c r="A2" s="8"/>
      <c r="B2" s="2"/>
      <c r="C2" s="3"/>
      <c r="D2" s="3"/>
      <c r="E2" s="3"/>
      <c r="F2" s="3"/>
      <c r="G2" s="9" t="s">
        <v>1</v>
      </c>
      <c r="H2" s="9"/>
      <c r="I2" s="9"/>
      <c r="J2" s="9"/>
      <c r="K2" s="9"/>
      <c r="L2" s="9"/>
      <c r="M2" s="9"/>
      <c r="N2" s="9"/>
      <c r="O2" s="9"/>
      <c r="P2" s="9"/>
      <c r="Q2" s="9"/>
      <c r="V2" s="101"/>
      <c r="W2" s="6"/>
      <c r="X2" s="6"/>
      <c r="Y2" s="6"/>
      <c r="Z2" s="6"/>
      <c r="AA2" s="6"/>
      <c r="AB2" s="6"/>
      <c r="AC2" s="101"/>
      <c r="AD2" s="6"/>
      <c r="AE2" s="6"/>
    </row>
    <row r="3" spans="1:32" s="7" customFormat="1" ht="54" customHeight="1" x14ac:dyDescent="0.3">
      <c r="A3" s="10" t="s">
        <v>2</v>
      </c>
      <c r="B3" s="10"/>
      <c r="C3" s="11"/>
      <c r="D3" s="11"/>
      <c r="E3" s="12"/>
      <c r="F3" s="12"/>
      <c r="G3" s="13"/>
      <c r="H3" s="14"/>
      <c r="I3" s="14"/>
      <c r="J3" s="15"/>
      <c r="K3" s="16"/>
      <c r="L3" s="17" t="s">
        <v>3</v>
      </c>
      <c r="M3" s="17" t="s">
        <v>4</v>
      </c>
      <c r="N3" s="14"/>
      <c r="O3" s="14"/>
      <c r="P3" s="18"/>
      <c r="Q3" s="19"/>
      <c r="V3" s="101"/>
      <c r="W3" s="20"/>
      <c r="X3" s="21"/>
      <c r="Y3" s="6"/>
      <c r="Z3" s="6"/>
      <c r="AA3" s="6"/>
      <c r="AB3" s="6"/>
      <c r="AC3" s="101"/>
      <c r="AD3" s="6"/>
      <c r="AE3" s="6"/>
    </row>
    <row r="4" spans="1:32" s="29" customFormat="1" ht="64.5" customHeight="1" x14ac:dyDescent="0.2">
      <c r="A4" s="22" t="s">
        <v>5</v>
      </c>
      <c r="B4" s="22" t="s">
        <v>6</v>
      </c>
      <c r="C4" s="23" t="s">
        <v>7</v>
      </c>
      <c r="D4" s="24"/>
      <c r="E4" s="25"/>
      <c r="F4" s="26" t="s">
        <v>8</v>
      </c>
      <c r="G4" s="27"/>
      <c r="H4" s="27"/>
      <c r="I4" s="27"/>
      <c r="J4" s="28"/>
      <c r="K4" s="26" t="s">
        <v>9</v>
      </c>
      <c r="L4" s="27"/>
      <c r="M4" s="27"/>
      <c r="N4" s="27"/>
      <c r="O4" s="28"/>
      <c r="P4" s="26" t="s">
        <v>10</v>
      </c>
      <c r="Q4" s="28"/>
      <c r="R4" s="23" t="s">
        <v>11</v>
      </c>
      <c r="S4" s="24"/>
      <c r="T4" s="24"/>
      <c r="U4" s="25"/>
      <c r="V4" s="23" t="s">
        <v>12</v>
      </c>
      <c r="W4" s="24"/>
      <c r="X4" s="24"/>
      <c r="Y4" s="25"/>
      <c r="Z4" s="23" t="s">
        <v>13</v>
      </c>
      <c r="AA4" s="24"/>
      <c r="AB4" s="25"/>
      <c r="AC4" s="23" t="s">
        <v>14</v>
      </c>
      <c r="AD4" s="24"/>
      <c r="AE4" s="25"/>
    </row>
    <row r="5" spans="1:32" s="29" customFormat="1" ht="114.75" customHeight="1" x14ac:dyDescent="0.2">
      <c r="A5" s="30"/>
      <c r="B5" s="30"/>
      <c r="C5" s="31" t="s">
        <v>15</v>
      </c>
      <c r="D5" s="32" t="s">
        <v>16</v>
      </c>
      <c r="E5" s="32" t="s">
        <v>17</v>
      </c>
      <c r="F5" s="32" t="s">
        <v>18</v>
      </c>
      <c r="G5" s="32" t="s">
        <v>16</v>
      </c>
      <c r="H5" s="32" t="s">
        <v>17</v>
      </c>
      <c r="I5" s="32" t="s">
        <v>19</v>
      </c>
      <c r="J5" s="32" t="s">
        <v>20</v>
      </c>
      <c r="K5" s="32" t="s">
        <v>21</v>
      </c>
      <c r="L5" s="32" t="s">
        <v>22</v>
      </c>
      <c r="M5" s="32" t="s">
        <v>17</v>
      </c>
      <c r="N5" s="32" t="s">
        <v>23</v>
      </c>
      <c r="O5" s="32" t="s">
        <v>24</v>
      </c>
      <c r="P5" s="31" t="s">
        <v>15</v>
      </c>
      <c r="Q5" s="32" t="s">
        <v>16</v>
      </c>
      <c r="R5" s="32" t="s">
        <v>25</v>
      </c>
      <c r="S5" s="32" t="s">
        <v>16</v>
      </c>
      <c r="T5" s="32" t="s">
        <v>17</v>
      </c>
      <c r="U5" s="32" t="s">
        <v>26</v>
      </c>
      <c r="V5" s="100" t="s">
        <v>27</v>
      </c>
      <c r="W5" s="32" t="s">
        <v>16</v>
      </c>
      <c r="X5" s="32" t="s">
        <v>28</v>
      </c>
      <c r="Y5" s="32" t="s">
        <v>17</v>
      </c>
      <c r="Z5" s="32" t="s">
        <v>16</v>
      </c>
      <c r="AA5" s="32" t="s">
        <v>28</v>
      </c>
      <c r="AB5" s="32" t="s">
        <v>17</v>
      </c>
      <c r="AC5" s="100" t="s">
        <v>29</v>
      </c>
      <c r="AD5" s="32" t="s">
        <v>30</v>
      </c>
      <c r="AE5" s="32" t="s">
        <v>31</v>
      </c>
    </row>
    <row r="6" spans="1:32" s="29" customFormat="1" ht="72.75" customHeight="1" x14ac:dyDescent="0.2">
      <c r="A6" s="33" t="s">
        <v>32</v>
      </c>
      <c r="B6" s="34">
        <v>735792762</v>
      </c>
      <c r="C6" s="91">
        <f>C7+C11+C12+C13+C14</f>
        <v>7551</v>
      </c>
      <c r="D6" s="36">
        <f>D7+D11+D12+D13+D14</f>
        <v>976278438.2687999</v>
      </c>
      <c r="E6" s="37">
        <f t="shared" ref="E6:E35" si="0">D6/B6</f>
        <v>1.3268388718789814</v>
      </c>
      <c r="F6" s="38">
        <f>F7+F11+F12+F14+F13</f>
        <v>4946</v>
      </c>
      <c r="G6" s="36">
        <f>G7+G11+G12+G14+G13</f>
        <v>755479474.01000011</v>
      </c>
      <c r="H6" s="37">
        <f t="shared" ref="H6:H35" si="1">G6/B6</f>
        <v>1.0267557837297672</v>
      </c>
      <c r="I6" s="91">
        <f>I7+I11+I12+I14+I13</f>
        <v>2605</v>
      </c>
      <c r="J6" s="36">
        <f>J7+J11+J12+J14+J13</f>
        <v>212484789.63480002</v>
      </c>
      <c r="K6" s="38">
        <f>K7+K11+K12+K14+K13</f>
        <v>7352</v>
      </c>
      <c r="L6" s="36">
        <f>L7+L11+L12+L14+L13</f>
        <v>727675273.90999997</v>
      </c>
      <c r="M6" s="37">
        <f t="shared" ref="M6:M35" si="2">L6/B6</f>
        <v>0.98896769782304539</v>
      </c>
      <c r="N6" s="35">
        <v>92</v>
      </c>
      <c r="O6" s="36">
        <v>27397396.560000002</v>
      </c>
      <c r="P6" s="91">
        <f>P7+P11+P12+P13+P14</f>
        <v>1269</v>
      </c>
      <c r="Q6" s="36">
        <f>Q7+Q11+Q12+Q13+Q14</f>
        <v>-9526127.8000000007</v>
      </c>
      <c r="R6" s="91">
        <f>R7+R14+R11+R12+R13</f>
        <v>7438</v>
      </c>
      <c r="S6" s="36">
        <f>S7+S14+S11+S12+S13</f>
        <v>731210889.40999997</v>
      </c>
      <c r="T6" s="37">
        <f>S6/B6</f>
        <v>0.99377287624093258</v>
      </c>
      <c r="U6" s="36">
        <f>U7+U11+U12+U13+U14</f>
        <v>3766477.24</v>
      </c>
      <c r="V6" s="91">
        <v>35236</v>
      </c>
      <c r="W6" s="36">
        <v>733210314.82999992</v>
      </c>
      <c r="X6" s="36">
        <v>549907899.71000004</v>
      </c>
      <c r="Y6" s="37">
        <f>W6/B6</f>
        <v>0.99649025200658325</v>
      </c>
      <c r="Z6" s="36">
        <f>Z7+Z11+Z12+Z13+Z14</f>
        <v>727007656.8599999</v>
      </c>
      <c r="AA6" s="36">
        <f>AA7+AA11+AA12+AA13+AA14</f>
        <v>545255906.23999989</v>
      </c>
      <c r="AB6" s="37">
        <f>Z6/B6</f>
        <v>0.9880603539560231</v>
      </c>
      <c r="AC6" s="91">
        <v>213</v>
      </c>
      <c r="AD6" s="36">
        <v>2562350.5700000003</v>
      </c>
      <c r="AE6" s="36">
        <v>194020.46</v>
      </c>
      <c r="AF6" s="39"/>
    </row>
    <row r="7" spans="1:32" s="47" customFormat="1" ht="69.75" customHeight="1" x14ac:dyDescent="0.2">
      <c r="A7" s="40" t="s">
        <v>33</v>
      </c>
      <c r="B7" s="41">
        <v>120597285</v>
      </c>
      <c r="C7" s="92">
        <v>93</v>
      </c>
      <c r="D7" s="43">
        <v>144494133.42799997</v>
      </c>
      <c r="E7" s="44">
        <f t="shared" si="0"/>
        <v>1.1981541162224338</v>
      </c>
      <c r="F7" s="45">
        <v>86</v>
      </c>
      <c r="G7" s="43">
        <v>138158632.59999999</v>
      </c>
      <c r="H7" s="44">
        <f t="shared" si="1"/>
        <v>1.1456197591844626</v>
      </c>
      <c r="I7" s="92">
        <v>7</v>
      </c>
      <c r="J7" s="43">
        <v>7621521.75</v>
      </c>
      <c r="K7" s="42">
        <v>78</v>
      </c>
      <c r="L7" s="43">
        <v>120598271.53999999</v>
      </c>
      <c r="M7" s="44">
        <f t="shared" si="2"/>
        <v>1.0000081804495018</v>
      </c>
      <c r="N7" s="42">
        <v>8</v>
      </c>
      <c r="O7" s="43">
        <v>17560361.050000001</v>
      </c>
      <c r="P7" s="92">
        <v>9</v>
      </c>
      <c r="Q7" s="43">
        <v>28417.83</v>
      </c>
      <c r="R7" s="92">
        <v>78</v>
      </c>
      <c r="S7" s="43">
        <v>120598271.53999999</v>
      </c>
      <c r="T7" s="44">
        <f>S7/B7</f>
        <v>1.0000081804495018</v>
      </c>
      <c r="U7" s="43">
        <v>0</v>
      </c>
      <c r="V7" s="92">
        <v>78</v>
      </c>
      <c r="W7" s="43">
        <v>120597284.84999998</v>
      </c>
      <c r="X7" s="43">
        <v>90447963.410000011</v>
      </c>
      <c r="Y7" s="44">
        <f>W7/B7</f>
        <v>0.99999999875619072</v>
      </c>
      <c r="Z7" s="43">
        <v>120597284.84999999</v>
      </c>
      <c r="AA7" s="43">
        <v>90447963.409999996</v>
      </c>
      <c r="AB7" s="44">
        <f>Z7/B7</f>
        <v>0.99999999875619083</v>
      </c>
      <c r="AC7" s="92">
        <v>0</v>
      </c>
      <c r="AD7" s="43">
        <v>0</v>
      </c>
      <c r="AE7" s="43">
        <v>0</v>
      </c>
      <c r="AF7" s="46"/>
    </row>
    <row r="8" spans="1:32" s="47" customFormat="1" ht="33" hidden="1" customHeight="1" outlineLevel="1" x14ac:dyDescent="0.2">
      <c r="A8" s="48" t="s">
        <v>34</v>
      </c>
      <c r="B8" s="41">
        <v>294381514</v>
      </c>
      <c r="C8" s="93">
        <v>87</v>
      </c>
      <c r="D8" s="49">
        <v>140049177.56999999</v>
      </c>
      <c r="E8" s="44"/>
      <c r="F8" s="50">
        <v>81</v>
      </c>
      <c r="G8" s="49">
        <v>133517031.59999999</v>
      </c>
      <c r="H8" s="44"/>
      <c r="I8" s="95">
        <v>6</v>
      </c>
      <c r="J8" s="49">
        <v>7621521.75</v>
      </c>
      <c r="K8" s="51">
        <v>73</v>
      </c>
      <c r="L8" s="49">
        <v>115956671.19</v>
      </c>
      <c r="M8" s="44"/>
      <c r="N8" s="51">
        <v>8</v>
      </c>
      <c r="O8" s="49">
        <v>17560361.050000001</v>
      </c>
      <c r="P8" s="95">
        <v>9</v>
      </c>
      <c r="Q8" s="49">
        <v>28417.83</v>
      </c>
      <c r="R8" s="95">
        <v>73</v>
      </c>
      <c r="S8" s="49">
        <v>115956671.19</v>
      </c>
      <c r="T8" s="44"/>
      <c r="U8" s="43">
        <v>0</v>
      </c>
      <c r="V8" s="92">
        <v>6202</v>
      </c>
      <c r="W8" s="43">
        <v>296256673.80000001</v>
      </c>
      <c r="X8" s="43">
        <v>222192501.98000002</v>
      </c>
      <c r="Y8" s="44"/>
      <c r="Z8" s="43">
        <v>120597284.84999999</v>
      </c>
      <c r="AA8" s="43">
        <v>90447963.409999996</v>
      </c>
      <c r="AB8" s="44"/>
      <c r="AC8" s="92">
        <v>120</v>
      </c>
      <c r="AD8" s="43">
        <v>1886912.79</v>
      </c>
      <c r="AE8" s="43">
        <v>80539.17</v>
      </c>
      <c r="AF8" s="46"/>
    </row>
    <row r="9" spans="1:32" s="47" customFormat="1" ht="90" hidden="1" outlineLevel="1" x14ac:dyDescent="0.2">
      <c r="A9" s="48" t="s">
        <v>35</v>
      </c>
      <c r="B9" s="41"/>
      <c r="C9" s="93">
        <v>0</v>
      </c>
      <c r="D9" s="49">
        <v>0</v>
      </c>
      <c r="E9" s="44"/>
      <c r="F9" s="50">
        <v>0</v>
      </c>
      <c r="G9" s="49">
        <v>0</v>
      </c>
      <c r="H9" s="44"/>
      <c r="I9" s="95">
        <v>0</v>
      </c>
      <c r="J9" s="49">
        <v>0</v>
      </c>
      <c r="K9" s="51">
        <v>0</v>
      </c>
      <c r="L9" s="49">
        <v>0</v>
      </c>
      <c r="M9" s="44"/>
      <c r="N9" s="51">
        <v>0</v>
      </c>
      <c r="O9" s="49">
        <v>0</v>
      </c>
      <c r="P9" s="95">
        <v>0</v>
      </c>
      <c r="Q9" s="49">
        <v>0</v>
      </c>
      <c r="R9" s="95">
        <v>0</v>
      </c>
      <c r="S9" s="49">
        <v>0</v>
      </c>
      <c r="T9" s="44"/>
      <c r="U9" s="43">
        <v>0</v>
      </c>
      <c r="V9" s="92">
        <v>0</v>
      </c>
      <c r="W9" s="43"/>
      <c r="X9" s="43"/>
      <c r="Y9" s="44"/>
      <c r="Z9" s="43">
        <v>68562891.719999999</v>
      </c>
      <c r="AA9" s="43">
        <v>51422168.630000003</v>
      </c>
      <c r="AB9" s="44"/>
      <c r="AC9" s="92">
        <v>13</v>
      </c>
      <c r="AD9" s="43">
        <v>151184.62</v>
      </c>
      <c r="AE9" s="43">
        <v>3619.64</v>
      </c>
      <c r="AF9" s="46"/>
    </row>
    <row r="10" spans="1:32" s="47" customFormat="1" ht="90" hidden="1" outlineLevel="1" x14ac:dyDescent="0.2">
      <c r="A10" s="48" t="s">
        <v>36</v>
      </c>
      <c r="B10" s="41"/>
      <c r="C10" s="93">
        <v>6</v>
      </c>
      <c r="D10" s="49">
        <v>4444955.858</v>
      </c>
      <c r="E10" s="44"/>
      <c r="F10" s="50">
        <v>5</v>
      </c>
      <c r="G10" s="49">
        <v>4641601</v>
      </c>
      <c r="H10" s="44"/>
      <c r="I10" s="95">
        <v>1</v>
      </c>
      <c r="J10" s="49">
        <v>0</v>
      </c>
      <c r="K10" s="51">
        <v>5</v>
      </c>
      <c r="L10" s="49">
        <v>4641600.3499999996</v>
      </c>
      <c r="M10" s="44"/>
      <c r="N10" s="51">
        <v>0</v>
      </c>
      <c r="O10" s="49">
        <v>0</v>
      </c>
      <c r="P10" s="95">
        <v>0</v>
      </c>
      <c r="Q10" s="49">
        <v>0</v>
      </c>
      <c r="R10" s="95">
        <v>5</v>
      </c>
      <c r="S10" s="49">
        <v>4641600.3499999996</v>
      </c>
      <c r="T10" s="44"/>
      <c r="U10" s="43">
        <v>0</v>
      </c>
      <c r="V10" s="92">
        <v>0</v>
      </c>
      <c r="W10" s="43"/>
      <c r="X10" s="43"/>
      <c r="Y10" s="44"/>
      <c r="Z10" s="43">
        <v>166905583.25999999</v>
      </c>
      <c r="AA10" s="43">
        <v>125179187.41</v>
      </c>
      <c r="AB10" s="44"/>
      <c r="AC10" s="92">
        <v>2</v>
      </c>
      <c r="AD10" s="43">
        <v>3515</v>
      </c>
      <c r="AE10" s="43">
        <v>0</v>
      </c>
      <c r="AF10" s="46"/>
    </row>
    <row r="11" spans="1:32" s="47" customFormat="1" ht="75" collapsed="1" x14ac:dyDescent="0.2">
      <c r="A11" s="40" t="s">
        <v>37</v>
      </c>
      <c r="B11" s="41">
        <v>294381514</v>
      </c>
      <c r="C11" s="92">
        <v>3128</v>
      </c>
      <c r="D11" s="52">
        <v>308188983.38999999</v>
      </c>
      <c r="E11" s="44">
        <f t="shared" si="0"/>
        <v>1.0469033167279653</v>
      </c>
      <c r="F11" s="45">
        <v>2947</v>
      </c>
      <c r="G11" s="43">
        <v>295855777.34000003</v>
      </c>
      <c r="H11" s="44">
        <f t="shared" si="1"/>
        <v>1.0050080024386314</v>
      </c>
      <c r="I11" s="92">
        <v>181</v>
      </c>
      <c r="J11" s="43">
        <v>9825026.1600000001</v>
      </c>
      <c r="K11" s="42">
        <v>2918</v>
      </c>
      <c r="L11" s="43">
        <v>294635768.49000001</v>
      </c>
      <c r="M11" s="44">
        <f t="shared" si="2"/>
        <v>1.0008636904082231</v>
      </c>
      <c r="N11" s="42">
        <v>29</v>
      </c>
      <c r="O11" s="43">
        <v>1933160</v>
      </c>
      <c r="P11" s="92">
        <v>482</v>
      </c>
      <c r="Q11" s="43">
        <v>-10515196.060000001</v>
      </c>
      <c r="R11" s="92">
        <f>K11</f>
        <v>2918</v>
      </c>
      <c r="S11" s="43">
        <f>L11</f>
        <v>294635768.49000001</v>
      </c>
      <c r="T11" s="44">
        <f>S11/B11</f>
        <v>1.0008636904082231</v>
      </c>
      <c r="U11" s="43">
        <v>2076588.2</v>
      </c>
      <c r="V11" s="92">
        <v>6202</v>
      </c>
      <c r="W11" s="43">
        <v>296256673.80000001</v>
      </c>
      <c r="X11" s="43">
        <v>222192501.98000002</v>
      </c>
      <c r="Y11" s="44">
        <f>W11/B11</f>
        <v>1.0063698286435201</v>
      </c>
      <c r="Z11" s="43">
        <v>296256673.80000001</v>
      </c>
      <c r="AA11" s="43">
        <v>222192501.97999999</v>
      </c>
      <c r="AB11" s="44">
        <f>Z11/B11</f>
        <v>1.0063698286435201</v>
      </c>
      <c r="AC11" s="92">
        <v>141</v>
      </c>
      <c r="AD11" s="43">
        <v>2079324.75</v>
      </c>
      <c r="AE11" s="43">
        <v>142538.16</v>
      </c>
      <c r="AF11" s="46"/>
    </row>
    <row r="12" spans="1:32" s="47" customFormat="1" ht="54" x14ac:dyDescent="0.2">
      <c r="A12" s="40" t="s">
        <v>38</v>
      </c>
      <c r="B12" s="41">
        <v>77985945</v>
      </c>
      <c r="C12" s="92">
        <v>1169</v>
      </c>
      <c r="D12" s="52">
        <v>101066893.39999999</v>
      </c>
      <c r="E12" s="44">
        <f t="shared" si="0"/>
        <v>1.2959629251142624</v>
      </c>
      <c r="F12" s="45">
        <v>943</v>
      </c>
      <c r="G12" s="43">
        <v>81068660.480000004</v>
      </c>
      <c r="H12" s="44">
        <f t="shared" si="1"/>
        <v>1.0395291161759981</v>
      </c>
      <c r="I12" s="92">
        <v>226</v>
      </c>
      <c r="J12" s="43">
        <v>18727819.380000003</v>
      </c>
      <c r="K12" s="42">
        <v>902</v>
      </c>
      <c r="L12" s="43">
        <v>74086220.030000001</v>
      </c>
      <c r="M12" s="44">
        <f t="shared" si="2"/>
        <v>0.94999451542197766</v>
      </c>
      <c r="N12" s="42">
        <v>41</v>
      </c>
      <c r="O12" s="43">
        <v>6411688.6100000003</v>
      </c>
      <c r="P12" s="92">
        <v>633</v>
      </c>
      <c r="Q12" s="43">
        <v>521089.64</v>
      </c>
      <c r="R12" s="92">
        <v>943</v>
      </c>
      <c r="S12" s="43">
        <v>76915063.030000001</v>
      </c>
      <c r="T12" s="44">
        <f>S12/B12</f>
        <v>0.98626826962217362</v>
      </c>
      <c r="U12" s="43">
        <v>466624.05</v>
      </c>
      <c r="V12" s="92">
        <v>997</v>
      </c>
      <c r="W12" s="43">
        <v>79427858.50999999</v>
      </c>
      <c r="X12" s="43">
        <v>59570893.699999988</v>
      </c>
      <c r="Y12" s="44">
        <f>W12/B12</f>
        <v>1.0184894022890918</v>
      </c>
      <c r="Z12" s="43">
        <v>73734994.780000001</v>
      </c>
      <c r="AA12" s="43">
        <v>55301245.909999996</v>
      </c>
      <c r="AB12" s="44">
        <f>Z12/B12</f>
        <v>0.94549081606948537</v>
      </c>
      <c r="AC12" s="92">
        <v>6</v>
      </c>
      <c r="AD12" s="43">
        <v>81573.2</v>
      </c>
      <c r="AE12" s="43">
        <v>3646.59</v>
      </c>
      <c r="AF12" s="46"/>
    </row>
    <row r="13" spans="1:32" s="47" customFormat="1" ht="46.5" customHeight="1" x14ac:dyDescent="0.2">
      <c r="A13" s="40" t="s">
        <v>39</v>
      </c>
      <c r="B13" s="41">
        <v>172286109</v>
      </c>
      <c r="C13" s="92">
        <v>245</v>
      </c>
      <c r="D13" s="52">
        <v>191975644.56999999</v>
      </c>
      <c r="E13" s="44">
        <f t="shared" si="0"/>
        <v>1.1142839413129935</v>
      </c>
      <c r="F13" s="45">
        <v>192</v>
      </c>
      <c r="G13" s="43">
        <v>169342630</v>
      </c>
      <c r="H13" s="44">
        <f t="shared" si="1"/>
        <v>0.98291516932453327</v>
      </c>
      <c r="I13" s="92">
        <v>53</v>
      </c>
      <c r="J13" s="43">
        <v>15650084.57</v>
      </c>
      <c r="K13" s="42">
        <v>2682</v>
      </c>
      <c r="L13" s="43">
        <v>168126340</v>
      </c>
      <c r="M13" s="44">
        <f t="shared" si="2"/>
        <v>0.97585545913048621</v>
      </c>
      <c r="N13" s="42">
        <v>8</v>
      </c>
      <c r="O13" s="43">
        <v>969700</v>
      </c>
      <c r="P13" s="92">
        <v>88</v>
      </c>
      <c r="Q13" s="43">
        <v>103300</v>
      </c>
      <c r="R13" s="92">
        <v>2727</v>
      </c>
      <c r="S13" s="43">
        <v>168833112.5</v>
      </c>
      <c r="T13" s="44">
        <f>S13/B13</f>
        <v>0.97995777767550607</v>
      </c>
      <c r="U13" s="43">
        <v>895582.37</v>
      </c>
      <c r="V13" s="92">
        <v>2864</v>
      </c>
      <c r="W13" s="43">
        <v>167915377.5</v>
      </c>
      <c r="X13" s="43">
        <v>125936533.09</v>
      </c>
      <c r="Y13" s="44">
        <f>W13/B13</f>
        <v>0.97463096981312636</v>
      </c>
      <c r="Z13" s="43">
        <v>167405583.25999999</v>
      </c>
      <c r="AA13" s="43">
        <v>125554187.41</v>
      </c>
      <c r="AB13" s="44">
        <f>Z13/B13</f>
        <v>0.97167197188253862</v>
      </c>
      <c r="AC13" s="92">
        <v>10</v>
      </c>
      <c r="AD13" s="43">
        <v>73770</v>
      </c>
      <c r="AE13" s="43">
        <v>3857.99</v>
      </c>
      <c r="AF13" s="46"/>
    </row>
    <row r="14" spans="1:32" s="47" customFormat="1" ht="75" x14ac:dyDescent="0.2">
      <c r="A14" s="40" t="s">
        <v>40</v>
      </c>
      <c r="B14" s="41">
        <v>70541911</v>
      </c>
      <c r="C14" s="92">
        <v>2916</v>
      </c>
      <c r="D14" s="52">
        <v>230552783.4808</v>
      </c>
      <c r="E14" s="44">
        <f t="shared" si="0"/>
        <v>3.2683092960268683</v>
      </c>
      <c r="F14" s="53">
        <v>778</v>
      </c>
      <c r="G14" s="43">
        <v>71053773.590000004</v>
      </c>
      <c r="H14" s="44">
        <f t="shared" si="1"/>
        <v>1.0072561486178053</v>
      </c>
      <c r="I14" s="92">
        <v>2138</v>
      </c>
      <c r="J14" s="43">
        <v>160660337.7748</v>
      </c>
      <c r="K14" s="53">
        <v>772</v>
      </c>
      <c r="L14" s="43">
        <v>70228673.849999994</v>
      </c>
      <c r="M14" s="44">
        <f t="shared" si="2"/>
        <v>0.99555955962122988</v>
      </c>
      <c r="N14" s="42">
        <v>6</v>
      </c>
      <c r="O14" s="43">
        <v>522486.9</v>
      </c>
      <c r="P14" s="92">
        <v>57</v>
      </c>
      <c r="Q14" s="43">
        <v>336260.79000000004</v>
      </c>
      <c r="R14" s="92">
        <f>K14</f>
        <v>772</v>
      </c>
      <c r="S14" s="43">
        <f>L14</f>
        <v>70228673.849999994</v>
      </c>
      <c r="T14" s="44">
        <f>S14/B14</f>
        <v>0.99555955962122988</v>
      </c>
      <c r="U14" s="43">
        <v>327682.62</v>
      </c>
      <c r="V14" s="102">
        <v>25095</v>
      </c>
      <c r="W14" s="43">
        <v>69013120.169999987</v>
      </c>
      <c r="X14" s="43">
        <v>51760007.529999994</v>
      </c>
      <c r="Y14" s="44">
        <f>W14/B14</f>
        <v>0.97832790736275899</v>
      </c>
      <c r="Z14" s="43">
        <v>69013120.169999987</v>
      </c>
      <c r="AA14" s="43">
        <v>51760007.529999994</v>
      </c>
      <c r="AB14" s="44">
        <f>Z14/B14</f>
        <v>0.97832790736275899</v>
      </c>
      <c r="AC14" s="92">
        <v>56</v>
      </c>
      <c r="AD14" s="43">
        <v>327682.62</v>
      </c>
      <c r="AE14" s="43">
        <v>43977.72</v>
      </c>
      <c r="AF14" s="46"/>
    </row>
    <row r="15" spans="1:32" s="63" customFormat="1" ht="54" hidden="1" customHeight="1" outlineLevel="1" x14ac:dyDescent="0.2">
      <c r="A15" s="54" t="s">
        <v>41</v>
      </c>
      <c r="B15" s="55"/>
      <c r="C15" s="94">
        <v>6</v>
      </c>
      <c r="D15" s="57">
        <v>4053335</v>
      </c>
      <c r="E15" s="58"/>
      <c r="F15" s="56">
        <v>0</v>
      </c>
      <c r="G15" s="57">
        <v>0</v>
      </c>
      <c r="H15" s="58"/>
      <c r="I15" s="96">
        <v>6</v>
      </c>
      <c r="J15" s="59">
        <v>4053335</v>
      </c>
      <c r="K15" s="60">
        <v>0</v>
      </c>
      <c r="L15" s="61">
        <v>0</v>
      </c>
      <c r="M15" s="58"/>
      <c r="N15" s="60">
        <v>0</v>
      </c>
      <c r="O15" s="61">
        <v>0</v>
      </c>
      <c r="P15" s="97">
        <v>0</v>
      </c>
      <c r="Q15" s="61">
        <v>0</v>
      </c>
      <c r="R15" s="98"/>
      <c r="S15" s="62"/>
      <c r="T15" s="58"/>
      <c r="U15" s="62"/>
      <c r="V15" s="98"/>
      <c r="W15" s="62">
        <v>24647070.039999999</v>
      </c>
      <c r="X15" s="62">
        <v>18485276.57</v>
      </c>
      <c r="Y15" s="58"/>
      <c r="Z15" s="62"/>
      <c r="AA15" s="62"/>
      <c r="AB15" s="58"/>
      <c r="AC15" s="98"/>
      <c r="AD15" s="62"/>
      <c r="AE15" s="62"/>
      <c r="AF15" s="46"/>
    </row>
    <row r="16" spans="1:32" s="63" customFormat="1" ht="52.5" hidden="1" customHeight="1" outlineLevel="1" x14ac:dyDescent="0.2">
      <c r="A16" s="54" t="s">
        <v>42</v>
      </c>
      <c r="B16" s="55"/>
      <c r="C16" s="94">
        <v>48</v>
      </c>
      <c r="D16" s="57">
        <v>203983.34</v>
      </c>
      <c r="E16" s="58"/>
      <c r="F16" s="64">
        <v>27</v>
      </c>
      <c r="G16" s="57">
        <v>89976.56</v>
      </c>
      <c r="H16" s="58"/>
      <c r="I16" s="94">
        <v>21</v>
      </c>
      <c r="J16" s="65">
        <v>97386.93</v>
      </c>
      <c r="K16" s="60">
        <v>27</v>
      </c>
      <c r="L16" s="61">
        <v>89976.56</v>
      </c>
      <c r="M16" s="58"/>
      <c r="N16" s="60">
        <v>0</v>
      </c>
      <c r="O16" s="61">
        <v>0</v>
      </c>
      <c r="P16" s="97">
        <v>2</v>
      </c>
      <c r="Q16" s="61">
        <v>0</v>
      </c>
      <c r="R16" s="99"/>
      <c r="S16" s="66"/>
      <c r="T16" s="58"/>
      <c r="U16" s="66"/>
      <c r="V16" s="99"/>
      <c r="W16" s="66"/>
      <c r="X16" s="66"/>
      <c r="Y16" s="58"/>
      <c r="Z16" s="66"/>
      <c r="AA16" s="66"/>
      <c r="AB16" s="58"/>
      <c r="AC16" s="99"/>
      <c r="AD16" s="66"/>
      <c r="AE16" s="66"/>
      <c r="AF16" s="46"/>
    </row>
    <row r="17" spans="1:32" s="63" customFormat="1" ht="112.5" hidden="1" customHeight="1" outlineLevel="1" x14ac:dyDescent="0.2">
      <c r="A17" s="54" t="s">
        <v>43</v>
      </c>
      <c r="B17" s="55"/>
      <c r="C17" s="94">
        <v>0</v>
      </c>
      <c r="D17" s="57">
        <v>0</v>
      </c>
      <c r="E17" s="58"/>
      <c r="F17" s="56">
        <v>0</v>
      </c>
      <c r="G17" s="57">
        <v>0</v>
      </c>
      <c r="H17" s="58"/>
      <c r="I17" s="97">
        <v>0</v>
      </c>
      <c r="J17" s="61">
        <v>0</v>
      </c>
      <c r="K17" s="60">
        <v>0</v>
      </c>
      <c r="L17" s="61">
        <v>0</v>
      </c>
      <c r="M17" s="58"/>
      <c r="N17" s="60">
        <v>0</v>
      </c>
      <c r="O17" s="61">
        <v>0</v>
      </c>
      <c r="P17" s="97">
        <v>0</v>
      </c>
      <c r="Q17" s="61">
        <v>0</v>
      </c>
      <c r="R17" s="97"/>
      <c r="S17" s="67"/>
      <c r="T17" s="58"/>
      <c r="U17" s="67"/>
      <c r="V17" s="97"/>
      <c r="W17" s="67"/>
      <c r="X17" s="67"/>
      <c r="Y17" s="58"/>
      <c r="Z17" s="67"/>
      <c r="AA17" s="67"/>
      <c r="AB17" s="58"/>
      <c r="AC17" s="97"/>
      <c r="AD17" s="67"/>
      <c r="AE17" s="67"/>
      <c r="AF17" s="46"/>
    </row>
    <row r="18" spans="1:32" s="63" customFormat="1" ht="38.25" hidden="1" customHeight="1" outlineLevel="1" x14ac:dyDescent="0.2">
      <c r="A18" s="54" t="s">
        <v>44</v>
      </c>
      <c r="B18" s="68"/>
      <c r="C18" s="94">
        <v>303</v>
      </c>
      <c r="D18" s="57">
        <v>13907929.75</v>
      </c>
      <c r="E18" s="58"/>
      <c r="F18" s="64">
        <v>235</v>
      </c>
      <c r="G18" s="64">
        <v>10862492.119999999</v>
      </c>
      <c r="H18" s="58"/>
      <c r="I18" s="94">
        <v>68</v>
      </c>
      <c r="J18" s="65">
        <v>2868729.85</v>
      </c>
      <c r="K18" s="60">
        <v>233</v>
      </c>
      <c r="L18" s="60">
        <v>10708286.970000001</v>
      </c>
      <c r="M18" s="58"/>
      <c r="N18" s="60">
        <v>2</v>
      </c>
      <c r="O18" s="61">
        <v>93427.4</v>
      </c>
      <c r="P18" s="97">
        <v>4</v>
      </c>
      <c r="Q18" s="61">
        <v>61274.03</v>
      </c>
      <c r="R18" s="97"/>
      <c r="S18" s="67"/>
      <c r="T18" s="58"/>
      <c r="U18" s="67"/>
      <c r="V18" s="97"/>
      <c r="W18" s="67"/>
      <c r="X18" s="67"/>
      <c r="Y18" s="58"/>
      <c r="Z18" s="67"/>
      <c r="AA18" s="67"/>
      <c r="AB18" s="58"/>
      <c r="AC18" s="97"/>
      <c r="AD18" s="67"/>
      <c r="AE18" s="67"/>
      <c r="AF18" s="46"/>
    </row>
    <row r="19" spans="1:32" s="63" customFormat="1" ht="42.75" hidden="1" customHeight="1" outlineLevel="1" x14ac:dyDescent="0.2">
      <c r="A19" s="54" t="s">
        <v>45</v>
      </c>
      <c r="B19" s="55"/>
      <c r="C19" s="94">
        <v>2457</v>
      </c>
      <c r="D19" s="57">
        <v>205552570.19</v>
      </c>
      <c r="E19" s="58"/>
      <c r="F19" s="64">
        <v>418</v>
      </c>
      <c r="G19" s="64">
        <v>53414479.710000001</v>
      </c>
      <c r="H19" s="58"/>
      <c r="I19" s="94">
        <v>2039</v>
      </c>
      <c r="J19" s="65">
        <v>153492745.99000001</v>
      </c>
      <c r="K19" s="60">
        <v>415</v>
      </c>
      <c r="L19" s="60">
        <v>52781085.119999997</v>
      </c>
      <c r="M19" s="58"/>
      <c r="N19" s="60">
        <v>3</v>
      </c>
      <c r="O19" s="61">
        <v>391559.5</v>
      </c>
      <c r="P19" s="97">
        <v>51</v>
      </c>
      <c r="Q19" s="61">
        <v>274986.76</v>
      </c>
      <c r="R19" s="99"/>
      <c r="S19" s="66"/>
      <c r="T19" s="58"/>
      <c r="U19" s="66"/>
      <c r="V19" s="99"/>
      <c r="W19" s="66"/>
      <c r="X19" s="66"/>
      <c r="Y19" s="58"/>
      <c r="Z19" s="66"/>
      <c r="AA19" s="66"/>
      <c r="AB19" s="58"/>
      <c r="AC19" s="99"/>
      <c r="AD19" s="66"/>
      <c r="AE19" s="66"/>
      <c r="AF19" s="46"/>
    </row>
    <row r="20" spans="1:32" s="63" customFormat="1" ht="49.5" hidden="1" customHeight="1" outlineLevel="1" x14ac:dyDescent="0.2">
      <c r="A20" s="54" t="s">
        <v>46</v>
      </c>
      <c r="B20" s="55"/>
      <c r="C20" s="94">
        <v>8</v>
      </c>
      <c r="D20" s="57">
        <v>417390</v>
      </c>
      <c r="E20" s="58"/>
      <c r="F20" s="64">
        <v>4</v>
      </c>
      <c r="G20" s="64">
        <v>269250</v>
      </c>
      <c r="H20" s="58"/>
      <c r="I20" s="97">
        <v>4</v>
      </c>
      <c r="J20" s="61">
        <v>148140</v>
      </c>
      <c r="K20" s="60">
        <v>3</v>
      </c>
      <c r="L20" s="61">
        <v>231750</v>
      </c>
      <c r="M20" s="58"/>
      <c r="N20" s="60">
        <v>1</v>
      </c>
      <c r="O20" s="61">
        <v>37500</v>
      </c>
      <c r="P20" s="97">
        <v>0</v>
      </c>
      <c r="Q20" s="61">
        <v>0</v>
      </c>
      <c r="R20" s="97"/>
      <c r="S20" s="67"/>
      <c r="T20" s="58"/>
      <c r="U20" s="67"/>
      <c r="V20" s="97"/>
      <c r="W20" s="67"/>
      <c r="X20" s="67"/>
      <c r="Y20" s="58"/>
      <c r="Z20" s="67"/>
      <c r="AA20" s="67"/>
      <c r="AB20" s="58"/>
      <c r="AC20" s="97"/>
      <c r="AD20" s="67"/>
      <c r="AE20" s="67"/>
      <c r="AF20" s="46"/>
    </row>
    <row r="21" spans="1:32" s="63" customFormat="1" ht="49.5" hidden="1" customHeight="1" outlineLevel="1" x14ac:dyDescent="0.2">
      <c r="A21" s="54" t="s">
        <v>47</v>
      </c>
      <c r="B21" s="55"/>
      <c r="C21" s="94">
        <v>94</v>
      </c>
      <c r="D21" s="57">
        <v>6417575.2000000002</v>
      </c>
      <c r="E21" s="58"/>
      <c r="F21" s="69">
        <v>94</v>
      </c>
      <c r="G21" s="57">
        <v>6417575.2000000002</v>
      </c>
      <c r="H21" s="58"/>
      <c r="I21" s="97">
        <v>0</v>
      </c>
      <c r="J21" s="67">
        <v>0</v>
      </c>
      <c r="K21" s="60">
        <v>94</v>
      </c>
      <c r="L21" s="61">
        <v>6417575.2000000002</v>
      </c>
      <c r="M21" s="58"/>
      <c r="N21" s="60">
        <v>0</v>
      </c>
      <c r="O21" s="61">
        <v>0</v>
      </c>
      <c r="P21" s="97">
        <v>0</v>
      </c>
      <c r="Q21" s="67">
        <v>0</v>
      </c>
      <c r="R21" s="97"/>
      <c r="S21" s="67"/>
      <c r="T21" s="58"/>
      <c r="U21" s="67"/>
      <c r="V21" s="97"/>
      <c r="W21" s="67"/>
      <c r="X21" s="67"/>
      <c r="Y21" s="58"/>
      <c r="Z21" s="67"/>
      <c r="AA21" s="67"/>
      <c r="AB21" s="58"/>
      <c r="AC21" s="97"/>
      <c r="AD21" s="67"/>
      <c r="AE21" s="67"/>
      <c r="AF21" s="46"/>
    </row>
    <row r="22" spans="1:32" ht="105.75" customHeight="1" collapsed="1" x14ac:dyDescent="0.2">
      <c r="A22" s="33" t="s">
        <v>48</v>
      </c>
      <c r="B22" s="34">
        <v>1180007327</v>
      </c>
      <c r="C22" s="91">
        <f>SUM(C23:C27)</f>
        <v>3498</v>
      </c>
      <c r="D22" s="36">
        <f>SUM(D23:D27)</f>
        <v>3043027795.6999993</v>
      </c>
      <c r="E22" s="37">
        <f t="shared" si="0"/>
        <v>2.5788211022693077</v>
      </c>
      <c r="F22" s="38">
        <f>SUM(F23:F27)</f>
        <v>2037</v>
      </c>
      <c r="G22" s="36">
        <f>SUM(G23:G27)</f>
        <v>1276289332.74</v>
      </c>
      <c r="H22" s="37">
        <f t="shared" si="1"/>
        <v>1.0815944134726547</v>
      </c>
      <c r="I22" s="91">
        <f>SUM(I23:I27)</f>
        <v>1461</v>
      </c>
      <c r="J22" s="36">
        <f>SUM(J23:J27)</f>
        <v>1643706298.6999998</v>
      </c>
      <c r="K22" s="38">
        <f>SUM(K23:K27)</f>
        <v>1967</v>
      </c>
      <c r="L22" s="36">
        <f>SUM(L23:L27)</f>
        <v>1161355090.5500002</v>
      </c>
      <c r="M22" s="37">
        <f t="shared" si="2"/>
        <v>0.98419311810764731</v>
      </c>
      <c r="N22" s="35">
        <f>SUM(N23:N27)</f>
        <v>70</v>
      </c>
      <c r="O22" s="36">
        <f>SUM(O23:O27)</f>
        <v>79869753.200000003</v>
      </c>
      <c r="P22" s="91">
        <f>SUM(P23:P27)</f>
        <v>1760</v>
      </c>
      <c r="Q22" s="36">
        <f>SUM(Q23:Q27)</f>
        <v>21627512.730000004</v>
      </c>
      <c r="R22" s="91">
        <f>SUM(R23:R27)</f>
        <v>1772</v>
      </c>
      <c r="S22" s="36">
        <f>SUM(S23:S27)</f>
        <v>940064737.98000002</v>
      </c>
      <c r="T22" s="37">
        <f>S22/B22</f>
        <v>0.79666008546741851</v>
      </c>
      <c r="U22" s="36">
        <f>SUM(U23:U27)</f>
        <v>14306089.84</v>
      </c>
      <c r="V22" s="91">
        <v>3373</v>
      </c>
      <c r="W22" s="36">
        <v>1187175319.79</v>
      </c>
      <c r="X22" s="36">
        <v>890381486.69000018</v>
      </c>
      <c r="Y22" s="37">
        <f>W22/B22</f>
        <v>1.0060745324422888</v>
      </c>
      <c r="Z22" s="36">
        <v>1156395088.8399999</v>
      </c>
      <c r="AA22" s="36">
        <v>867296313.48000002</v>
      </c>
      <c r="AB22" s="37">
        <f>Z22/B22</f>
        <v>0.97998975292803403</v>
      </c>
      <c r="AC22" s="91">
        <v>263</v>
      </c>
      <c r="AD22" s="36">
        <v>2852828.4</v>
      </c>
      <c r="AE22" s="36">
        <v>481426.07</v>
      </c>
      <c r="AF22" s="46"/>
    </row>
    <row r="23" spans="1:32" s="47" customFormat="1" ht="52.5" customHeight="1" x14ac:dyDescent="0.2">
      <c r="A23" s="40" t="s">
        <v>49</v>
      </c>
      <c r="B23" s="41">
        <v>255882631</v>
      </c>
      <c r="C23" s="92">
        <v>855</v>
      </c>
      <c r="D23" s="52">
        <v>659250159.0999999</v>
      </c>
      <c r="E23" s="44">
        <f t="shared" si="0"/>
        <v>2.5763771324517917</v>
      </c>
      <c r="F23" s="53">
        <v>418</v>
      </c>
      <c r="G23" s="43">
        <v>261171957.22999999</v>
      </c>
      <c r="H23" s="44">
        <f t="shared" si="1"/>
        <v>1.0206709076318665</v>
      </c>
      <c r="I23" s="92">
        <v>437</v>
      </c>
      <c r="J23" s="43">
        <v>379313850.94999993</v>
      </c>
      <c r="K23" s="42">
        <v>411</v>
      </c>
      <c r="L23" s="43">
        <v>257541402.83000001</v>
      </c>
      <c r="M23" s="44">
        <f t="shared" si="2"/>
        <v>1.006482549532641</v>
      </c>
      <c r="N23" s="42">
        <v>7</v>
      </c>
      <c r="O23" s="43">
        <v>862994.20000000007</v>
      </c>
      <c r="P23" s="92">
        <v>479</v>
      </c>
      <c r="Q23" s="43">
        <v>1411312.4</v>
      </c>
      <c r="R23" s="92">
        <v>530</v>
      </c>
      <c r="S23" s="43">
        <v>257672864.83000001</v>
      </c>
      <c r="T23" s="44">
        <f>S23/B23</f>
        <v>1.0069963085145861</v>
      </c>
      <c r="U23" s="43">
        <v>3327807.12</v>
      </c>
      <c r="V23" s="92">
        <v>697</v>
      </c>
      <c r="W23" s="43">
        <v>256340236.61000007</v>
      </c>
      <c r="X23" s="43">
        <v>192255177.12</v>
      </c>
      <c r="Y23" s="44">
        <f>W23/B23</f>
        <v>1.0017883418198872</v>
      </c>
      <c r="Z23" s="43">
        <v>251846722.84</v>
      </c>
      <c r="AA23" s="43">
        <v>188885041.78</v>
      </c>
      <c r="AB23" s="44">
        <f>Z23/B23</f>
        <v>0.98422750249117141</v>
      </c>
      <c r="AC23" s="92">
        <v>7</v>
      </c>
      <c r="AD23" s="43">
        <v>150268.20000000001</v>
      </c>
      <c r="AE23" s="43">
        <v>1890.64</v>
      </c>
      <c r="AF23" s="46"/>
    </row>
    <row r="24" spans="1:32" s="47" customFormat="1" ht="57" customHeight="1" x14ac:dyDescent="0.2">
      <c r="A24" s="40" t="s">
        <v>50</v>
      </c>
      <c r="B24" s="41">
        <v>333911936</v>
      </c>
      <c r="C24" s="92">
        <v>1643</v>
      </c>
      <c r="D24" s="52">
        <v>675243354.54000008</v>
      </c>
      <c r="E24" s="44">
        <f t="shared" si="0"/>
        <v>2.0222198781777005</v>
      </c>
      <c r="F24" s="53">
        <v>1026</v>
      </c>
      <c r="G24" s="43">
        <v>358369287.23000002</v>
      </c>
      <c r="H24" s="44">
        <f t="shared" si="1"/>
        <v>1.0732449145813105</v>
      </c>
      <c r="I24" s="92">
        <v>617</v>
      </c>
      <c r="J24" s="43">
        <v>281737409.27999997</v>
      </c>
      <c r="K24" s="42">
        <v>1002</v>
      </c>
      <c r="L24" s="43">
        <v>334288051.00000006</v>
      </c>
      <c r="M24" s="44">
        <f t="shared" si="2"/>
        <v>1.0011263898035681</v>
      </c>
      <c r="N24" s="45">
        <v>24</v>
      </c>
      <c r="O24" s="43">
        <v>4517435.0999999996</v>
      </c>
      <c r="P24" s="92">
        <v>763</v>
      </c>
      <c r="Q24" s="43">
        <v>7534138.330000001</v>
      </c>
      <c r="R24" s="92">
        <v>575</v>
      </c>
      <c r="S24" s="43">
        <v>79149354.680000007</v>
      </c>
      <c r="T24" s="44">
        <f>S24/B24</f>
        <v>0.23703661398914475</v>
      </c>
      <c r="U24" s="43">
        <v>2718933.4200000009</v>
      </c>
      <c r="V24" s="92">
        <v>1867</v>
      </c>
      <c r="W24" s="43">
        <v>335663467.64999992</v>
      </c>
      <c r="X24" s="43">
        <v>251747598.39999998</v>
      </c>
      <c r="Y24" s="44">
        <f>W24/B24</f>
        <v>1.0052454897868639</v>
      </c>
      <c r="Z24" s="43">
        <v>335663467.64999998</v>
      </c>
      <c r="AA24" s="43">
        <v>251747598.40000001</v>
      </c>
      <c r="AB24" s="44">
        <f>Z24/B24</f>
        <v>1.0052454897868639</v>
      </c>
      <c r="AC24" s="92">
        <v>240</v>
      </c>
      <c r="AD24" s="43">
        <v>1422914.13</v>
      </c>
      <c r="AE24" s="43">
        <v>267469.07</v>
      </c>
      <c r="AF24" s="46"/>
    </row>
    <row r="25" spans="1:32" s="47" customFormat="1" ht="47.25" customHeight="1" x14ac:dyDescent="0.2">
      <c r="A25" s="40" t="s">
        <v>51</v>
      </c>
      <c r="B25" s="41">
        <v>0</v>
      </c>
      <c r="C25" s="92">
        <v>0</v>
      </c>
      <c r="D25" s="52">
        <v>0</v>
      </c>
      <c r="E25" s="44">
        <v>0</v>
      </c>
      <c r="F25" s="53">
        <v>0</v>
      </c>
      <c r="G25" s="53">
        <v>0</v>
      </c>
      <c r="H25" s="44">
        <v>0</v>
      </c>
      <c r="I25" s="92">
        <v>0</v>
      </c>
      <c r="J25" s="43">
        <v>0</v>
      </c>
      <c r="K25" s="53">
        <v>0</v>
      </c>
      <c r="L25" s="43">
        <v>0</v>
      </c>
      <c r="M25" s="44">
        <v>0</v>
      </c>
      <c r="N25" s="42">
        <v>0</v>
      </c>
      <c r="O25" s="43">
        <v>0</v>
      </c>
      <c r="P25" s="92">
        <v>0</v>
      </c>
      <c r="Q25" s="43">
        <v>0</v>
      </c>
      <c r="R25" s="92">
        <v>0</v>
      </c>
      <c r="S25" s="43">
        <v>0</v>
      </c>
      <c r="T25" s="44">
        <v>0</v>
      </c>
      <c r="U25" s="43">
        <v>0</v>
      </c>
      <c r="V25" s="92">
        <v>0</v>
      </c>
      <c r="W25" s="43">
        <v>0</v>
      </c>
      <c r="X25" s="43">
        <v>0</v>
      </c>
      <c r="Y25" s="44">
        <v>0</v>
      </c>
      <c r="Z25" s="43">
        <v>0</v>
      </c>
      <c r="AA25" s="43">
        <v>0</v>
      </c>
      <c r="AB25" s="44">
        <v>0</v>
      </c>
      <c r="AC25" s="92">
        <v>0</v>
      </c>
      <c r="AD25" s="43">
        <v>0</v>
      </c>
      <c r="AE25" s="43">
        <v>0</v>
      </c>
      <c r="AF25" s="46"/>
    </row>
    <row r="26" spans="1:32" s="47" customFormat="1" ht="36.75" customHeight="1" x14ac:dyDescent="0.2">
      <c r="A26" s="40" t="s">
        <v>52</v>
      </c>
      <c r="B26" s="41">
        <v>11970608</v>
      </c>
      <c r="C26" s="92">
        <v>182</v>
      </c>
      <c r="D26" s="52">
        <v>37859737.980000004</v>
      </c>
      <c r="E26" s="44">
        <f>D26/B26</f>
        <v>3.1627247321105165</v>
      </c>
      <c r="F26" s="53">
        <v>112</v>
      </c>
      <c r="G26" s="43">
        <v>13072490.639999999</v>
      </c>
      <c r="H26" s="44">
        <f>G26/B26</f>
        <v>1.09204901204684</v>
      </c>
      <c r="I26" s="92">
        <v>70</v>
      </c>
      <c r="J26" s="43">
        <v>23781214.600000001</v>
      </c>
      <c r="K26" s="42">
        <v>108</v>
      </c>
      <c r="L26" s="43">
        <v>12008485.24</v>
      </c>
      <c r="M26" s="44">
        <f>L26/B26</f>
        <v>1.0031641868149053</v>
      </c>
      <c r="N26" s="42">
        <v>4</v>
      </c>
      <c r="O26" s="43">
        <v>968219.4</v>
      </c>
      <c r="P26" s="92">
        <v>89</v>
      </c>
      <c r="Q26" s="43">
        <v>95785.600000000006</v>
      </c>
      <c r="R26" s="92">
        <v>116</v>
      </c>
      <c r="S26" s="43">
        <v>12854623.24</v>
      </c>
      <c r="T26" s="44">
        <f>S26/B26</f>
        <v>1.0738488170358598</v>
      </c>
      <c r="U26" s="43">
        <v>163338.74</v>
      </c>
      <c r="V26" s="92">
        <v>142</v>
      </c>
      <c r="W26" s="43">
        <v>12806501.76</v>
      </c>
      <c r="X26" s="43">
        <v>9604876.2399999984</v>
      </c>
      <c r="Y26" s="44">
        <f>W26/B26</f>
        <v>1.0698288474570381</v>
      </c>
      <c r="Z26" s="43">
        <v>11866014.1</v>
      </c>
      <c r="AA26" s="43">
        <v>8899510.4900000002</v>
      </c>
      <c r="AB26" s="44">
        <f>Z26/B26</f>
        <v>0.99126244047085987</v>
      </c>
      <c r="AC26" s="92">
        <v>1</v>
      </c>
      <c r="AD26" s="43">
        <v>20871.599999999999</v>
      </c>
      <c r="AE26" s="43">
        <v>9702.73</v>
      </c>
      <c r="AF26" s="46"/>
    </row>
    <row r="27" spans="1:32" s="47" customFormat="1" ht="38.25" customHeight="1" x14ac:dyDescent="0.2">
      <c r="A27" s="40" t="s">
        <v>53</v>
      </c>
      <c r="B27" s="41">
        <v>578242151</v>
      </c>
      <c r="C27" s="92">
        <v>818</v>
      </c>
      <c r="D27" s="52">
        <v>1670674544.0799994</v>
      </c>
      <c r="E27" s="44">
        <f t="shared" si="0"/>
        <v>2.8892299552890939</v>
      </c>
      <c r="F27" s="53">
        <v>481</v>
      </c>
      <c r="G27" s="43">
        <v>643675597.63999999</v>
      </c>
      <c r="H27" s="44">
        <f t="shared" si="1"/>
        <v>1.1131592474309262</v>
      </c>
      <c r="I27" s="92">
        <v>337</v>
      </c>
      <c r="J27" s="43">
        <v>958873823.87</v>
      </c>
      <c r="K27" s="42">
        <v>446</v>
      </c>
      <c r="L27" s="43">
        <v>557517151.48000002</v>
      </c>
      <c r="M27" s="44">
        <f t="shared" si="2"/>
        <v>0.96415861506436606</v>
      </c>
      <c r="N27" s="42">
        <v>35</v>
      </c>
      <c r="O27" s="43">
        <v>73521104.5</v>
      </c>
      <c r="P27" s="92">
        <v>429</v>
      </c>
      <c r="Q27" s="43">
        <v>12586276.400000002</v>
      </c>
      <c r="R27" s="92">
        <v>551</v>
      </c>
      <c r="S27" s="43">
        <v>590387895.23000002</v>
      </c>
      <c r="T27" s="44">
        <f>S27/B27</f>
        <v>1.021004598521563</v>
      </c>
      <c r="U27" s="43">
        <v>8096010.5599999996</v>
      </c>
      <c r="V27" s="92">
        <v>667</v>
      </c>
      <c r="W27" s="43">
        <v>582365113.76999986</v>
      </c>
      <c r="X27" s="43">
        <v>436773834.93000019</v>
      </c>
      <c r="Y27" s="44">
        <f>W27/B27</f>
        <v>1.0071301664239967</v>
      </c>
      <c r="Z27" s="43">
        <v>557018884.25</v>
      </c>
      <c r="AA27" s="43">
        <v>417764162.81</v>
      </c>
      <c r="AB27" s="44">
        <f>Z27/B27</f>
        <v>0.9632969220363875</v>
      </c>
      <c r="AC27" s="92">
        <v>15</v>
      </c>
      <c r="AD27" s="43">
        <v>1258774.47</v>
      </c>
      <c r="AE27" s="43">
        <v>202363.63</v>
      </c>
      <c r="AF27" s="46"/>
    </row>
    <row r="28" spans="1:32" s="29" customFormat="1" ht="66.75" customHeight="1" x14ac:dyDescent="0.2">
      <c r="A28" s="33" t="s">
        <v>54</v>
      </c>
      <c r="B28" s="34">
        <v>967499139</v>
      </c>
      <c r="C28" s="91">
        <f>SUM(C29:C34)</f>
        <v>740</v>
      </c>
      <c r="D28" s="36">
        <f>SUM(D29:D34)</f>
        <v>2465416728.1300001</v>
      </c>
      <c r="E28" s="37">
        <f t="shared" si="0"/>
        <v>2.5482366120534605</v>
      </c>
      <c r="F28" s="38">
        <f>SUM(F29:F34)</f>
        <v>350</v>
      </c>
      <c r="G28" s="36">
        <f>SUM(G29:G34)</f>
        <v>1089043893.71</v>
      </c>
      <c r="H28" s="37">
        <f t="shared" si="1"/>
        <v>1.1256277652460009</v>
      </c>
      <c r="I28" s="91">
        <f>SUM(I29:I34)</f>
        <v>390</v>
      </c>
      <c r="J28" s="36">
        <f>SUM(J29:J34)</f>
        <v>1238444446.8499999</v>
      </c>
      <c r="K28" s="38">
        <f>SUM(K29:K34)</f>
        <v>342</v>
      </c>
      <c r="L28" s="36">
        <f>SUM(L29:L34)</f>
        <v>969581142.93000007</v>
      </c>
      <c r="M28" s="37">
        <f t="shared" si="2"/>
        <v>1.0021519439615749</v>
      </c>
      <c r="N28" s="35">
        <v>8</v>
      </c>
      <c r="O28" s="36">
        <v>10332779.800000001</v>
      </c>
      <c r="P28" s="91">
        <f>SUM(P29:P34)</f>
        <v>726</v>
      </c>
      <c r="Q28" s="36">
        <f>SUM(Q29:Q34)</f>
        <v>109129971.95</v>
      </c>
      <c r="R28" s="91">
        <f>SUM(R29:R34)</f>
        <v>507</v>
      </c>
      <c r="S28" s="36">
        <f>SUM(S29:S34)</f>
        <v>968602735.96999991</v>
      </c>
      <c r="T28" s="37">
        <f>S28/B28</f>
        <v>1.0011406697179499</v>
      </c>
      <c r="U28" s="36">
        <f>SUM(U29:U33)</f>
        <v>20147386.799999997</v>
      </c>
      <c r="V28" s="91">
        <v>539</v>
      </c>
      <c r="W28" s="36">
        <v>1010382517.59</v>
      </c>
      <c r="X28" s="36">
        <v>757786888.08999991</v>
      </c>
      <c r="Y28" s="37">
        <f>W28/B28</f>
        <v>1.044323944964255</v>
      </c>
      <c r="Z28" s="36">
        <v>949486813.10000002</v>
      </c>
      <c r="AA28" s="36">
        <v>712115109.77999997</v>
      </c>
      <c r="AB28" s="37">
        <f>Z28/B28</f>
        <v>0.98138259232083924</v>
      </c>
      <c r="AC28" s="91">
        <v>12</v>
      </c>
      <c r="AD28" s="36">
        <v>60624.390000000007</v>
      </c>
      <c r="AE28" s="36">
        <v>14515.81</v>
      </c>
      <c r="AF28" s="46"/>
    </row>
    <row r="29" spans="1:32" s="70" customFormat="1" ht="39" customHeight="1" x14ac:dyDescent="0.2">
      <c r="A29" s="40" t="s">
        <v>55</v>
      </c>
      <c r="B29" s="41">
        <v>162639260</v>
      </c>
      <c r="C29" s="92">
        <v>223</v>
      </c>
      <c r="D29" s="52">
        <v>413091406.51999998</v>
      </c>
      <c r="E29" s="44">
        <f t="shared" si="0"/>
        <v>2.5399242871616607</v>
      </c>
      <c r="F29" s="53">
        <v>119</v>
      </c>
      <c r="G29" s="43">
        <v>164231177.43000001</v>
      </c>
      <c r="H29" s="44">
        <f t="shared" si="1"/>
        <v>1.0097880267654933</v>
      </c>
      <c r="I29" s="92">
        <v>104</v>
      </c>
      <c r="J29" s="43">
        <v>235039415.17000002</v>
      </c>
      <c r="K29" s="42">
        <v>116</v>
      </c>
      <c r="L29" s="43">
        <v>160752667.03</v>
      </c>
      <c r="M29" s="44">
        <f t="shared" si="2"/>
        <v>0.9884001380109575</v>
      </c>
      <c r="N29" s="42">
        <v>3</v>
      </c>
      <c r="O29" s="43">
        <v>1291954.8</v>
      </c>
      <c r="P29" s="92">
        <v>197</v>
      </c>
      <c r="Q29" s="43">
        <v>2186556.6</v>
      </c>
      <c r="R29" s="92">
        <v>169</v>
      </c>
      <c r="S29" s="43">
        <v>161322523.66</v>
      </c>
      <c r="T29" s="44">
        <f>S29/B29</f>
        <v>0.99190394533275661</v>
      </c>
      <c r="U29" s="43">
        <v>1947937.42</v>
      </c>
      <c r="V29" s="92">
        <v>195</v>
      </c>
      <c r="W29" s="43">
        <v>162233264.61000001</v>
      </c>
      <c r="X29" s="43">
        <v>121674948.40999998</v>
      </c>
      <c r="Y29" s="44">
        <f>W29/B29</f>
        <v>0.99750370611622319</v>
      </c>
      <c r="Z29" s="43">
        <v>159069596.65000001</v>
      </c>
      <c r="AA29" s="43">
        <v>119302197.45999999</v>
      </c>
      <c r="AB29" s="44">
        <f>Z29/B29</f>
        <v>0.97805165032108488</v>
      </c>
      <c r="AC29" s="92">
        <v>2</v>
      </c>
      <c r="AD29" s="43">
        <v>12128.28</v>
      </c>
      <c r="AE29" s="43">
        <v>6675.7</v>
      </c>
      <c r="AF29" s="46"/>
    </row>
    <row r="30" spans="1:32" s="70" customFormat="1" ht="35.25" customHeight="1" x14ac:dyDescent="0.2">
      <c r="A30" s="40" t="s">
        <v>56</v>
      </c>
      <c r="B30" s="41">
        <v>64336930</v>
      </c>
      <c r="C30" s="92">
        <v>27</v>
      </c>
      <c r="D30" s="52">
        <v>200381523.61000001</v>
      </c>
      <c r="E30" s="44">
        <f t="shared" si="0"/>
        <v>3.1145645838245626</v>
      </c>
      <c r="F30" s="53">
        <v>11</v>
      </c>
      <c r="G30" s="43">
        <v>71965317.349999994</v>
      </c>
      <c r="H30" s="44">
        <f t="shared" si="1"/>
        <v>1.1185693403462054</v>
      </c>
      <c r="I30" s="92">
        <v>16</v>
      </c>
      <c r="J30" s="43">
        <v>124223155.48</v>
      </c>
      <c r="K30" s="53">
        <v>11</v>
      </c>
      <c r="L30" s="43">
        <v>64255114</v>
      </c>
      <c r="M30" s="44">
        <f t="shared" si="2"/>
        <v>0.99872831980015209</v>
      </c>
      <c r="N30" s="42">
        <v>0</v>
      </c>
      <c r="O30" s="43">
        <v>0</v>
      </c>
      <c r="P30" s="92">
        <v>38</v>
      </c>
      <c r="Q30" s="43">
        <v>7710203.3499999996</v>
      </c>
      <c r="R30" s="92">
        <v>21</v>
      </c>
      <c r="S30" s="43">
        <v>62989740</v>
      </c>
      <c r="T30" s="44">
        <f>S30/B30</f>
        <v>0.97906039346297691</v>
      </c>
      <c r="U30" s="43">
        <v>2505464.0499999998</v>
      </c>
      <c r="V30" s="92">
        <v>27</v>
      </c>
      <c r="W30" s="43">
        <v>64614730.350000001</v>
      </c>
      <c r="X30" s="43">
        <v>48461047.759999998</v>
      </c>
      <c r="Y30" s="44">
        <f>W30/B30</f>
        <v>1.0043178987558157</v>
      </c>
      <c r="Z30" s="43">
        <v>61750649</v>
      </c>
      <c r="AA30" s="43">
        <v>46312986.75</v>
      </c>
      <c r="AB30" s="44">
        <f>Z30/B30</f>
        <v>0.95980098832816552</v>
      </c>
      <c r="AC30" s="92">
        <v>1</v>
      </c>
      <c r="AD30" s="43">
        <v>999.05</v>
      </c>
      <c r="AE30" s="43">
        <v>269.49</v>
      </c>
      <c r="AF30" s="46"/>
    </row>
    <row r="31" spans="1:32" s="70" customFormat="1" ht="54.75" customHeight="1" x14ac:dyDescent="0.2">
      <c r="A31" s="40" t="s">
        <v>57</v>
      </c>
      <c r="B31" s="41">
        <v>616041126</v>
      </c>
      <c r="C31" s="92">
        <v>175</v>
      </c>
      <c r="D31" s="52">
        <v>1429882349.5599999</v>
      </c>
      <c r="E31" s="44">
        <f t="shared" si="0"/>
        <v>2.3210826180458608</v>
      </c>
      <c r="F31" s="53">
        <v>115</v>
      </c>
      <c r="G31" s="43">
        <v>702537976.16000009</v>
      </c>
      <c r="H31" s="44">
        <f t="shared" si="1"/>
        <v>1.1404075905153126</v>
      </c>
      <c r="I31" s="92">
        <v>60</v>
      </c>
      <c r="J31" s="43">
        <v>629577308.76999998</v>
      </c>
      <c r="K31" s="53">
        <v>112</v>
      </c>
      <c r="L31" s="43">
        <v>613865930.16000009</v>
      </c>
      <c r="M31" s="44">
        <f t="shared" si="2"/>
        <v>0.99646907365726767</v>
      </c>
      <c r="N31" s="42">
        <v>3</v>
      </c>
      <c r="O31" s="43">
        <v>8423895</v>
      </c>
      <c r="P31" s="92">
        <v>320</v>
      </c>
      <c r="Q31" s="43">
        <v>80248151</v>
      </c>
      <c r="R31" s="92">
        <v>165</v>
      </c>
      <c r="S31" s="43">
        <v>614154500.53999996</v>
      </c>
      <c r="T31" s="44">
        <f>S31/B31</f>
        <v>0.99693750079276355</v>
      </c>
      <c r="U31" s="43">
        <v>7080206.4299999997</v>
      </c>
      <c r="V31" s="92">
        <v>153</v>
      </c>
      <c r="W31" s="43">
        <v>658478874.07000005</v>
      </c>
      <c r="X31" s="43">
        <v>493859155.53999996</v>
      </c>
      <c r="Y31" s="44">
        <f>W31/B31</f>
        <v>1.0688878490070159</v>
      </c>
      <c r="Z31" s="43">
        <v>606364848.09000003</v>
      </c>
      <c r="AA31" s="43">
        <v>454773636.07999998</v>
      </c>
      <c r="AB31" s="44">
        <f>Z31/B31</f>
        <v>0.98429280529884633</v>
      </c>
      <c r="AC31" s="92">
        <v>5</v>
      </c>
      <c r="AD31" s="43">
        <v>13484.86</v>
      </c>
      <c r="AE31" s="43">
        <v>1373.4</v>
      </c>
      <c r="AF31" s="46"/>
    </row>
    <row r="32" spans="1:32" s="70" customFormat="1" ht="35.25" customHeight="1" x14ac:dyDescent="0.2">
      <c r="A32" s="40" t="s">
        <v>58</v>
      </c>
      <c r="B32" s="41">
        <v>57263854</v>
      </c>
      <c r="C32" s="92">
        <v>277</v>
      </c>
      <c r="D32" s="52">
        <v>241692543.72999999</v>
      </c>
      <c r="E32" s="44">
        <f t="shared" si="0"/>
        <v>4.2206824523197479</v>
      </c>
      <c r="F32" s="53">
        <v>93</v>
      </c>
      <c r="G32" s="43">
        <v>58136761.43</v>
      </c>
      <c r="H32" s="44">
        <f t="shared" si="1"/>
        <v>1.0152436025350302</v>
      </c>
      <c r="I32" s="92">
        <v>184</v>
      </c>
      <c r="J32" s="43">
        <v>171369583.88999999</v>
      </c>
      <c r="K32" s="53">
        <v>91</v>
      </c>
      <c r="L32" s="43">
        <v>57339902.399999999</v>
      </c>
      <c r="M32" s="44">
        <f t="shared" si="2"/>
        <v>1.0013280349590161</v>
      </c>
      <c r="N32" s="42">
        <v>2</v>
      </c>
      <c r="O32" s="43">
        <v>616930</v>
      </c>
      <c r="P32" s="92">
        <v>103</v>
      </c>
      <c r="Q32" s="43">
        <v>179929</v>
      </c>
      <c r="R32" s="92">
        <v>117</v>
      </c>
      <c r="S32" s="43">
        <v>57464273.399999999</v>
      </c>
      <c r="T32" s="44">
        <f>S32/B32</f>
        <v>1.003499928593699</v>
      </c>
      <c r="U32" s="43">
        <v>1294299.92</v>
      </c>
      <c r="V32" s="92">
        <v>124</v>
      </c>
      <c r="W32" s="43">
        <v>57658858.799999997</v>
      </c>
      <c r="X32" s="43">
        <v>43244144.089999996</v>
      </c>
      <c r="Y32" s="44">
        <f>W32/B32</f>
        <v>1.0068979779111618</v>
      </c>
      <c r="Z32" s="43">
        <v>56123721.609999999</v>
      </c>
      <c r="AA32" s="43">
        <v>42092791.189999998</v>
      </c>
      <c r="AB32" s="44">
        <f>Z32/B32</f>
        <v>0.98008984183984538</v>
      </c>
      <c r="AC32" s="92">
        <v>1</v>
      </c>
      <c r="AD32" s="43">
        <v>32954.400000000001</v>
      </c>
      <c r="AE32" s="43">
        <v>5747.16</v>
      </c>
      <c r="AF32" s="46"/>
    </row>
    <row r="33" spans="1:32" s="70" customFormat="1" ht="48" customHeight="1" x14ac:dyDescent="0.2">
      <c r="A33" s="40" t="s">
        <v>59</v>
      </c>
      <c r="B33" s="41">
        <v>67217969</v>
      </c>
      <c r="C33" s="92">
        <v>38</v>
      </c>
      <c r="D33" s="52">
        <v>180368904.71000001</v>
      </c>
      <c r="E33" s="44">
        <f t="shared" si="0"/>
        <v>2.683343567104802</v>
      </c>
      <c r="F33" s="53">
        <v>12</v>
      </c>
      <c r="G33" s="43">
        <v>92172661.340000004</v>
      </c>
      <c r="H33" s="44">
        <f t="shared" si="1"/>
        <v>1.3712503176048061</v>
      </c>
      <c r="I33" s="92">
        <v>26</v>
      </c>
      <c r="J33" s="43">
        <v>78234983.539999992</v>
      </c>
      <c r="K33" s="42">
        <v>12</v>
      </c>
      <c r="L33" s="43">
        <v>73367529.340000004</v>
      </c>
      <c r="M33" s="44">
        <f t="shared" si="2"/>
        <v>1.0914868513804694</v>
      </c>
      <c r="N33" s="42">
        <v>0</v>
      </c>
      <c r="O33" s="43">
        <v>0</v>
      </c>
      <c r="P33" s="92">
        <v>68</v>
      </c>
      <c r="Q33" s="43">
        <v>18805132</v>
      </c>
      <c r="R33" s="92">
        <v>35</v>
      </c>
      <c r="S33" s="43">
        <v>72671698.370000005</v>
      </c>
      <c r="T33" s="44">
        <f>S33/B33</f>
        <v>1.0811349918948012</v>
      </c>
      <c r="U33" s="43">
        <v>7319478.9800000004</v>
      </c>
      <c r="V33" s="92">
        <v>40</v>
      </c>
      <c r="W33" s="43">
        <v>67396789.760000005</v>
      </c>
      <c r="X33" s="43">
        <v>50547592.289999999</v>
      </c>
      <c r="Y33" s="44">
        <f>W33/B33</f>
        <v>1.0026603118579795</v>
      </c>
      <c r="Z33" s="43">
        <v>66177997.75</v>
      </c>
      <c r="AA33" s="43">
        <v>49633498.299999997</v>
      </c>
      <c r="AB33" s="44">
        <f>Z33/B33</f>
        <v>0.98452837439941099</v>
      </c>
      <c r="AC33" s="92">
        <v>3</v>
      </c>
      <c r="AD33" s="43">
        <v>1057.8</v>
      </c>
      <c r="AE33" s="43">
        <v>450.06</v>
      </c>
      <c r="AF33" s="46"/>
    </row>
    <row r="34" spans="1:32" s="47" customFormat="1" ht="54" x14ac:dyDescent="0.2">
      <c r="A34" s="40" t="s">
        <v>60</v>
      </c>
      <c r="B34" s="41">
        <v>0</v>
      </c>
      <c r="C34" s="92">
        <v>0</v>
      </c>
      <c r="D34" s="52">
        <v>0</v>
      </c>
      <c r="E34" s="44">
        <v>0</v>
      </c>
      <c r="F34" s="53">
        <v>0</v>
      </c>
      <c r="G34" s="53">
        <v>0</v>
      </c>
      <c r="H34" s="44">
        <v>0</v>
      </c>
      <c r="I34" s="92">
        <v>0</v>
      </c>
      <c r="J34" s="42">
        <v>0</v>
      </c>
      <c r="K34" s="42">
        <v>0</v>
      </c>
      <c r="L34" s="43">
        <v>0</v>
      </c>
      <c r="M34" s="44">
        <v>0</v>
      </c>
      <c r="N34" s="42">
        <v>0</v>
      </c>
      <c r="O34" s="43">
        <v>0</v>
      </c>
      <c r="P34" s="92">
        <v>0</v>
      </c>
      <c r="Q34" s="43">
        <v>0</v>
      </c>
      <c r="R34" s="92">
        <v>0</v>
      </c>
      <c r="S34" s="43">
        <v>0</v>
      </c>
      <c r="T34" s="44">
        <v>0</v>
      </c>
      <c r="U34" s="43">
        <v>0</v>
      </c>
      <c r="V34" s="92">
        <v>0</v>
      </c>
      <c r="W34" s="43">
        <v>0</v>
      </c>
      <c r="X34" s="43">
        <v>0</v>
      </c>
      <c r="Y34" s="44">
        <v>0</v>
      </c>
      <c r="Z34" s="43">
        <v>0</v>
      </c>
      <c r="AA34" s="43">
        <v>0</v>
      </c>
      <c r="AB34" s="44">
        <v>0</v>
      </c>
      <c r="AC34" s="92">
        <v>0</v>
      </c>
      <c r="AD34" s="43">
        <v>0</v>
      </c>
      <c r="AE34" s="43">
        <v>0</v>
      </c>
      <c r="AF34" s="46"/>
    </row>
    <row r="35" spans="1:32" ht="18" x14ac:dyDescent="0.2">
      <c r="A35" s="33" t="s">
        <v>61</v>
      </c>
      <c r="B35" s="33">
        <f>B28+B22+B6</f>
        <v>2883299228</v>
      </c>
      <c r="C35" s="91">
        <f>C28+C22+C6</f>
        <v>11789</v>
      </c>
      <c r="D35" s="36">
        <f>D28+D22+D6</f>
        <v>6484722962.0987997</v>
      </c>
      <c r="E35" s="37">
        <f t="shared" si="0"/>
        <v>2.2490634683785236</v>
      </c>
      <c r="F35" s="38">
        <f>F28+F22+F6</f>
        <v>7333</v>
      </c>
      <c r="G35" s="36">
        <f>G28+G22+G6</f>
        <v>3120812700.46</v>
      </c>
      <c r="H35" s="37">
        <f t="shared" si="1"/>
        <v>1.0823755891006677</v>
      </c>
      <c r="I35" s="91">
        <f>I28+I22+I6</f>
        <v>4456</v>
      </c>
      <c r="J35" s="36">
        <f>J28+J22+J6</f>
        <v>3094635535.1847997</v>
      </c>
      <c r="K35" s="38">
        <f>K28+K22+K6</f>
        <v>9661</v>
      </c>
      <c r="L35" s="36">
        <f>L28+L22+L6</f>
        <v>2858611507.3900003</v>
      </c>
      <c r="M35" s="37">
        <f t="shared" si="2"/>
        <v>0.99143768348069639</v>
      </c>
      <c r="N35" s="35">
        <f>N28+N22+N6</f>
        <v>170</v>
      </c>
      <c r="O35" s="36">
        <f t="shared" ref="O35:S35" si="3">O28+O22+O6</f>
        <v>117599929.56</v>
      </c>
      <c r="P35" s="91">
        <f t="shared" si="3"/>
        <v>3755</v>
      </c>
      <c r="Q35" s="36">
        <f t="shared" si="3"/>
        <v>121231356.88000001</v>
      </c>
      <c r="R35" s="91">
        <f t="shared" si="3"/>
        <v>9717</v>
      </c>
      <c r="S35" s="36">
        <f t="shared" si="3"/>
        <v>2639878363.3599997</v>
      </c>
      <c r="T35" s="37">
        <f>S35/B35</f>
        <v>0.91557558012844575</v>
      </c>
      <c r="U35" s="36">
        <f>U28+U22+U6</f>
        <v>38219953.880000003</v>
      </c>
      <c r="V35" s="91">
        <f>V28+V22+V6</f>
        <v>39148</v>
      </c>
      <c r="W35" s="36">
        <f>W28+W22+W6</f>
        <v>2930768152.21</v>
      </c>
      <c r="X35" s="36">
        <f>X28+X22+X6</f>
        <v>2198076274.4900002</v>
      </c>
      <c r="Y35" s="37">
        <f>W35/B35</f>
        <v>1.0164634054450625</v>
      </c>
      <c r="Z35" s="36">
        <f>Z28+Z22+Z6</f>
        <v>2832889558.8000002</v>
      </c>
      <c r="AA35" s="36">
        <f>AA28+AA22+AA6</f>
        <v>2124667329.5</v>
      </c>
      <c r="AB35" s="37">
        <f>Z35/B35</f>
        <v>0.98251667093360739</v>
      </c>
      <c r="AC35" s="91">
        <f>AC28+AC22+AC6</f>
        <v>488</v>
      </c>
      <c r="AD35" s="36">
        <f>AD28+AD22+AD6</f>
        <v>5475803.3600000003</v>
      </c>
      <c r="AE35" s="36">
        <f>AE28+AE22+AE6</f>
        <v>689962.34</v>
      </c>
      <c r="AF35" s="46"/>
    </row>
    <row r="36" spans="1:32" ht="31.5" customHeight="1" x14ac:dyDescent="0.25">
      <c r="A36" s="71"/>
      <c r="B36" s="72"/>
      <c r="C36" s="73"/>
      <c r="D36" s="73"/>
      <c r="E36" s="73"/>
      <c r="F36" s="73"/>
      <c r="G36" s="73"/>
      <c r="H36" s="73"/>
      <c r="I36" s="73"/>
      <c r="J36" s="73"/>
      <c r="K36" s="74"/>
      <c r="L36" s="74"/>
      <c r="M36" s="75"/>
      <c r="N36" s="73"/>
      <c r="O36" s="73"/>
      <c r="P36" s="73"/>
      <c r="Q36" s="73"/>
      <c r="S36" s="76"/>
      <c r="W36" s="78"/>
      <c r="X36" s="78"/>
      <c r="Z36" s="78"/>
      <c r="AA36" s="78"/>
      <c r="AD36" s="78"/>
    </row>
    <row r="37" spans="1:32" ht="16.5" customHeight="1" x14ac:dyDescent="0.3">
      <c r="A37" s="73" t="s">
        <v>62</v>
      </c>
      <c r="B37" s="72"/>
      <c r="C37" s="73"/>
      <c r="D37" s="73"/>
      <c r="E37" s="73"/>
      <c r="F37" s="73"/>
      <c r="G37" s="73"/>
      <c r="H37" s="73"/>
      <c r="I37" s="73"/>
      <c r="J37" s="79"/>
      <c r="K37" s="80"/>
      <c r="L37" s="81"/>
      <c r="M37" s="82"/>
      <c r="N37" s="73"/>
      <c r="O37" s="79"/>
      <c r="P37" s="73"/>
      <c r="Q37" s="73"/>
      <c r="W37" s="83"/>
      <c r="AA37" s="84"/>
    </row>
    <row r="38" spans="1:32" ht="17.25" customHeight="1" x14ac:dyDescent="0.3">
      <c r="A38" s="73" t="s">
        <v>63</v>
      </c>
      <c r="B38" s="72"/>
      <c r="C38" s="73"/>
      <c r="D38" s="73"/>
      <c r="E38" s="73"/>
      <c r="F38" s="73"/>
      <c r="G38" s="73"/>
      <c r="H38" s="73"/>
      <c r="I38" s="79"/>
      <c r="J38" s="73"/>
      <c r="K38" s="80"/>
      <c r="L38" s="85"/>
      <c r="M38" s="79"/>
      <c r="N38" s="73"/>
      <c r="O38" s="73"/>
      <c r="P38" s="73"/>
      <c r="Q38" s="73"/>
      <c r="S38" s="86"/>
      <c r="W38" s="87"/>
    </row>
    <row r="39" spans="1:32" ht="15.75" customHeight="1" x14ac:dyDescent="0.3">
      <c r="A39" s="73" t="s">
        <v>64</v>
      </c>
      <c r="B39" s="72"/>
      <c r="C39" s="73"/>
      <c r="D39" s="73"/>
      <c r="E39" s="73"/>
      <c r="F39" s="73"/>
      <c r="G39" s="73"/>
      <c r="H39" s="73"/>
      <c r="I39" s="73"/>
      <c r="J39" s="73"/>
      <c r="K39" s="88"/>
      <c r="L39" s="89"/>
      <c r="M39" s="73"/>
      <c r="N39" s="73"/>
      <c r="O39" s="73"/>
      <c r="P39" s="73"/>
      <c r="Q39" s="73"/>
      <c r="W39" s="90"/>
    </row>
    <row r="40" spans="1:32" ht="20.25" x14ac:dyDescent="0.3">
      <c r="A40" s="73" t="s">
        <v>65</v>
      </c>
      <c r="B40" s="72"/>
      <c r="C40" s="73"/>
      <c r="D40" s="73"/>
      <c r="E40" s="73"/>
      <c r="F40" s="73"/>
      <c r="G40" s="73"/>
      <c r="H40" s="73"/>
      <c r="I40" s="73"/>
      <c r="J40" s="73"/>
      <c r="K40" s="88"/>
      <c r="L40" s="89"/>
      <c r="M40" s="73"/>
      <c r="N40" s="73"/>
      <c r="O40" s="73"/>
      <c r="P40" s="73"/>
      <c r="Q40" s="73"/>
    </row>
    <row r="41" spans="1:32" ht="20.25" x14ac:dyDescent="0.3">
      <c r="A41" s="73" t="s">
        <v>66</v>
      </c>
      <c r="B41" s="72"/>
      <c r="C41" s="73"/>
      <c r="D41" s="73"/>
      <c r="E41" s="73"/>
      <c r="F41" s="73"/>
      <c r="G41" s="73"/>
      <c r="H41" s="73"/>
      <c r="I41" s="73"/>
      <c r="J41" s="73"/>
      <c r="K41" s="88"/>
      <c r="L41" s="89"/>
      <c r="M41" s="73"/>
      <c r="N41" s="73"/>
      <c r="O41" s="73"/>
      <c r="P41" s="73"/>
      <c r="Q41" s="73"/>
    </row>
    <row r="42" spans="1:32" ht="20.25" x14ac:dyDescent="0.3">
      <c r="A42" s="73" t="s">
        <v>67</v>
      </c>
      <c r="B42" s="72"/>
      <c r="C42" s="73"/>
      <c r="D42" s="73"/>
      <c r="E42" s="73"/>
      <c r="F42" s="73"/>
      <c r="G42" s="73"/>
      <c r="H42" s="73"/>
      <c r="I42" s="73"/>
      <c r="J42" s="73"/>
      <c r="K42" s="88"/>
      <c r="L42" s="89"/>
      <c r="M42" s="73"/>
      <c r="N42" s="73"/>
      <c r="O42" s="73"/>
      <c r="P42" s="73"/>
      <c r="Q42" s="73"/>
      <c r="S42" s="86"/>
    </row>
    <row r="43" spans="1:32" ht="20.25" x14ac:dyDescent="0.3">
      <c r="A43" s="73" t="s">
        <v>68</v>
      </c>
      <c r="B43" s="72"/>
      <c r="C43" s="73"/>
      <c r="D43" s="73"/>
      <c r="E43" s="73"/>
      <c r="F43" s="73"/>
      <c r="G43" s="73"/>
      <c r="H43" s="73"/>
      <c r="I43" s="73"/>
      <c r="J43" s="73"/>
      <c r="K43" s="88"/>
      <c r="L43" s="89"/>
      <c r="M43" s="73"/>
      <c r="N43" s="73"/>
      <c r="O43" s="73"/>
      <c r="P43" s="73"/>
      <c r="Q43" s="73"/>
    </row>
    <row r="44" spans="1:32" ht="20.25" x14ac:dyDescent="0.3">
      <c r="A44" s="73" t="s">
        <v>69</v>
      </c>
      <c r="B44" s="72"/>
      <c r="K44" s="88"/>
      <c r="L44" s="89"/>
      <c r="R44" s="86"/>
    </row>
    <row r="45" spans="1:32" ht="20.25" x14ac:dyDescent="0.3">
      <c r="A45" s="73" t="s">
        <v>70</v>
      </c>
      <c r="B45" s="72"/>
      <c r="G45" s="86"/>
      <c r="K45" s="88"/>
      <c r="L45" s="89"/>
    </row>
    <row r="46" spans="1:32" ht="20.25" x14ac:dyDescent="0.3">
      <c r="A46" s="73" t="s">
        <v>71</v>
      </c>
      <c r="B46" s="72"/>
      <c r="K46" s="88"/>
      <c r="L46" s="89"/>
    </row>
    <row r="47" spans="1:32" ht="20.25" x14ac:dyDescent="0.3">
      <c r="B47" s="72"/>
      <c r="K47" s="88"/>
      <c r="L47" s="88"/>
    </row>
    <row r="48" spans="1:32" ht="20.25" x14ac:dyDescent="0.3">
      <c r="B48" s="72"/>
      <c r="K48" s="88"/>
      <c r="L48" s="88"/>
    </row>
    <row r="49" spans="2:12" ht="20.25" x14ac:dyDescent="0.3">
      <c r="B49" s="72"/>
      <c r="K49" s="88"/>
      <c r="L49" s="88"/>
    </row>
    <row r="50" spans="2:12" x14ac:dyDescent="0.2">
      <c r="B50" s="72"/>
    </row>
    <row r="51" spans="2:12" x14ac:dyDescent="0.2">
      <c r="B51" s="72"/>
    </row>
    <row r="52" spans="2:12" x14ac:dyDescent="0.2">
      <c r="B52" s="72"/>
    </row>
    <row r="53" spans="2:12" x14ac:dyDescent="0.2">
      <c r="B53" s="72"/>
    </row>
    <row r="54" spans="2:12" x14ac:dyDescent="0.2">
      <c r="B54" s="72"/>
    </row>
    <row r="55" spans="2:12" x14ac:dyDescent="0.2">
      <c r="B55" s="72"/>
    </row>
    <row r="56" spans="2:12" x14ac:dyDescent="0.2">
      <c r="B56" s="72"/>
    </row>
    <row r="57" spans="2:12" x14ac:dyDescent="0.2">
      <c r="B57" s="72"/>
    </row>
    <row r="58" spans="2:12" x14ac:dyDescent="0.2">
      <c r="B58" s="72"/>
    </row>
    <row r="59" spans="2:12" x14ac:dyDescent="0.2">
      <c r="B59" s="72"/>
    </row>
    <row r="60" spans="2:12" x14ac:dyDescent="0.2">
      <c r="B60" s="72"/>
    </row>
    <row r="61" spans="2:12" x14ac:dyDescent="0.2">
      <c r="B61" s="72"/>
    </row>
    <row r="62" spans="2:12" x14ac:dyDescent="0.2">
      <c r="B62" s="72"/>
    </row>
    <row r="63" spans="2:12" x14ac:dyDescent="0.2">
      <c r="B63" s="72"/>
    </row>
    <row r="64" spans="2:12" x14ac:dyDescent="0.2">
      <c r="B64" s="72"/>
    </row>
    <row r="65" spans="2:2" x14ac:dyDescent="0.2">
      <c r="B65" s="72"/>
    </row>
    <row r="66" spans="2:2" x14ac:dyDescent="0.2">
      <c r="B66" s="72"/>
    </row>
    <row r="67" spans="2:2" x14ac:dyDescent="0.2">
      <c r="B67" s="72"/>
    </row>
    <row r="68" spans="2:2" x14ac:dyDescent="0.2">
      <c r="B68" s="72"/>
    </row>
    <row r="69" spans="2:2" x14ac:dyDescent="0.2">
      <c r="B69" s="72"/>
    </row>
    <row r="70" spans="2:2" x14ac:dyDescent="0.2">
      <c r="B70" s="72"/>
    </row>
    <row r="71" spans="2:2" x14ac:dyDescent="0.2">
      <c r="B71" s="72"/>
    </row>
    <row r="72" spans="2:2" x14ac:dyDescent="0.2">
      <c r="B72" s="72"/>
    </row>
    <row r="73" spans="2:2" x14ac:dyDescent="0.2">
      <c r="B73" s="72"/>
    </row>
    <row r="74" spans="2:2" x14ac:dyDescent="0.2">
      <c r="B74" s="72"/>
    </row>
    <row r="75" spans="2:2" x14ac:dyDescent="0.2">
      <c r="B75" s="72"/>
    </row>
    <row r="76" spans="2:2" x14ac:dyDescent="0.2">
      <c r="B76" s="72"/>
    </row>
    <row r="77" spans="2:2" x14ac:dyDescent="0.2">
      <c r="B77" s="72"/>
    </row>
    <row r="78" spans="2:2" x14ac:dyDescent="0.2">
      <c r="B78" s="72"/>
    </row>
    <row r="79" spans="2:2" x14ac:dyDescent="0.2">
      <c r="B79" s="72"/>
    </row>
    <row r="80" spans="2:2" x14ac:dyDescent="0.2">
      <c r="B80" s="72"/>
    </row>
    <row r="81" spans="2:2" x14ac:dyDescent="0.2">
      <c r="B81" s="72"/>
    </row>
    <row r="82" spans="2:2" x14ac:dyDescent="0.2">
      <c r="B82" s="72"/>
    </row>
    <row r="83" spans="2:2" x14ac:dyDescent="0.2">
      <c r="B83" s="72"/>
    </row>
    <row r="84" spans="2:2" x14ac:dyDescent="0.2">
      <c r="B84" s="72"/>
    </row>
    <row r="85" spans="2:2" x14ac:dyDescent="0.2">
      <c r="B85" s="72"/>
    </row>
    <row r="86" spans="2:2" x14ac:dyDescent="0.2">
      <c r="B86" s="72"/>
    </row>
    <row r="87" spans="2:2" x14ac:dyDescent="0.2">
      <c r="B87" s="72"/>
    </row>
    <row r="88" spans="2:2" x14ac:dyDescent="0.2">
      <c r="B88" s="72"/>
    </row>
    <row r="89" spans="2:2" x14ac:dyDescent="0.2">
      <c r="B89" s="72"/>
    </row>
    <row r="90" spans="2:2" x14ac:dyDescent="0.2">
      <c r="B90" s="72"/>
    </row>
    <row r="91" spans="2:2" x14ac:dyDescent="0.2">
      <c r="B91" s="72"/>
    </row>
    <row r="92" spans="2:2" x14ac:dyDescent="0.2">
      <c r="B92" s="72"/>
    </row>
    <row r="93" spans="2:2" x14ac:dyDescent="0.2">
      <c r="B93" s="72"/>
    </row>
    <row r="94" spans="2:2" x14ac:dyDescent="0.2">
      <c r="B94" s="72"/>
    </row>
    <row r="95" spans="2:2" x14ac:dyDescent="0.2">
      <c r="B95" s="72"/>
    </row>
    <row r="96" spans="2:2" x14ac:dyDescent="0.2">
      <c r="B96" s="72"/>
    </row>
    <row r="97" spans="2:2" x14ac:dyDescent="0.2">
      <c r="B97" s="72"/>
    </row>
    <row r="98" spans="2:2" x14ac:dyDescent="0.2">
      <c r="B98" s="72"/>
    </row>
    <row r="99" spans="2:2" x14ac:dyDescent="0.2">
      <c r="B99" s="72"/>
    </row>
    <row r="100" spans="2:2" x14ac:dyDescent="0.2">
      <c r="B100" s="72"/>
    </row>
    <row r="101" spans="2:2" x14ac:dyDescent="0.2">
      <c r="B101" s="72"/>
    </row>
    <row r="102" spans="2:2" x14ac:dyDescent="0.2">
      <c r="B102" s="72"/>
    </row>
    <row r="103" spans="2:2" x14ac:dyDescent="0.2">
      <c r="B103" s="72"/>
    </row>
    <row r="104" spans="2:2" x14ac:dyDescent="0.2">
      <c r="B104" s="72"/>
    </row>
    <row r="105" spans="2:2" x14ac:dyDescent="0.2">
      <c r="B105" s="72"/>
    </row>
    <row r="106" spans="2:2" x14ac:dyDescent="0.2">
      <c r="B106" s="72"/>
    </row>
    <row r="107" spans="2:2" x14ac:dyDescent="0.2">
      <c r="B107" s="72"/>
    </row>
    <row r="108" spans="2:2" x14ac:dyDescent="0.2">
      <c r="B108" s="72"/>
    </row>
    <row r="109" spans="2:2" x14ac:dyDescent="0.2">
      <c r="B109" s="72"/>
    </row>
    <row r="110" spans="2:2" x14ac:dyDescent="0.2">
      <c r="B110" s="72"/>
    </row>
    <row r="111" spans="2:2" x14ac:dyDescent="0.2">
      <c r="B111" s="72"/>
    </row>
    <row r="112" spans="2:2" x14ac:dyDescent="0.2">
      <c r="B112" s="72"/>
    </row>
    <row r="113" spans="2:2" x14ac:dyDescent="0.2">
      <c r="B113" s="72"/>
    </row>
    <row r="114" spans="2:2" x14ac:dyDescent="0.2">
      <c r="B114" s="72"/>
    </row>
    <row r="115" spans="2:2" x14ac:dyDescent="0.2">
      <c r="B115" s="72"/>
    </row>
    <row r="116" spans="2:2" x14ac:dyDescent="0.2">
      <c r="B116" s="72"/>
    </row>
    <row r="117" spans="2:2" x14ac:dyDescent="0.2">
      <c r="B117" s="72"/>
    </row>
    <row r="118" spans="2:2" x14ac:dyDescent="0.2">
      <c r="B118" s="72"/>
    </row>
    <row r="119" spans="2:2" x14ac:dyDescent="0.2">
      <c r="B119" s="72"/>
    </row>
    <row r="120" spans="2:2" x14ac:dyDescent="0.2">
      <c r="B120" s="72"/>
    </row>
    <row r="121" spans="2:2" x14ac:dyDescent="0.2">
      <c r="B121" s="72"/>
    </row>
    <row r="122" spans="2:2" x14ac:dyDescent="0.2">
      <c r="B122" s="72"/>
    </row>
    <row r="123" spans="2:2" x14ac:dyDescent="0.2">
      <c r="B123" s="72"/>
    </row>
    <row r="124" spans="2:2" x14ac:dyDescent="0.2">
      <c r="B124" s="72"/>
    </row>
    <row r="125" spans="2:2" x14ac:dyDescent="0.2">
      <c r="B125" s="72"/>
    </row>
    <row r="126" spans="2:2" x14ac:dyDescent="0.2">
      <c r="B126" s="72"/>
    </row>
    <row r="127" spans="2:2" x14ac:dyDescent="0.2">
      <c r="B127" s="72"/>
    </row>
    <row r="128" spans="2:2" x14ac:dyDescent="0.2">
      <c r="B128" s="72"/>
    </row>
    <row r="129" spans="2:2" x14ac:dyDescent="0.2">
      <c r="B129" s="72"/>
    </row>
    <row r="130" spans="2:2" x14ac:dyDescent="0.2">
      <c r="B130" s="72"/>
    </row>
    <row r="131" spans="2:2" x14ac:dyDescent="0.2">
      <c r="B131" s="72"/>
    </row>
    <row r="132" spans="2:2" x14ac:dyDescent="0.2">
      <c r="B132" s="72"/>
    </row>
    <row r="133" spans="2:2" x14ac:dyDescent="0.2">
      <c r="B133" s="72"/>
    </row>
    <row r="134" spans="2:2" x14ac:dyDescent="0.2">
      <c r="B134" s="72"/>
    </row>
    <row r="135" spans="2:2" x14ac:dyDescent="0.2">
      <c r="B135" s="72"/>
    </row>
    <row r="136" spans="2:2" x14ac:dyDescent="0.2">
      <c r="B136" s="72"/>
    </row>
    <row r="137" spans="2:2" x14ac:dyDescent="0.2">
      <c r="B137" s="72"/>
    </row>
    <row r="138" spans="2:2" x14ac:dyDescent="0.2">
      <c r="B138" s="72"/>
    </row>
    <row r="139" spans="2:2" x14ac:dyDescent="0.2">
      <c r="B139" s="72"/>
    </row>
    <row r="140" spans="2:2" x14ac:dyDescent="0.2">
      <c r="B140" s="72"/>
    </row>
    <row r="141" spans="2:2" x14ac:dyDescent="0.2">
      <c r="B141" s="72"/>
    </row>
    <row r="142" spans="2:2" x14ac:dyDescent="0.2">
      <c r="B142" s="72"/>
    </row>
    <row r="143" spans="2:2" x14ac:dyDescent="0.2">
      <c r="B143" s="72"/>
    </row>
    <row r="144" spans="2:2" x14ac:dyDescent="0.2">
      <c r="B144" s="72"/>
    </row>
    <row r="145" spans="2:2" x14ac:dyDescent="0.2">
      <c r="B145" s="72"/>
    </row>
    <row r="146" spans="2:2" x14ac:dyDescent="0.2">
      <c r="B146" s="72"/>
    </row>
    <row r="147" spans="2:2" x14ac:dyDescent="0.2">
      <c r="B147" s="72"/>
    </row>
    <row r="148" spans="2:2" x14ac:dyDescent="0.2">
      <c r="B148" s="72"/>
    </row>
    <row r="149" spans="2:2" x14ac:dyDescent="0.2">
      <c r="B149" s="72"/>
    </row>
    <row r="150" spans="2:2" x14ac:dyDescent="0.2">
      <c r="B150" s="72"/>
    </row>
    <row r="151" spans="2:2" x14ac:dyDescent="0.2">
      <c r="B151" s="72"/>
    </row>
    <row r="152" spans="2:2" x14ac:dyDescent="0.2">
      <c r="B152" s="72"/>
    </row>
    <row r="153" spans="2:2" x14ac:dyDescent="0.2">
      <c r="B153" s="72"/>
    </row>
    <row r="154" spans="2:2" x14ac:dyDescent="0.2">
      <c r="B154" s="72"/>
    </row>
    <row r="155" spans="2:2" x14ac:dyDescent="0.2">
      <c r="B155" s="72"/>
    </row>
    <row r="156" spans="2:2" x14ac:dyDescent="0.2">
      <c r="B156" s="72"/>
    </row>
    <row r="157" spans="2:2" x14ac:dyDescent="0.2">
      <c r="B157" s="72"/>
    </row>
    <row r="158" spans="2:2" x14ac:dyDescent="0.2">
      <c r="B158" s="72"/>
    </row>
    <row r="159" spans="2:2" x14ac:dyDescent="0.2">
      <c r="B159" s="72"/>
    </row>
    <row r="160" spans="2:2" x14ac:dyDescent="0.2">
      <c r="B160" s="72"/>
    </row>
    <row r="161" spans="2:2" x14ac:dyDescent="0.2">
      <c r="B161" s="72"/>
    </row>
    <row r="162" spans="2:2" x14ac:dyDescent="0.2">
      <c r="B162" s="72"/>
    </row>
    <row r="163" spans="2:2" x14ac:dyDescent="0.2">
      <c r="B163" s="72"/>
    </row>
    <row r="164" spans="2:2" x14ac:dyDescent="0.2">
      <c r="B164" s="72"/>
    </row>
    <row r="165" spans="2:2" x14ac:dyDescent="0.2">
      <c r="B165" s="72"/>
    </row>
    <row r="166" spans="2:2" x14ac:dyDescent="0.2">
      <c r="B166" s="72"/>
    </row>
    <row r="167" spans="2:2" x14ac:dyDescent="0.2">
      <c r="B167" s="72"/>
    </row>
    <row r="168" spans="2:2" x14ac:dyDescent="0.2">
      <c r="B168" s="72"/>
    </row>
    <row r="169" spans="2:2" x14ac:dyDescent="0.2">
      <c r="B169" s="72"/>
    </row>
    <row r="170" spans="2:2" x14ac:dyDescent="0.2">
      <c r="B170" s="72"/>
    </row>
    <row r="171" spans="2:2" x14ac:dyDescent="0.2">
      <c r="B171" s="72"/>
    </row>
    <row r="172" spans="2:2" x14ac:dyDescent="0.2">
      <c r="B172" s="72"/>
    </row>
    <row r="173" spans="2:2" x14ac:dyDescent="0.2">
      <c r="B173" s="72"/>
    </row>
    <row r="174" spans="2:2" x14ac:dyDescent="0.2">
      <c r="B174" s="72"/>
    </row>
    <row r="175" spans="2:2" x14ac:dyDescent="0.2">
      <c r="B175" s="72"/>
    </row>
    <row r="176" spans="2:2" x14ac:dyDescent="0.2">
      <c r="B176" s="72"/>
    </row>
    <row r="177" spans="2:2" x14ac:dyDescent="0.2">
      <c r="B177" s="72"/>
    </row>
    <row r="178" spans="2:2" x14ac:dyDescent="0.2">
      <c r="B178" s="72"/>
    </row>
    <row r="179" spans="2:2" x14ac:dyDescent="0.2">
      <c r="B179" s="72"/>
    </row>
    <row r="180" spans="2:2" x14ac:dyDescent="0.2">
      <c r="B180" s="72"/>
    </row>
    <row r="181" spans="2:2" x14ac:dyDescent="0.2">
      <c r="B181" s="72"/>
    </row>
    <row r="182" spans="2:2" x14ac:dyDescent="0.2">
      <c r="B182" s="72"/>
    </row>
    <row r="183" spans="2:2" x14ac:dyDescent="0.2">
      <c r="B183" s="72"/>
    </row>
    <row r="184" spans="2:2" x14ac:dyDescent="0.2">
      <c r="B184" s="72"/>
    </row>
    <row r="185" spans="2:2" x14ac:dyDescent="0.2">
      <c r="B185" s="72"/>
    </row>
    <row r="186" spans="2:2" x14ac:dyDescent="0.2">
      <c r="B186" s="72"/>
    </row>
    <row r="187" spans="2:2" x14ac:dyDescent="0.2">
      <c r="B187" s="72"/>
    </row>
    <row r="188" spans="2:2" x14ac:dyDescent="0.2">
      <c r="B188" s="72"/>
    </row>
    <row r="189" spans="2:2" x14ac:dyDescent="0.2">
      <c r="B189" s="72"/>
    </row>
    <row r="190" spans="2:2" x14ac:dyDescent="0.2">
      <c r="B190" s="72"/>
    </row>
    <row r="191" spans="2:2" x14ac:dyDescent="0.2">
      <c r="B191" s="72"/>
    </row>
    <row r="192" spans="2:2" x14ac:dyDescent="0.2">
      <c r="B192" s="72"/>
    </row>
    <row r="193" spans="2:2" x14ac:dyDescent="0.2">
      <c r="B193" s="72"/>
    </row>
    <row r="194" spans="2:2" x14ac:dyDescent="0.2">
      <c r="B194" s="72"/>
    </row>
    <row r="195" spans="2:2" x14ac:dyDescent="0.2">
      <c r="B195" s="72"/>
    </row>
    <row r="196" spans="2:2" x14ac:dyDescent="0.2">
      <c r="B196" s="72"/>
    </row>
    <row r="197" spans="2:2" x14ac:dyDescent="0.2">
      <c r="B197" s="72"/>
    </row>
    <row r="198" spans="2:2" x14ac:dyDescent="0.2">
      <c r="B198" s="72"/>
    </row>
    <row r="199" spans="2:2" x14ac:dyDescent="0.2">
      <c r="B199" s="72"/>
    </row>
    <row r="200" spans="2:2" x14ac:dyDescent="0.2">
      <c r="B200" s="72"/>
    </row>
    <row r="201" spans="2:2" x14ac:dyDescent="0.2">
      <c r="B201" s="72"/>
    </row>
    <row r="202" spans="2:2" x14ac:dyDescent="0.2">
      <c r="B202" s="72"/>
    </row>
    <row r="203" spans="2:2" x14ac:dyDescent="0.2">
      <c r="B203" s="72"/>
    </row>
    <row r="204" spans="2:2" x14ac:dyDescent="0.2">
      <c r="B204" s="72"/>
    </row>
    <row r="205" spans="2:2" x14ac:dyDescent="0.2">
      <c r="B205" s="72"/>
    </row>
    <row r="206" spans="2:2" x14ac:dyDescent="0.2">
      <c r="B206" s="72"/>
    </row>
    <row r="207" spans="2:2" x14ac:dyDescent="0.2">
      <c r="B207" s="72"/>
    </row>
    <row r="208" spans="2:2" x14ac:dyDescent="0.2">
      <c r="B208" s="72"/>
    </row>
    <row r="209" spans="2:2" x14ac:dyDescent="0.2">
      <c r="B209" s="72"/>
    </row>
    <row r="210" spans="2:2" x14ac:dyDescent="0.2">
      <c r="B210" s="72"/>
    </row>
    <row r="211" spans="2:2" x14ac:dyDescent="0.2">
      <c r="B211" s="72"/>
    </row>
    <row r="212" spans="2:2" x14ac:dyDescent="0.2">
      <c r="B212" s="72"/>
    </row>
    <row r="213" spans="2:2" x14ac:dyDescent="0.2">
      <c r="B213" s="72"/>
    </row>
    <row r="214" spans="2:2" x14ac:dyDescent="0.2">
      <c r="B214" s="72"/>
    </row>
    <row r="215" spans="2:2" x14ac:dyDescent="0.2">
      <c r="B215" s="72"/>
    </row>
    <row r="216" spans="2:2" x14ac:dyDescent="0.2">
      <c r="B216" s="72"/>
    </row>
    <row r="217" spans="2:2" x14ac:dyDescent="0.2">
      <c r="B217" s="72"/>
    </row>
    <row r="218" spans="2:2" x14ac:dyDescent="0.2">
      <c r="B218" s="72"/>
    </row>
    <row r="219" spans="2:2" x14ac:dyDescent="0.2">
      <c r="B219" s="72"/>
    </row>
    <row r="220" spans="2:2" x14ac:dyDescent="0.2">
      <c r="B220" s="72"/>
    </row>
    <row r="221" spans="2:2" x14ac:dyDescent="0.2">
      <c r="B221" s="72"/>
    </row>
    <row r="222" spans="2:2" x14ac:dyDescent="0.2">
      <c r="B222" s="72"/>
    </row>
    <row r="223" spans="2:2" x14ac:dyDescent="0.2">
      <c r="B223" s="72"/>
    </row>
    <row r="224" spans="2:2" x14ac:dyDescent="0.2">
      <c r="B224" s="72"/>
    </row>
    <row r="225" spans="2:2" x14ac:dyDescent="0.2">
      <c r="B225" s="72"/>
    </row>
    <row r="226" spans="2:2" x14ac:dyDescent="0.2">
      <c r="B226" s="72"/>
    </row>
    <row r="227" spans="2:2" x14ac:dyDescent="0.2">
      <c r="B227" s="72"/>
    </row>
    <row r="228" spans="2:2" x14ac:dyDescent="0.2">
      <c r="B228" s="72"/>
    </row>
    <row r="229" spans="2:2" x14ac:dyDescent="0.2">
      <c r="B229" s="72"/>
    </row>
    <row r="230" spans="2:2" x14ac:dyDescent="0.2">
      <c r="B230" s="72"/>
    </row>
    <row r="231" spans="2:2" x14ac:dyDescent="0.2">
      <c r="B231" s="72"/>
    </row>
    <row r="232" spans="2:2" x14ac:dyDescent="0.2">
      <c r="B232" s="72"/>
    </row>
    <row r="233" spans="2:2" x14ac:dyDescent="0.2">
      <c r="B233" s="72"/>
    </row>
    <row r="234" spans="2:2" x14ac:dyDescent="0.2">
      <c r="B234" s="72"/>
    </row>
    <row r="235" spans="2:2" x14ac:dyDescent="0.2">
      <c r="B235" s="72"/>
    </row>
    <row r="236" spans="2:2" x14ac:dyDescent="0.2">
      <c r="B236" s="72"/>
    </row>
    <row r="237" spans="2:2" x14ac:dyDescent="0.2">
      <c r="B237" s="72"/>
    </row>
    <row r="238" spans="2:2" x14ac:dyDescent="0.2">
      <c r="B238" s="72"/>
    </row>
    <row r="239" spans="2:2" x14ac:dyDescent="0.2">
      <c r="B239" s="72"/>
    </row>
    <row r="240" spans="2:2" x14ac:dyDescent="0.2">
      <c r="B240" s="72"/>
    </row>
    <row r="241" spans="2:2" x14ac:dyDescent="0.2">
      <c r="B241" s="72"/>
    </row>
    <row r="242" spans="2:2" x14ac:dyDescent="0.2">
      <c r="B242" s="72"/>
    </row>
    <row r="243" spans="2:2" x14ac:dyDescent="0.2">
      <c r="B243" s="72"/>
    </row>
    <row r="244" spans="2:2" x14ac:dyDescent="0.2">
      <c r="B244" s="72"/>
    </row>
    <row r="245" spans="2:2" x14ac:dyDescent="0.2">
      <c r="B245" s="72"/>
    </row>
    <row r="246" spans="2:2" x14ac:dyDescent="0.2">
      <c r="B246" s="72"/>
    </row>
    <row r="247" spans="2:2" x14ac:dyDescent="0.2">
      <c r="B247" s="72"/>
    </row>
    <row r="248" spans="2:2" x14ac:dyDescent="0.2">
      <c r="B248" s="72"/>
    </row>
    <row r="249" spans="2:2" x14ac:dyDescent="0.2">
      <c r="B249" s="72"/>
    </row>
    <row r="250" spans="2:2" x14ac:dyDescent="0.2">
      <c r="B250" s="72"/>
    </row>
    <row r="251" spans="2:2" x14ac:dyDescent="0.2">
      <c r="B251" s="72"/>
    </row>
    <row r="252" spans="2:2" x14ac:dyDescent="0.2">
      <c r="B252" s="72"/>
    </row>
    <row r="253" spans="2:2" x14ac:dyDescent="0.2">
      <c r="B253" s="72"/>
    </row>
    <row r="254" spans="2:2" x14ac:dyDescent="0.2">
      <c r="B254" s="72"/>
    </row>
    <row r="255" spans="2:2" x14ac:dyDescent="0.2">
      <c r="B255" s="72"/>
    </row>
    <row r="256" spans="2:2" x14ac:dyDescent="0.2">
      <c r="B256" s="72"/>
    </row>
    <row r="257" spans="2:2" x14ac:dyDescent="0.2">
      <c r="B257" s="72"/>
    </row>
    <row r="258" spans="2:2" x14ac:dyDescent="0.2">
      <c r="B258" s="72"/>
    </row>
    <row r="259" spans="2:2" x14ac:dyDescent="0.2">
      <c r="B259" s="72"/>
    </row>
    <row r="260" spans="2:2" x14ac:dyDescent="0.2">
      <c r="B260" s="72"/>
    </row>
    <row r="261" spans="2:2" x14ac:dyDescent="0.2">
      <c r="B261" s="72"/>
    </row>
    <row r="262" spans="2:2" x14ac:dyDescent="0.2">
      <c r="B262" s="72"/>
    </row>
    <row r="263" spans="2:2" x14ac:dyDescent="0.2">
      <c r="B263" s="72"/>
    </row>
    <row r="264" spans="2:2" x14ac:dyDescent="0.2">
      <c r="B264" s="72"/>
    </row>
    <row r="265" spans="2:2" x14ac:dyDescent="0.2">
      <c r="B265" s="72"/>
    </row>
    <row r="266" spans="2:2" x14ac:dyDescent="0.2">
      <c r="B266" s="72"/>
    </row>
    <row r="267" spans="2:2" x14ac:dyDescent="0.2">
      <c r="B267" s="72"/>
    </row>
    <row r="268" spans="2:2" x14ac:dyDescent="0.2">
      <c r="B268" s="72"/>
    </row>
    <row r="269" spans="2:2" x14ac:dyDescent="0.2">
      <c r="B269" s="72"/>
    </row>
    <row r="270" spans="2:2" x14ac:dyDescent="0.2">
      <c r="B270" s="72"/>
    </row>
    <row r="271" spans="2:2" x14ac:dyDescent="0.2">
      <c r="B271" s="72"/>
    </row>
    <row r="272" spans="2:2" x14ac:dyDescent="0.2">
      <c r="B272" s="72"/>
    </row>
    <row r="273" spans="2:2" x14ac:dyDescent="0.2">
      <c r="B273" s="72"/>
    </row>
    <row r="274" spans="2:2" x14ac:dyDescent="0.2">
      <c r="B274" s="72"/>
    </row>
    <row r="275" spans="2:2" x14ac:dyDescent="0.2">
      <c r="B275" s="72"/>
    </row>
    <row r="276" spans="2:2" x14ac:dyDescent="0.2">
      <c r="B276" s="72"/>
    </row>
    <row r="277" spans="2:2" x14ac:dyDescent="0.2">
      <c r="B277" s="72"/>
    </row>
    <row r="278" spans="2:2" x14ac:dyDescent="0.2">
      <c r="B278" s="72"/>
    </row>
    <row r="279" spans="2:2" x14ac:dyDescent="0.2">
      <c r="B279" s="72"/>
    </row>
    <row r="280" spans="2:2" x14ac:dyDescent="0.2">
      <c r="B280" s="72"/>
    </row>
    <row r="281" spans="2:2" x14ac:dyDescent="0.2">
      <c r="B281" s="72"/>
    </row>
    <row r="282" spans="2:2" x14ac:dyDescent="0.2">
      <c r="B282" s="72"/>
    </row>
    <row r="283" spans="2:2" x14ac:dyDescent="0.2">
      <c r="B283" s="72"/>
    </row>
    <row r="284" spans="2:2" x14ac:dyDescent="0.2">
      <c r="B284" s="72"/>
    </row>
    <row r="285" spans="2:2" x14ac:dyDescent="0.2">
      <c r="B285" s="72"/>
    </row>
    <row r="286" spans="2:2" x14ac:dyDescent="0.2">
      <c r="B286" s="72"/>
    </row>
    <row r="287" spans="2:2" x14ac:dyDescent="0.2">
      <c r="B287" s="72"/>
    </row>
    <row r="288" spans="2:2" x14ac:dyDescent="0.2">
      <c r="B288" s="72"/>
    </row>
    <row r="289" spans="2:2" x14ac:dyDescent="0.2">
      <c r="B289" s="72"/>
    </row>
    <row r="290" spans="2:2" x14ac:dyDescent="0.2">
      <c r="B290" s="72"/>
    </row>
    <row r="291" spans="2:2" x14ac:dyDescent="0.2">
      <c r="B291" s="72"/>
    </row>
    <row r="292" spans="2:2" x14ac:dyDescent="0.2">
      <c r="B292" s="72"/>
    </row>
    <row r="293" spans="2:2" x14ac:dyDescent="0.2">
      <c r="B293" s="72"/>
    </row>
    <row r="294" spans="2:2" x14ac:dyDescent="0.2">
      <c r="B294" s="72"/>
    </row>
    <row r="295" spans="2:2" x14ac:dyDescent="0.2">
      <c r="B295" s="72"/>
    </row>
    <row r="296" spans="2:2" x14ac:dyDescent="0.2">
      <c r="B296" s="72"/>
    </row>
    <row r="297" spans="2:2" x14ac:dyDescent="0.2">
      <c r="B297" s="72"/>
    </row>
    <row r="298" spans="2:2" x14ac:dyDescent="0.2">
      <c r="B298" s="72"/>
    </row>
    <row r="299" spans="2:2" x14ac:dyDescent="0.2">
      <c r="B299" s="72"/>
    </row>
    <row r="300" spans="2:2" x14ac:dyDescent="0.2">
      <c r="B300" s="72"/>
    </row>
    <row r="301" spans="2:2" x14ac:dyDescent="0.2">
      <c r="B301" s="72"/>
    </row>
    <row r="302" spans="2:2" x14ac:dyDescent="0.2">
      <c r="B302" s="72"/>
    </row>
    <row r="303" spans="2:2" x14ac:dyDescent="0.2">
      <c r="B303" s="72"/>
    </row>
    <row r="304" spans="2:2" x14ac:dyDescent="0.2">
      <c r="B304" s="72"/>
    </row>
    <row r="305" spans="2:2" x14ac:dyDescent="0.2">
      <c r="B305" s="72"/>
    </row>
    <row r="306" spans="2:2" x14ac:dyDescent="0.2">
      <c r="B306" s="72"/>
    </row>
    <row r="307" spans="2:2" x14ac:dyDescent="0.2">
      <c r="B307" s="72"/>
    </row>
    <row r="308" spans="2:2" x14ac:dyDescent="0.2">
      <c r="B308" s="72"/>
    </row>
    <row r="309" spans="2:2" x14ac:dyDescent="0.2">
      <c r="B309" s="72"/>
    </row>
    <row r="310" spans="2:2" x14ac:dyDescent="0.2">
      <c r="B310" s="72"/>
    </row>
    <row r="311" spans="2:2" x14ac:dyDescent="0.2">
      <c r="B311" s="72"/>
    </row>
    <row r="312" spans="2:2" x14ac:dyDescent="0.2">
      <c r="B312" s="72"/>
    </row>
    <row r="313" spans="2:2" x14ac:dyDescent="0.2">
      <c r="B313" s="72"/>
    </row>
    <row r="314" spans="2:2" x14ac:dyDescent="0.2">
      <c r="B314" s="72"/>
    </row>
    <row r="315" spans="2:2" x14ac:dyDescent="0.2">
      <c r="B315" s="72"/>
    </row>
    <row r="316" spans="2:2" x14ac:dyDescent="0.2">
      <c r="B316" s="72"/>
    </row>
    <row r="317" spans="2:2" x14ac:dyDescent="0.2">
      <c r="B317" s="72"/>
    </row>
    <row r="318" spans="2:2" x14ac:dyDescent="0.2">
      <c r="B318" s="72"/>
    </row>
    <row r="319" spans="2:2" x14ac:dyDescent="0.2">
      <c r="B319" s="72"/>
    </row>
    <row r="320" spans="2:2" x14ac:dyDescent="0.2">
      <c r="B320" s="72"/>
    </row>
    <row r="321" spans="2:2" x14ac:dyDescent="0.2">
      <c r="B321" s="72"/>
    </row>
    <row r="322" spans="2:2" x14ac:dyDescent="0.2">
      <c r="B322" s="72"/>
    </row>
    <row r="323" spans="2:2" x14ac:dyDescent="0.2">
      <c r="B323" s="72"/>
    </row>
    <row r="324" spans="2:2" x14ac:dyDescent="0.2">
      <c r="B324" s="72"/>
    </row>
    <row r="325" spans="2:2" x14ac:dyDescent="0.2">
      <c r="B325" s="72"/>
    </row>
    <row r="326" spans="2:2" x14ac:dyDescent="0.2">
      <c r="B326" s="72"/>
    </row>
    <row r="327" spans="2:2" x14ac:dyDescent="0.2">
      <c r="B327" s="72"/>
    </row>
    <row r="328" spans="2:2" x14ac:dyDescent="0.2">
      <c r="B328" s="72"/>
    </row>
    <row r="329" spans="2:2" x14ac:dyDescent="0.2">
      <c r="B329" s="72"/>
    </row>
    <row r="330" spans="2:2" x14ac:dyDescent="0.2">
      <c r="B330" s="72"/>
    </row>
    <row r="331" spans="2:2" x14ac:dyDescent="0.2">
      <c r="B331" s="72"/>
    </row>
    <row r="332" spans="2:2" x14ac:dyDescent="0.2">
      <c r="B332" s="72"/>
    </row>
    <row r="333" spans="2:2" x14ac:dyDescent="0.2">
      <c r="B333" s="72"/>
    </row>
    <row r="334" spans="2:2" x14ac:dyDescent="0.2">
      <c r="B334" s="72"/>
    </row>
    <row r="335" spans="2:2" x14ac:dyDescent="0.2">
      <c r="B335" s="72"/>
    </row>
    <row r="336" spans="2:2" x14ac:dyDescent="0.2">
      <c r="B336" s="72"/>
    </row>
    <row r="337" spans="2:2" x14ac:dyDescent="0.2">
      <c r="B337" s="72"/>
    </row>
    <row r="338" spans="2:2" x14ac:dyDescent="0.2">
      <c r="B338" s="72"/>
    </row>
    <row r="339" spans="2:2" x14ac:dyDescent="0.2">
      <c r="B339" s="72"/>
    </row>
    <row r="340" spans="2:2" x14ac:dyDescent="0.2">
      <c r="B340" s="72"/>
    </row>
    <row r="341" spans="2:2" x14ac:dyDescent="0.2">
      <c r="B341" s="72"/>
    </row>
    <row r="342" spans="2:2" x14ac:dyDescent="0.2">
      <c r="B342" s="72"/>
    </row>
    <row r="343" spans="2:2" x14ac:dyDescent="0.2">
      <c r="B343" s="72"/>
    </row>
    <row r="344" spans="2:2" x14ac:dyDescent="0.2">
      <c r="B344" s="72"/>
    </row>
    <row r="345" spans="2:2" x14ac:dyDescent="0.2">
      <c r="B345" s="72"/>
    </row>
    <row r="346" spans="2:2" x14ac:dyDescent="0.2">
      <c r="B346" s="72"/>
    </row>
    <row r="347" spans="2:2" x14ac:dyDescent="0.2">
      <c r="B347" s="72"/>
    </row>
    <row r="348" spans="2:2" x14ac:dyDescent="0.2">
      <c r="B348" s="72"/>
    </row>
    <row r="349" spans="2:2" x14ac:dyDescent="0.2">
      <c r="B349" s="72"/>
    </row>
    <row r="350" spans="2:2" x14ac:dyDescent="0.2">
      <c r="B350" s="72"/>
    </row>
    <row r="351" spans="2:2" x14ac:dyDescent="0.2">
      <c r="B351" s="72"/>
    </row>
    <row r="352" spans="2:2" x14ac:dyDescent="0.2">
      <c r="B352" s="72"/>
    </row>
    <row r="353" spans="2:2" x14ac:dyDescent="0.2">
      <c r="B353" s="72"/>
    </row>
    <row r="354" spans="2:2" x14ac:dyDescent="0.2">
      <c r="B354" s="72"/>
    </row>
    <row r="355" spans="2:2" x14ac:dyDescent="0.2">
      <c r="B355" s="72"/>
    </row>
    <row r="356" spans="2:2" x14ac:dyDescent="0.2">
      <c r="B356" s="72"/>
    </row>
    <row r="357" spans="2:2" x14ac:dyDescent="0.2">
      <c r="B357" s="72"/>
    </row>
    <row r="358" spans="2:2" x14ac:dyDescent="0.2">
      <c r="B358" s="72"/>
    </row>
    <row r="359" spans="2:2" x14ac:dyDescent="0.2">
      <c r="B359" s="72"/>
    </row>
    <row r="360" spans="2:2" x14ac:dyDescent="0.2">
      <c r="B360" s="72"/>
    </row>
    <row r="361" spans="2:2" x14ac:dyDescent="0.2">
      <c r="B361" s="72"/>
    </row>
    <row r="362" spans="2:2" x14ac:dyDescent="0.2">
      <c r="B362" s="72"/>
    </row>
    <row r="363" spans="2:2" x14ac:dyDescent="0.2">
      <c r="B363" s="72"/>
    </row>
    <row r="364" spans="2:2" x14ac:dyDescent="0.2">
      <c r="B364" s="72"/>
    </row>
    <row r="365" spans="2:2" x14ac:dyDescent="0.2">
      <c r="B365" s="72"/>
    </row>
    <row r="366" spans="2:2" x14ac:dyDescent="0.2">
      <c r="B366" s="72"/>
    </row>
    <row r="367" spans="2:2" x14ac:dyDescent="0.2">
      <c r="B367" s="72"/>
    </row>
    <row r="368" spans="2:2" x14ac:dyDescent="0.2">
      <c r="B368" s="72"/>
    </row>
    <row r="369" spans="2:2" x14ac:dyDescent="0.2">
      <c r="B369" s="72"/>
    </row>
    <row r="370" spans="2:2" x14ac:dyDescent="0.2">
      <c r="B370" s="72"/>
    </row>
    <row r="371" spans="2:2" x14ac:dyDescent="0.2">
      <c r="B371" s="72"/>
    </row>
    <row r="372" spans="2:2" x14ac:dyDescent="0.2">
      <c r="B372" s="72"/>
    </row>
    <row r="373" spans="2:2" x14ac:dyDescent="0.2">
      <c r="B373" s="72"/>
    </row>
    <row r="374" spans="2:2" x14ac:dyDescent="0.2">
      <c r="B374" s="72"/>
    </row>
    <row r="375" spans="2:2" x14ac:dyDescent="0.2">
      <c r="B375" s="72"/>
    </row>
    <row r="376" spans="2:2" x14ac:dyDescent="0.2">
      <c r="B376" s="72"/>
    </row>
    <row r="377" spans="2:2" x14ac:dyDescent="0.2">
      <c r="B377" s="72"/>
    </row>
    <row r="378" spans="2:2" x14ac:dyDescent="0.2">
      <c r="B378" s="72"/>
    </row>
    <row r="379" spans="2:2" x14ac:dyDescent="0.2">
      <c r="B379" s="72"/>
    </row>
    <row r="380" spans="2:2" x14ac:dyDescent="0.2">
      <c r="B380" s="72"/>
    </row>
    <row r="381" spans="2:2" x14ac:dyDescent="0.2">
      <c r="B381" s="72"/>
    </row>
    <row r="382" spans="2:2" x14ac:dyDescent="0.2">
      <c r="B382" s="72"/>
    </row>
    <row r="383" spans="2:2" x14ac:dyDescent="0.2">
      <c r="B383" s="72"/>
    </row>
    <row r="384" spans="2:2" x14ac:dyDescent="0.2">
      <c r="B384" s="72"/>
    </row>
    <row r="385" spans="2:2" x14ac:dyDescent="0.2">
      <c r="B385" s="72"/>
    </row>
    <row r="386" spans="2:2" x14ac:dyDescent="0.2">
      <c r="B386" s="72"/>
    </row>
    <row r="387" spans="2:2" x14ac:dyDescent="0.2">
      <c r="B387" s="72"/>
    </row>
    <row r="388" spans="2:2" x14ac:dyDescent="0.2">
      <c r="B388" s="72"/>
    </row>
    <row r="389" spans="2:2" x14ac:dyDescent="0.2">
      <c r="B389" s="72"/>
    </row>
    <row r="390" spans="2:2" x14ac:dyDescent="0.2">
      <c r="B390" s="72"/>
    </row>
    <row r="391" spans="2:2" x14ac:dyDescent="0.2">
      <c r="B391" s="72"/>
    </row>
    <row r="392" spans="2:2" x14ac:dyDescent="0.2">
      <c r="B392" s="72"/>
    </row>
    <row r="393" spans="2:2" x14ac:dyDescent="0.2">
      <c r="B393" s="72"/>
    </row>
    <row r="394" spans="2:2" x14ac:dyDescent="0.2">
      <c r="B394" s="72"/>
    </row>
    <row r="395" spans="2:2" x14ac:dyDescent="0.2">
      <c r="B395" s="72"/>
    </row>
    <row r="396" spans="2:2" x14ac:dyDescent="0.2">
      <c r="B396" s="72"/>
    </row>
    <row r="397" spans="2:2" x14ac:dyDescent="0.2">
      <c r="B397" s="72"/>
    </row>
    <row r="398" spans="2:2" x14ac:dyDescent="0.2">
      <c r="B398" s="72"/>
    </row>
    <row r="399" spans="2:2" x14ac:dyDescent="0.2">
      <c r="B399" s="72"/>
    </row>
    <row r="400" spans="2:2" x14ac:dyDescent="0.2">
      <c r="B400" s="72"/>
    </row>
    <row r="401" spans="2:2" x14ac:dyDescent="0.2">
      <c r="B401" s="72"/>
    </row>
    <row r="402" spans="2:2" x14ac:dyDescent="0.2">
      <c r="B402" s="72"/>
    </row>
    <row r="403" spans="2:2" x14ac:dyDescent="0.2">
      <c r="B403" s="72"/>
    </row>
    <row r="404" spans="2:2" x14ac:dyDescent="0.2">
      <c r="B404" s="72"/>
    </row>
    <row r="405" spans="2:2" x14ac:dyDescent="0.2">
      <c r="B405" s="72"/>
    </row>
    <row r="406" spans="2:2" x14ac:dyDescent="0.2">
      <c r="B406" s="72"/>
    </row>
    <row r="407" spans="2:2" x14ac:dyDescent="0.2">
      <c r="B407" s="72"/>
    </row>
    <row r="408" spans="2:2" x14ac:dyDescent="0.2">
      <c r="B408" s="72"/>
    </row>
    <row r="409" spans="2:2" x14ac:dyDescent="0.2">
      <c r="B409" s="72"/>
    </row>
    <row r="410" spans="2:2" x14ac:dyDescent="0.2">
      <c r="B410" s="72"/>
    </row>
    <row r="411" spans="2:2" x14ac:dyDescent="0.2">
      <c r="B411" s="72"/>
    </row>
    <row r="412" spans="2:2" x14ac:dyDescent="0.2">
      <c r="B412" s="72"/>
    </row>
    <row r="413" spans="2:2" x14ac:dyDescent="0.2">
      <c r="B413" s="72"/>
    </row>
    <row r="414" spans="2:2" x14ac:dyDescent="0.2">
      <c r="B414" s="72"/>
    </row>
    <row r="415" spans="2:2" x14ac:dyDescent="0.2">
      <c r="B415" s="72"/>
    </row>
    <row r="416" spans="2:2" x14ac:dyDescent="0.2">
      <c r="B416" s="72"/>
    </row>
    <row r="417" spans="2:2" x14ac:dyDescent="0.2">
      <c r="B417" s="72"/>
    </row>
    <row r="418" spans="2:2" x14ac:dyDescent="0.2">
      <c r="B418" s="72"/>
    </row>
    <row r="419" spans="2:2" x14ac:dyDescent="0.2">
      <c r="B419" s="72"/>
    </row>
    <row r="420" spans="2:2" x14ac:dyDescent="0.2">
      <c r="B420" s="72"/>
    </row>
    <row r="421" spans="2:2" x14ac:dyDescent="0.2">
      <c r="B421" s="72"/>
    </row>
    <row r="422" spans="2:2" x14ac:dyDescent="0.2">
      <c r="B422" s="72"/>
    </row>
    <row r="423" spans="2:2" x14ac:dyDescent="0.2">
      <c r="B423" s="72"/>
    </row>
    <row r="424" spans="2:2" x14ac:dyDescent="0.2">
      <c r="B424" s="72"/>
    </row>
    <row r="425" spans="2:2" x14ac:dyDescent="0.2">
      <c r="B425" s="72"/>
    </row>
    <row r="426" spans="2:2" x14ac:dyDescent="0.2">
      <c r="B426" s="72"/>
    </row>
    <row r="427" spans="2:2" x14ac:dyDescent="0.2">
      <c r="B427" s="72"/>
    </row>
    <row r="428" spans="2:2" x14ac:dyDescent="0.2">
      <c r="B428" s="72"/>
    </row>
    <row r="429" spans="2:2" x14ac:dyDescent="0.2">
      <c r="B429" s="72"/>
    </row>
    <row r="430" spans="2:2" x14ac:dyDescent="0.2">
      <c r="B430" s="72"/>
    </row>
    <row r="431" spans="2:2" x14ac:dyDescent="0.2">
      <c r="B431" s="72"/>
    </row>
    <row r="432" spans="2:2" x14ac:dyDescent="0.2">
      <c r="B432" s="72"/>
    </row>
    <row r="433" spans="2:2" x14ac:dyDescent="0.2">
      <c r="B433" s="72"/>
    </row>
    <row r="434" spans="2:2" x14ac:dyDescent="0.2">
      <c r="B434" s="72"/>
    </row>
    <row r="435" spans="2:2" x14ac:dyDescent="0.2">
      <c r="B435" s="72"/>
    </row>
    <row r="436" spans="2:2" x14ac:dyDescent="0.2">
      <c r="B436" s="72"/>
    </row>
    <row r="437" spans="2:2" x14ac:dyDescent="0.2">
      <c r="B437" s="72"/>
    </row>
    <row r="438" spans="2:2" x14ac:dyDescent="0.2">
      <c r="B438" s="72"/>
    </row>
    <row r="439" spans="2:2" x14ac:dyDescent="0.2">
      <c r="B439" s="72"/>
    </row>
    <row r="440" spans="2:2" x14ac:dyDescent="0.2">
      <c r="B440" s="72"/>
    </row>
    <row r="441" spans="2:2" x14ac:dyDescent="0.2">
      <c r="B441" s="72"/>
    </row>
    <row r="442" spans="2:2" x14ac:dyDescent="0.2">
      <c r="B442" s="72"/>
    </row>
    <row r="443" spans="2:2" x14ac:dyDescent="0.2">
      <c r="B443" s="72"/>
    </row>
    <row r="444" spans="2:2" x14ac:dyDescent="0.2">
      <c r="B444" s="72"/>
    </row>
    <row r="445" spans="2:2" x14ac:dyDescent="0.2">
      <c r="B445" s="72"/>
    </row>
    <row r="446" spans="2:2" x14ac:dyDescent="0.2">
      <c r="B446" s="72"/>
    </row>
    <row r="447" spans="2:2" x14ac:dyDescent="0.2">
      <c r="B447" s="72"/>
    </row>
    <row r="448" spans="2:2" x14ac:dyDescent="0.2">
      <c r="B448" s="72"/>
    </row>
    <row r="449" spans="2:2" x14ac:dyDescent="0.2">
      <c r="B449" s="72"/>
    </row>
    <row r="450" spans="2:2" x14ac:dyDescent="0.2">
      <c r="B450" s="72"/>
    </row>
    <row r="451" spans="2:2" x14ac:dyDescent="0.2">
      <c r="B451" s="72"/>
    </row>
    <row r="452" spans="2:2" x14ac:dyDescent="0.2">
      <c r="B452" s="72"/>
    </row>
    <row r="453" spans="2:2" x14ac:dyDescent="0.2">
      <c r="B453" s="72"/>
    </row>
    <row r="454" spans="2:2" x14ac:dyDescent="0.2">
      <c r="B454" s="72"/>
    </row>
    <row r="455" spans="2:2" x14ac:dyDescent="0.2">
      <c r="B455" s="72"/>
    </row>
    <row r="456" spans="2:2" x14ac:dyDescent="0.2">
      <c r="B456" s="72"/>
    </row>
    <row r="457" spans="2:2" x14ac:dyDescent="0.2">
      <c r="B457" s="72"/>
    </row>
    <row r="458" spans="2:2" x14ac:dyDescent="0.2">
      <c r="B458" s="72"/>
    </row>
    <row r="459" spans="2:2" x14ac:dyDescent="0.2">
      <c r="B459" s="72"/>
    </row>
    <row r="460" spans="2:2" x14ac:dyDescent="0.2">
      <c r="B460" s="72"/>
    </row>
    <row r="461" spans="2:2" x14ac:dyDescent="0.2">
      <c r="B461" s="72"/>
    </row>
    <row r="462" spans="2:2" x14ac:dyDescent="0.2">
      <c r="B462" s="72"/>
    </row>
    <row r="463" spans="2:2" x14ac:dyDescent="0.2">
      <c r="B463" s="72"/>
    </row>
    <row r="464" spans="2:2" x14ac:dyDescent="0.2">
      <c r="B464" s="72"/>
    </row>
    <row r="465" spans="2:2" x14ac:dyDescent="0.2">
      <c r="B465" s="72"/>
    </row>
    <row r="466" spans="2:2" x14ac:dyDescent="0.2">
      <c r="B466" s="72"/>
    </row>
    <row r="467" spans="2:2" x14ac:dyDescent="0.2">
      <c r="B467" s="72"/>
    </row>
    <row r="468" spans="2:2" x14ac:dyDescent="0.2">
      <c r="B468" s="72"/>
    </row>
    <row r="469" spans="2:2" x14ac:dyDescent="0.2">
      <c r="B469" s="72"/>
    </row>
    <row r="470" spans="2:2" x14ac:dyDescent="0.2">
      <c r="B470" s="72"/>
    </row>
    <row r="471" spans="2:2" x14ac:dyDescent="0.2">
      <c r="B471" s="72"/>
    </row>
    <row r="472" spans="2:2" x14ac:dyDescent="0.2">
      <c r="B472" s="72"/>
    </row>
    <row r="473" spans="2:2" x14ac:dyDescent="0.2">
      <c r="B473" s="72"/>
    </row>
    <row r="474" spans="2:2" x14ac:dyDescent="0.2">
      <c r="B474" s="72"/>
    </row>
    <row r="475" spans="2:2" x14ac:dyDescent="0.2">
      <c r="B475" s="72"/>
    </row>
    <row r="476" spans="2:2" x14ac:dyDescent="0.2">
      <c r="B476" s="72"/>
    </row>
    <row r="477" spans="2:2" x14ac:dyDescent="0.2">
      <c r="B477" s="72"/>
    </row>
    <row r="478" spans="2:2" x14ac:dyDescent="0.2">
      <c r="B478" s="72"/>
    </row>
    <row r="479" spans="2:2" x14ac:dyDescent="0.2">
      <c r="B479" s="72"/>
    </row>
    <row r="480" spans="2:2" x14ac:dyDescent="0.2">
      <c r="B480" s="72"/>
    </row>
    <row r="481" spans="2:2" x14ac:dyDescent="0.2">
      <c r="B481" s="72"/>
    </row>
    <row r="482" spans="2:2" x14ac:dyDescent="0.2">
      <c r="B482" s="72"/>
    </row>
    <row r="483" spans="2:2" x14ac:dyDescent="0.2">
      <c r="B483" s="72"/>
    </row>
    <row r="484" spans="2:2" x14ac:dyDescent="0.2">
      <c r="B484" s="72"/>
    </row>
    <row r="485" spans="2:2" x14ac:dyDescent="0.2">
      <c r="B485" s="72"/>
    </row>
    <row r="486" spans="2:2" x14ac:dyDescent="0.2">
      <c r="B486" s="72"/>
    </row>
    <row r="487" spans="2:2" x14ac:dyDescent="0.2">
      <c r="B487" s="72"/>
    </row>
    <row r="488" spans="2:2" x14ac:dyDescent="0.2">
      <c r="B488" s="72"/>
    </row>
    <row r="489" spans="2:2" x14ac:dyDescent="0.2">
      <c r="B489" s="72"/>
    </row>
    <row r="490" spans="2:2" x14ac:dyDescent="0.2">
      <c r="B490" s="72"/>
    </row>
    <row r="491" spans="2:2" x14ac:dyDescent="0.2">
      <c r="B491" s="72"/>
    </row>
    <row r="492" spans="2:2" x14ac:dyDescent="0.2">
      <c r="B492" s="72"/>
    </row>
    <row r="493" spans="2:2" x14ac:dyDescent="0.2">
      <c r="B493" s="72"/>
    </row>
    <row r="494" spans="2:2" x14ac:dyDescent="0.2">
      <c r="B494" s="72"/>
    </row>
    <row r="495" spans="2:2" x14ac:dyDescent="0.2">
      <c r="B495" s="72"/>
    </row>
    <row r="496" spans="2:2" x14ac:dyDescent="0.2">
      <c r="B496" s="72"/>
    </row>
    <row r="497" spans="2:2" x14ac:dyDescent="0.2">
      <c r="B497" s="72"/>
    </row>
    <row r="498" spans="2:2" x14ac:dyDescent="0.2">
      <c r="B498" s="72"/>
    </row>
    <row r="499" spans="2:2" x14ac:dyDescent="0.2">
      <c r="B499" s="72"/>
    </row>
    <row r="500" spans="2:2" x14ac:dyDescent="0.2">
      <c r="B500" s="72"/>
    </row>
    <row r="501" spans="2:2" x14ac:dyDescent="0.2">
      <c r="B501" s="72"/>
    </row>
    <row r="502" spans="2:2" x14ac:dyDescent="0.2">
      <c r="B502" s="72"/>
    </row>
    <row r="503" spans="2:2" x14ac:dyDescent="0.2">
      <c r="B503" s="72"/>
    </row>
    <row r="504" spans="2:2" x14ac:dyDescent="0.2">
      <c r="B504" s="72"/>
    </row>
    <row r="505" spans="2:2" x14ac:dyDescent="0.2">
      <c r="B505" s="72"/>
    </row>
    <row r="506" spans="2:2" x14ac:dyDescent="0.2">
      <c r="B506" s="72"/>
    </row>
    <row r="507" spans="2:2" x14ac:dyDescent="0.2">
      <c r="B507" s="72"/>
    </row>
    <row r="508" spans="2:2" x14ac:dyDescent="0.2">
      <c r="B508" s="72"/>
    </row>
    <row r="509" spans="2:2" x14ac:dyDescent="0.2">
      <c r="B509" s="72"/>
    </row>
    <row r="510" spans="2:2" x14ac:dyDescent="0.2">
      <c r="B510" s="72"/>
    </row>
    <row r="511" spans="2:2" x14ac:dyDescent="0.2">
      <c r="B511" s="72"/>
    </row>
    <row r="512" spans="2:2" x14ac:dyDescent="0.2">
      <c r="B512" s="72"/>
    </row>
    <row r="513" spans="2:2" x14ac:dyDescent="0.2">
      <c r="B513" s="72"/>
    </row>
    <row r="514" spans="2:2" x14ac:dyDescent="0.2">
      <c r="B514" s="72"/>
    </row>
    <row r="515" spans="2:2" x14ac:dyDescent="0.2">
      <c r="B515" s="72"/>
    </row>
    <row r="516" spans="2:2" x14ac:dyDescent="0.2">
      <c r="B516" s="72"/>
    </row>
    <row r="517" spans="2:2" x14ac:dyDescent="0.2">
      <c r="B517" s="72"/>
    </row>
    <row r="518" spans="2:2" x14ac:dyDescent="0.2">
      <c r="B518" s="72"/>
    </row>
    <row r="519" spans="2:2" x14ac:dyDescent="0.2">
      <c r="B519" s="72"/>
    </row>
    <row r="520" spans="2:2" x14ac:dyDescent="0.2">
      <c r="B520" s="72"/>
    </row>
    <row r="521" spans="2:2" x14ac:dyDescent="0.2">
      <c r="B521" s="72"/>
    </row>
    <row r="522" spans="2:2" x14ac:dyDescent="0.2">
      <c r="B522" s="72"/>
    </row>
    <row r="523" spans="2:2" x14ac:dyDescent="0.2">
      <c r="B523" s="72"/>
    </row>
    <row r="524" spans="2:2" x14ac:dyDescent="0.2">
      <c r="B524" s="72"/>
    </row>
    <row r="525" spans="2:2" x14ac:dyDescent="0.2">
      <c r="B525" s="72"/>
    </row>
    <row r="526" spans="2:2" x14ac:dyDescent="0.2">
      <c r="B526" s="72"/>
    </row>
    <row r="527" spans="2:2" x14ac:dyDescent="0.2">
      <c r="B527" s="72"/>
    </row>
    <row r="528" spans="2:2" x14ac:dyDescent="0.2">
      <c r="B528" s="72"/>
    </row>
    <row r="529" spans="2:2" x14ac:dyDescent="0.2">
      <c r="B529" s="72"/>
    </row>
    <row r="530" spans="2:2" x14ac:dyDescent="0.2">
      <c r="B530" s="72"/>
    </row>
    <row r="531" spans="2:2" x14ac:dyDescent="0.2">
      <c r="B531" s="72"/>
    </row>
    <row r="532" spans="2:2" x14ac:dyDescent="0.2">
      <c r="B532" s="72"/>
    </row>
    <row r="533" spans="2:2" x14ac:dyDescent="0.2">
      <c r="B533" s="72"/>
    </row>
    <row r="534" spans="2:2" x14ac:dyDescent="0.2">
      <c r="B534" s="72"/>
    </row>
    <row r="535" spans="2:2" x14ac:dyDescent="0.2">
      <c r="B535" s="72"/>
    </row>
    <row r="536" spans="2:2" x14ac:dyDescent="0.2">
      <c r="B536" s="72"/>
    </row>
    <row r="537" spans="2:2" x14ac:dyDescent="0.2">
      <c r="B537" s="72"/>
    </row>
    <row r="538" spans="2:2" x14ac:dyDescent="0.2">
      <c r="B538" s="72"/>
    </row>
    <row r="539" spans="2:2" x14ac:dyDescent="0.2">
      <c r="B539" s="72"/>
    </row>
    <row r="540" spans="2:2" x14ac:dyDescent="0.2">
      <c r="B540" s="72"/>
    </row>
    <row r="541" spans="2:2" x14ac:dyDescent="0.2">
      <c r="B541" s="72"/>
    </row>
    <row r="542" spans="2:2" x14ac:dyDescent="0.2">
      <c r="B542" s="72"/>
    </row>
    <row r="543" spans="2:2" x14ac:dyDescent="0.2">
      <c r="B543" s="72"/>
    </row>
    <row r="544" spans="2:2" x14ac:dyDescent="0.2">
      <c r="B544" s="72"/>
    </row>
    <row r="545" spans="2:2" x14ac:dyDescent="0.2">
      <c r="B545" s="72"/>
    </row>
    <row r="546" spans="2:2" x14ac:dyDescent="0.2">
      <c r="B546" s="72"/>
    </row>
    <row r="547" spans="2:2" x14ac:dyDescent="0.2">
      <c r="B547" s="72"/>
    </row>
    <row r="548" spans="2:2" x14ac:dyDescent="0.2">
      <c r="B548" s="72"/>
    </row>
    <row r="549" spans="2:2" x14ac:dyDescent="0.2">
      <c r="B549" s="72"/>
    </row>
    <row r="550" spans="2:2" x14ac:dyDescent="0.2">
      <c r="B550" s="72"/>
    </row>
    <row r="551" spans="2:2" x14ac:dyDescent="0.2">
      <c r="B551" s="72"/>
    </row>
    <row r="552" spans="2:2" x14ac:dyDescent="0.2">
      <c r="B552" s="72"/>
    </row>
    <row r="553" spans="2:2" x14ac:dyDescent="0.2">
      <c r="B553" s="72"/>
    </row>
    <row r="554" spans="2:2" x14ac:dyDescent="0.2">
      <c r="B554" s="72"/>
    </row>
    <row r="555" spans="2:2" x14ac:dyDescent="0.2">
      <c r="B555" s="72"/>
    </row>
    <row r="556" spans="2:2" x14ac:dyDescent="0.2">
      <c r="B556" s="72"/>
    </row>
    <row r="557" spans="2:2" x14ac:dyDescent="0.2">
      <c r="B557" s="72"/>
    </row>
    <row r="558" spans="2:2" x14ac:dyDescent="0.2">
      <c r="B558" s="72"/>
    </row>
    <row r="559" spans="2:2" x14ac:dyDescent="0.2">
      <c r="B559" s="72"/>
    </row>
    <row r="560" spans="2:2" x14ac:dyDescent="0.2">
      <c r="B560" s="72"/>
    </row>
    <row r="561" spans="2:2" x14ac:dyDescent="0.2">
      <c r="B561" s="72"/>
    </row>
    <row r="562" spans="2:2" x14ac:dyDescent="0.2">
      <c r="B562" s="72"/>
    </row>
    <row r="563" spans="2:2" x14ac:dyDescent="0.2">
      <c r="B563" s="72"/>
    </row>
    <row r="564" spans="2:2" x14ac:dyDescent="0.2">
      <c r="B564" s="72"/>
    </row>
    <row r="565" spans="2:2" x14ac:dyDescent="0.2">
      <c r="B565" s="72"/>
    </row>
    <row r="566" spans="2:2" x14ac:dyDescent="0.2">
      <c r="B566" s="72"/>
    </row>
    <row r="567" spans="2:2" x14ac:dyDescent="0.2">
      <c r="B567" s="72"/>
    </row>
    <row r="568" spans="2:2" x14ac:dyDescent="0.2">
      <c r="B568" s="72"/>
    </row>
    <row r="569" spans="2:2" x14ac:dyDescent="0.2">
      <c r="B569" s="72"/>
    </row>
    <row r="570" spans="2:2" x14ac:dyDescent="0.2">
      <c r="B570" s="72"/>
    </row>
    <row r="571" spans="2:2" x14ac:dyDescent="0.2">
      <c r="B571" s="72"/>
    </row>
    <row r="572" spans="2:2" x14ac:dyDescent="0.2">
      <c r="B572" s="72"/>
    </row>
    <row r="573" spans="2:2" x14ac:dyDescent="0.2">
      <c r="B573" s="72"/>
    </row>
    <row r="574" spans="2:2" x14ac:dyDescent="0.2">
      <c r="B574" s="72"/>
    </row>
    <row r="575" spans="2:2" x14ac:dyDescent="0.2">
      <c r="B575" s="72"/>
    </row>
    <row r="576" spans="2:2" x14ac:dyDescent="0.2">
      <c r="B576" s="72"/>
    </row>
    <row r="577" spans="2:2" x14ac:dyDescent="0.2">
      <c r="B577" s="72"/>
    </row>
    <row r="578" spans="2:2" x14ac:dyDescent="0.2">
      <c r="B578" s="72"/>
    </row>
    <row r="579" spans="2:2" x14ac:dyDescent="0.2">
      <c r="B579" s="72"/>
    </row>
    <row r="580" spans="2:2" x14ac:dyDescent="0.2">
      <c r="B580" s="72"/>
    </row>
    <row r="581" spans="2:2" x14ac:dyDescent="0.2">
      <c r="B581" s="72"/>
    </row>
    <row r="582" spans="2:2" x14ac:dyDescent="0.2">
      <c r="B582" s="72"/>
    </row>
    <row r="583" spans="2:2" x14ac:dyDescent="0.2">
      <c r="B583" s="72"/>
    </row>
    <row r="584" spans="2:2" x14ac:dyDescent="0.2">
      <c r="B584" s="72"/>
    </row>
    <row r="585" spans="2:2" x14ac:dyDescent="0.2">
      <c r="B585" s="72"/>
    </row>
    <row r="586" spans="2:2" x14ac:dyDescent="0.2">
      <c r="B586" s="72"/>
    </row>
    <row r="587" spans="2:2" x14ac:dyDescent="0.2">
      <c r="B587" s="72"/>
    </row>
    <row r="588" spans="2:2" x14ac:dyDescent="0.2">
      <c r="B588" s="72"/>
    </row>
    <row r="589" spans="2:2" x14ac:dyDescent="0.2">
      <c r="B589" s="72"/>
    </row>
    <row r="590" spans="2:2" x14ac:dyDescent="0.2">
      <c r="B590" s="72"/>
    </row>
    <row r="591" spans="2:2" x14ac:dyDescent="0.2">
      <c r="B591" s="72"/>
    </row>
    <row r="592" spans="2:2" x14ac:dyDescent="0.2">
      <c r="B592" s="72"/>
    </row>
    <row r="593" spans="2:2" x14ac:dyDescent="0.2">
      <c r="B593" s="72"/>
    </row>
    <row r="594" spans="2:2" x14ac:dyDescent="0.2">
      <c r="B594" s="72"/>
    </row>
    <row r="595" spans="2:2" x14ac:dyDescent="0.2">
      <c r="B595" s="72"/>
    </row>
    <row r="596" spans="2:2" x14ac:dyDescent="0.2">
      <c r="B596" s="72"/>
    </row>
    <row r="597" spans="2:2" x14ac:dyDescent="0.2">
      <c r="B597" s="72"/>
    </row>
    <row r="598" spans="2:2" x14ac:dyDescent="0.2">
      <c r="B598" s="72"/>
    </row>
    <row r="599" spans="2:2" x14ac:dyDescent="0.2">
      <c r="B599" s="72"/>
    </row>
    <row r="600" spans="2:2" x14ac:dyDescent="0.2">
      <c r="B600" s="72"/>
    </row>
    <row r="601" spans="2:2" x14ac:dyDescent="0.2">
      <c r="B601" s="72"/>
    </row>
    <row r="602" spans="2:2" x14ac:dyDescent="0.2">
      <c r="B602" s="72"/>
    </row>
    <row r="603" spans="2:2" x14ac:dyDescent="0.2">
      <c r="B603" s="72"/>
    </row>
    <row r="604" spans="2:2" x14ac:dyDescent="0.2">
      <c r="B604" s="72"/>
    </row>
    <row r="605" spans="2:2" x14ac:dyDescent="0.2">
      <c r="B605" s="72"/>
    </row>
    <row r="606" spans="2:2" x14ac:dyDescent="0.2">
      <c r="B606" s="72"/>
    </row>
    <row r="607" spans="2:2" x14ac:dyDescent="0.2">
      <c r="B607" s="72"/>
    </row>
    <row r="608" spans="2:2" x14ac:dyDescent="0.2">
      <c r="B608" s="72"/>
    </row>
    <row r="609" spans="2:2" x14ac:dyDescent="0.2">
      <c r="B609" s="72"/>
    </row>
    <row r="610" spans="2:2" x14ac:dyDescent="0.2">
      <c r="B610" s="72"/>
    </row>
    <row r="611" spans="2:2" x14ac:dyDescent="0.2">
      <c r="B611" s="72"/>
    </row>
    <row r="612" spans="2:2" x14ac:dyDescent="0.2">
      <c r="B612" s="72"/>
    </row>
    <row r="613" spans="2:2" x14ac:dyDescent="0.2">
      <c r="B613" s="72"/>
    </row>
    <row r="614" spans="2:2" x14ac:dyDescent="0.2">
      <c r="B614" s="72"/>
    </row>
    <row r="615" spans="2:2" x14ac:dyDescent="0.2">
      <c r="B615" s="72"/>
    </row>
    <row r="616" spans="2:2" x14ac:dyDescent="0.2">
      <c r="B616" s="72"/>
    </row>
    <row r="617" spans="2:2" x14ac:dyDescent="0.2">
      <c r="B617" s="72"/>
    </row>
    <row r="618" spans="2:2" x14ac:dyDescent="0.2">
      <c r="B618" s="72"/>
    </row>
    <row r="619" spans="2:2" x14ac:dyDescent="0.2">
      <c r="B619" s="72"/>
    </row>
    <row r="620" spans="2:2" x14ac:dyDescent="0.2">
      <c r="B620" s="72"/>
    </row>
    <row r="621" spans="2:2" x14ac:dyDescent="0.2">
      <c r="B621" s="72"/>
    </row>
    <row r="622" spans="2:2" x14ac:dyDescent="0.2">
      <c r="B622" s="72"/>
    </row>
    <row r="623" spans="2:2" x14ac:dyDescent="0.2">
      <c r="B623" s="72"/>
    </row>
    <row r="624" spans="2:2" x14ac:dyDescent="0.2">
      <c r="B624" s="72"/>
    </row>
    <row r="625" spans="2:2" x14ac:dyDescent="0.2">
      <c r="B625" s="72"/>
    </row>
    <row r="626" spans="2:2" x14ac:dyDescent="0.2">
      <c r="B626" s="72"/>
    </row>
    <row r="627" spans="2:2" x14ac:dyDescent="0.2">
      <c r="B627" s="72"/>
    </row>
    <row r="628" spans="2:2" x14ac:dyDescent="0.2">
      <c r="B628" s="72"/>
    </row>
    <row r="629" spans="2:2" x14ac:dyDescent="0.2">
      <c r="B629" s="72"/>
    </row>
    <row r="630" spans="2:2" x14ac:dyDescent="0.2">
      <c r="B630" s="72"/>
    </row>
    <row r="631" spans="2:2" x14ac:dyDescent="0.2">
      <c r="B631" s="72"/>
    </row>
    <row r="632" spans="2:2" x14ac:dyDescent="0.2">
      <c r="B632" s="72"/>
    </row>
    <row r="633" spans="2:2" x14ac:dyDescent="0.2">
      <c r="B633" s="72"/>
    </row>
    <row r="634" spans="2:2" x14ac:dyDescent="0.2">
      <c r="B634" s="72"/>
    </row>
    <row r="635" spans="2:2" x14ac:dyDescent="0.2">
      <c r="B635" s="72"/>
    </row>
    <row r="636" spans="2:2" x14ac:dyDescent="0.2">
      <c r="B636" s="72"/>
    </row>
    <row r="637" spans="2:2" x14ac:dyDescent="0.2">
      <c r="B637" s="72"/>
    </row>
    <row r="638" spans="2:2" x14ac:dyDescent="0.2">
      <c r="B638" s="72"/>
    </row>
    <row r="639" spans="2:2" x14ac:dyDescent="0.2">
      <c r="B639" s="72"/>
    </row>
    <row r="640" spans="2:2" x14ac:dyDescent="0.2">
      <c r="B640" s="72"/>
    </row>
    <row r="641" spans="2:2" x14ac:dyDescent="0.2">
      <c r="B641" s="72"/>
    </row>
    <row r="642" spans="2:2" x14ac:dyDescent="0.2">
      <c r="B642" s="72"/>
    </row>
    <row r="643" spans="2:2" x14ac:dyDescent="0.2">
      <c r="B643" s="72"/>
    </row>
    <row r="644" spans="2:2" x14ac:dyDescent="0.2">
      <c r="B644" s="72"/>
    </row>
    <row r="645" spans="2:2" x14ac:dyDescent="0.2">
      <c r="B645" s="72"/>
    </row>
    <row r="646" spans="2:2" x14ac:dyDescent="0.2">
      <c r="B646" s="72"/>
    </row>
    <row r="647" spans="2:2" x14ac:dyDescent="0.2">
      <c r="B647" s="72"/>
    </row>
    <row r="648" spans="2:2" x14ac:dyDescent="0.2">
      <c r="B648" s="72"/>
    </row>
    <row r="649" spans="2:2" x14ac:dyDescent="0.2">
      <c r="B649" s="72"/>
    </row>
    <row r="650" spans="2:2" x14ac:dyDescent="0.2">
      <c r="B650" s="72"/>
    </row>
    <row r="651" spans="2:2" x14ac:dyDescent="0.2">
      <c r="B651" s="72"/>
    </row>
    <row r="652" spans="2:2" x14ac:dyDescent="0.2">
      <c r="B652" s="72"/>
    </row>
    <row r="653" spans="2:2" x14ac:dyDescent="0.2">
      <c r="B653" s="72"/>
    </row>
    <row r="654" spans="2:2" x14ac:dyDescent="0.2">
      <c r="B654" s="72"/>
    </row>
    <row r="655" spans="2:2" x14ac:dyDescent="0.2">
      <c r="B655" s="72"/>
    </row>
    <row r="656" spans="2:2" x14ac:dyDescent="0.2">
      <c r="B656" s="72"/>
    </row>
    <row r="657" spans="2:2" x14ac:dyDescent="0.2">
      <c r="B657" s="72"/>
    </row>
    <row r="658" spans="2:2" x14ac:dyDescent="0.2">
      <c r="B658" s="72"/>
    </row>
    <row r="659" spans="2:2" x14ac:dyDescent="0.2">
      <c r="B659" s="72"/>
    </row>
    <row r="660" spans="2:2" x14ac:dyDescent="0.2">
      <c r="B660" s="72"/>
    </row>
    <row r="661" spans="2:2" x14ac:dyDescent="0.2">
      <c r="B661" s="72"/>
    </row>
    <row r="662" spans="2:2" x14ac:dyDescent="0.2">
      <c r="B662" s="72"/>
    </row>
    <row r="663" spans="2:2" x14ac:dyDescent="0.2">
      <c r="B663" s="72"/>
    </row>
    <row r="664" spans="2:2" x14ac:dyDescent="0.2">
      <c r="B664" s="72"/>
    </row>
    <row r="665" spans="2:2" x14ac:dyDescent="0.2">
      <c r="B665" s="72"/>
    </row>
    <row r="666" spans="2:2" x14ac:dyDescent="0.2">
      <c r="B666" s="72"/>
    </row>
    <row r="667" spans="2:2" x14ac:dyDescent="0.2">
      <c r="B667" s="72"/>
    </row>
    <row r="668" spans="2:2" x14ac:dyDescent="0.2">
      <c r="B668" s="72"/>
    </row>
    <row r="669" spans="2:2" x14ac:dyDescent="0.2">
      <c r="B669" s="72"/>
    </row>
    <row r="670" spans="2:2" x14ac:dyDescent="0.2">
      <c r="B670" s="72"/>
    </row>
    <row r="671" spans="2:2" x14ac:dyDescent="0.2">
      <c r="B671" s="72"/>
    </row>
    <row r="672" spans="2:2" x14ac:dyDescent="0.2">
      <c r="B672" s="72"/>
    </row>
    <row r="673" spans="2:2" x14ac:dyDescent="0.2">
      <c r="B673" s="72"/>
    </row>
    <row r="674" spans="2:2" x14ac:dyDescent="0.2">
      <c r="B674" s="72"/>
    </row>
    <row r="675" spans="2:2" x14ac:dyDescent="0.2">
      <c r="B675" s="72"/>
    </row>
    <row r="676" spans="2:2" x14ac:dyDescent="0.2">
      <c r="B676" s="72"/>
    </row>
    <row r="677" spans="2:2" x14ac:dyDescent="0.2">
      <c r="B677" s="72"/>
    </row>
    <row r="678" spans="2:2" x14ac:dyDescent="0.2">
      <c r="B678" s="72"/>
    </row>
    <row r="679" spans="2:2" x14ac:dyDescent="0.2">
      <c r="B679" s="72"/>
    </row>
    <row r="680" spans="2:2" x14ac:dyDescent="0.2">
      <c r="B680" s="72"/>
    </row>
    <row r="681" spans="2:2" x14ac:dyDescent="0.2">
      <c r="B681" s="72"/>
    </row>
    <row r="682" spans="2:2" x14ac:dyDescent="0.2">
      <c r="B682" s="72"/>
    </row>
    <row r="683" spans="2:2" x14ac:dyDescent="0.2">
      <c r="B683" s="72"/>
    </row>
    <row r="684" spans="2:2" x14ac:dyDescent="0.2">
      <c r="B684" s="72"/>
    </row>
    <row r="685" spans="2:2" x14ac:dyDescent="0.2">
      <c r="B685" s="72"/>
    </row>
    <row r="686" spans="2:2" x14ac:dyDescent="0.2">
      <c r="B686" s="72"/>
    </row>
    <row r="687" spans="2:2" x14ac:dyDescent="0.2">
      <c r="B687" s="72"/>
    </row>
    <row r="688" spans="2:2" x14ac:dyDescent="0.2">
      <c r="B688" s="72"/>
    </row>
    <row r="689" spans="2:2" x14ac:dyDescent="0.2">
      <c r="B689" s="72"/>
    </row>
    <row r="690" spans="2:2" x14ac:dyDescent="0.2">
      <c r="B690" s="72"/>
    </row>
    <row r="691" spans="2:2" x14ac:dyDescent="0.2">
      <c r="B691" s="72"/>
    </row>
    <row r="692" spans="2:2" x14ac:dyDescent="0.2">
      <c r="B692" s="72"/>
    </row>
    <row r="693" spans="2:2" x14ac:dyDescent="0.2">
      <c r="B693" s="72"/>
    </row>
    <row r="694" spans="2:2" x14ac:dyDescent="0.2">
      <c r="B694" s="72"/>
    </row>
    <row r="695" spans="2:2" x14ac:dyDescent="0.2">
      <c r="B695" s="72"/>
    </row>
    <row r="696" spans="2:2" x14ac:dyDescent="0.2">
      <c r="B696" s="72"/>
    </row>
    <row r="697" spans="2:2" x14ac:dyDescent="0.2">
      <c r="B697" s="72"/>
    </row>
    <row r="698" spans="2:2" x14ac:dyDescent="0.2">
      <c r="B698" s="72"/>
    </row>
    <row r="699" spans="2:2" x14ac:dyDescent="0.2">
      <c r="B699" s="72"/>
    </row>
    <row r="700" spans="2:2" x14ac:dyDescent="0.2">
      <c r="B700" s="72"/>
    </row>
    <row r="701" spans="2:2" x14ac:dyDescent="0.2">
      <c r="B701" s="72"/>
    </row>
    <row r="702" spans="2:2" x14ac:dyDescent="0.2">
      <c r="B702" s="72"/>
    </row>
    <row r="703" spans="2:2" x14ac:dyDescent="0.2">
      <c r="B703" s="72"/>
    </row>
    <row r="704" spans="2:2" x14ac:dyDescent="0.2">
      <c r="B704" s="72"/>
    </row>
    <row r="705" spans="2:2" x14ac:dyDescent="0.2">
      <c r="B705" s="72"/>
    </row>
    <row r="706" spans="2:2" x14ac:dyDescent="0.2">
      <c r="B706" s="72"/>
    </row>
    <row r="707" spans="2:2" x14ac:dyDescent="0.2">
      <c r="B707" s="72"/>
    </row>
    <row r="708" spans="2:2" x14ac:dyDescent="0.2">
      <c r="B708" s="72"/>
    </row>
    <row r="709" spans="2:2" x14ac:dyDescent="0.2">
      <c r="B709" s="72"/>
    </row>
    <row r="710" spans="2:2" x14ac:dyDescent="0.2">
      <c r="B710" s="72"/>
    </row>
    <row r="711" spans="2:2" x14ac:dyDescent="0.2">
      <c r="B711" s="72"/>
    </row>
    <row r="712" spans="2:2" x14ac:dyDescent="0.2">
      <c r="B712" s="72"/>
    </row>
    <row r="713" spans="2:2" x14ac:dyDescent="0.2">
      <c r="B713" s="72"/>
    </row>
    <row r="714" spans="2:2" x14ac:dyDescent="0.2">
      <c r="B714" s="72"/>
    </row>
    <row r="715" spans="2:2" x14ac:dyDescent="0.2">
      <c r="B715" s="72"/>
    </row>
    <row r="716" spans="2:2" x14ac:dyDescent="0.2">
      <c r="B716" s="72"/>
    </row>
    <row r="717" spans="2:2" x14ac:dyDescent="0.2">
      <c r="B717" s="72"/>
    </row>
    <row r="718" spans="2:2" x14ac:dyDescent="0.2">
      <c r="B718" s="72"/>
    </row>
    <row r="719" spans="2:2" x14ac:dyDescent="0.2">
      <c r="B719" s="72"/>
    </row>
    <row r="720" spans="2:2" x14ac:dyDescent="0.2">
      <c r="B720" s="72"/>
    </row>
    <row r="721" spans="2:2" x14ac:dyDescent="0.2">
      <c r="B721" s="72"/>
    </row>
    <row r="722" spans="2:2" x14ac:dyDescent="0.2">
      <c r="B722" s="72"/>
    </row>
    <row r="723" spans="2:2" x14ac:dyDescent="0.2">
      <c r="B723" s="72"/>
    </row>
    <row r="724" spans="2:2" x14ac:dyDescent="0.2">
      <c r="B724" s="72"/>
    </row>
    <row r="725" spans="2:2" x14ac:dyDescent="0.2">
      <c r="B725" s="72"/>
    </row>
    <row r="726" spans="2:2" x14ac:dyDescent="0.2">
      <c r="B726" s="72"/>
    </row>
    <row r="727" spans="2:2" x14ac:dyDescent="0.2">
      <c r="B727" s="72"/>
    </row>
    <row r="728" spans="2:2" x14ac:dyDescent="0.2">
      <c r="B728" s="72"/>
    </row>
    <row r="729" spans="2:2" x14ac:dyDescent="0.2">
      <c r="B729" s="72"/>
    </row>
    <row r="730" spans="2:2" x14ac:dyDescent="0.2">
      <c r="B730" s="72"/>
    </row>
    <row r="731" spans="2:2" x14ac:dyDescent="0.2">
      <c r="B731" s="72"/>
    </row>
    <row r="732" spans="2:2" x14ac:dyDescent="0.2">
      <c r="B732" s="72"/>
    </row>
    <row r="733" spans="2:2" x14ac:dyDescent="0.2">
      <c r="B733" s="72"/>
    </row>
    <row r="734" spans="2:2" x14ac:dyDescent="0.2">
      <c r="B734" s="72"/>
    </row>
    <row r="735" spans="2:2" x14ac:dyDescent="0.2">
      <c r="B735" s="72"/>
    </row>
    <row r="736" spans="2:2" x14ac:dyDescent="0.2">
      <c r="B736" s="72"/>
    </row>
    <row r="737" spans="2:2" x14ac:dyDescent="0.2">
      <c r="B737" s="72"/>
    </row>
    <row r="738" spans="2:2" x14ac:dyDescent="0.2">
      <c r="B738" s="72"/>
    </row>
    <row r="739" spans="2:2" x14ac:dyDescent="0.2">
      <c r="B739" s="72"/>
    </row>
    <row r="740" spans="2:2" x14ac:dyDescent="0.2">
      <c r="B740" s="72"/>
    </row>
    <row r="741" spans="2:2" x14ac:dyDescent="0.2">
      <c r="B741" s="72"/>
    </row>
    <row r="742" spans="2:2" x14ac:dyDescent="0.2">
      <c r="B742" s="72"/>
    </row>
    <row r="743" spans="2:2" x14ac:dyDescent="0.2">
      <c r="B743" s="72"/>
    </row>
    <row r="744" spans="2:2" x14ac:dyDescent="0.2">
      <c r="B744" s="72"/>
    </row>
    <row r="745" spans="2:2" x14ac:dyDescent="0.2">
      <c r="B745" s="72"/>
    </row>
    <row r="746" spans="2:2" x14ac:dyDescent="0.2">
      <c r="B746" s="72"/>
    </row>
    <row r="747" spans="2:2" x14ac:dyDescent="0.2">
      <c r="B747" s="72"/>
    </row>
    <row r="748" spans="2:2" x14ac:dyDescent="0.2">
      <c r="B748" s="72"/>
    </row>
    <row r="749" spans="2:2" x14ac:dyDescent="0.2">
      <c r="B749" s="72"/>
    </row>
    <row r="750" spans="2:2" x14ac:dyDescent="0.2">
      <c r="B750" s="72"/>
    </row>
    <row r="751" spans="2:2" x14ac:dyDescent="0.2">
      <c r="B751" s="72"/>
    </row>
    <row r="752" spans="2:2" x14ac:dyDescent="0.2">
      <c r="B752" s="72"/>
    </row>
    <row r="753" spans="2:2" x14ac:dyDescent="0.2">
      <c r="B753" s="72"/>
    </row>
    <row r="754" spans="2:2" x14ac:dyDescent="0.2">
      <c r="B754" s="72"/>
    </row>
    <row r="755" spans="2:2" x14ac:dyDescent="0.2">
      <c r="B755" s="72"/>
    </row>
    <row r="756" spans="2:2" x14ac:dyDescent="0.2">
      <c r="B756" s="72"/>
    </row>
    <row r="757" spans="2:2" x14ac:dyDescent="0.2">
      <c r="B757" s="72"/>
    </row>
    <row r="758" spans="2:2" x14ac:dyDescent="0.2">
      <c r="B758" s="72"/>
    </row>
    <row r="759" spans="2:2" x14ac:dyDescent="0.2">
      <c r="B759" s="72"/>
    </row>
    <row r="760" spans="2:2" x14ac:dyDescent="0.2">
      <c r="B760" s="72"/>
    </row>
    <row r="761" spans="2:2" x14ac:dyDescent="0.2">
      <c r="B761" s="72"/>
    </row>
    <row r="762" spans="2:2" x14ac:dyDescent="0.2">
      <c r="B762" s="72"/>
    </row>
    <row r="763" spans="2:2" x14ac:dyDescent="0.2">
      <c r="B763" s="72"/>
    </row>
    <row r="764" spans="2:2" x14ac:dyDescent="0.2">
      <c r="B764" s="72"/>
    </row>
    <row r="765" spans="2:2" x14ac:dyDescent="0.2">
      <c r="B765" s="72"/>
    </row>
    <row r="766" spans="2:2" x14ac:dyDescent="0.2">
      <c r="B766" s="72"/>
    </row>
    <row r="767" spans="2:2" x14ac:dyDescent="0.2">
      <c r="B767" s="72"/>
    </row>
    <row r="768" spans="2:2" x14ac:dyDescent="0.2">
      <c r="B768" s="72"/>
    </row>
    <row r="769" spans="2:2" x14ac:dyDescent="0.2">
      <c r="B769" s="72"/>
    </row>
    <row r="770" spans="2:2" x14ac:dyDescent="0.2">
      <c r="B770" s="72"/>
    </row>
    <row r="771" spans="2:2" x14ac:dyDescent="0.2">
      <c r="B771" s="72"/>
    </row>
    <row r="772" spans="2:2" x14ac:dyDescent="0.2">
      <c r="B772" s="72"/>
    </row>
    <row r="773" spans="2:2" x14ac:dyDescent="0.2">
      <c r="B773" s="72"/>
    </row>
    <row r="774" spans="2:2" x14ac:dyDescent="0.2">
      <c r="B774" s="72"/>
    </row>
    <row r="775" spans="2:2" x14ac:dyDescent="0.2">
      <c r="B775" s="72"/>
    </row>
    <row r="776" spans="2:2" x14ac:dyDescent="0.2">
      <c r="B776" s="72"/>
    </row>
    <row r="777" spans="2:2" x14ac:dyDescent="0.2">
      <c r="B777" s="72"/>
    </row>
    <row r="778" spans="2:2" x14ac:dyDescent="0.2">
      <c r="B778" s="72"/>
    </row>
    <row r="779" spans="2:2" x14ac:dyDescent="0.2">
      <c r="B779" s="72"/>
    </row>
    <row r="780" spans="2:2" x14ac:dyDescent="0.2">
      <c r="B780" s="72"/>
    </row>
    <row r="781" spans="2:2" x14ac:dyDescent="0.2">
      <c r="B781" s="72"/>
    </row>
    <row r="782" spans="2:2" x14ac:dyDescent="0.2">
      <c r="B782" s="72"/>
    </row>
    <row r="783" spans="2:2" x14ac:dyDescent="0.2">
      <c r="B783" s="72"/>
    </row>
    <row r="784" spans="2:2" x14ac:dyDescent="0.2">
      <c r="B784" s="72"/>
    </row>
    <row r="785" spans="2:2" x14ac:dyDescent="0.2">
      <c r="B785" s="72"/>
    </row>
    <row r="786" spans="2:2" x14ac:dyDescent="0.2">
      <c r="B786" s="72"/>
    </row>
    <row r="787" spans="2:2" x14ac:dyDescent="0.2">
      <c r="B787" s="72"/>
    </row>
    <row r="788" spans="2:2" x14ac:dyDescent="0.2">
      <c r="B788" s="72"/>
    </row>
    <row r="789" spans="2:2" x14ac:dyDescent="0.2">
      <c r="B789" s="72"/>
    </row>
    <row r="790" spans="2:2" x14ac:dyDescent="0.2">
      <c r="B790" s="72"/>
    </row>
    <row r="791" spans="2:2" x14ac:dyDescent="0.2">
      <c r="B791" s="72"/>
    </row>
    <row r="792" spans="2:2" x14ac:dyDescent="0.2">
      <c r="B792" s="72"/>
    </row>
    <row r="793" spans="2:2" x14ac:dyDescent="0.2">
      <c r="B793" s="72"/>
    </row>
    <row r="794" spans="2:2" x14ac:dyDescent="0.2">
      <c r="B794" s="72"/>
    </row>
    <row r="795" spans="2:2" x14ac:dyDescent="0.2">
      <c r="B795" s="72"/>
    </row>
    <row r="796" spans="2:2" x14ac:dyDescent="0.2">
      <c r="B796" s="72"/>
    </row>
    <row r="797" spans="2:2" x14ac:dyDescent="0.2">
      <c r="B797" s="72"/>
    </row>
    <row r="798" spans="2:2" x14ac:dyDescent="0.2">
      <c r="B798" s="72"/>
    </row>
    <row r="799" spans="2:2" x14ac:dyDescent="0.2">
      <c r="B799" s="72"/>
    </row>
    <row r="800" spans="2:2" x14ac:dyDescent="0.2">
      <c r="B800" s="72"/>
    </row>
    <row r="801" spans="2:2" x14ac:dyDescent="0.2">
      <c r="B801" s="72"/>
    </row>
    <row r="802" spans="2:2" x14ac:dyDescent="0.2">
      <c r="B802" s="72"/>
    </row>
    <row r="803" spans="2:2" x14ac:dyDescent="0.2">
      <c r="B803" s="72"/>
    </row>
    <row r="804" spans="2:2" x14ac:dyDescent="0.2">
      <c r="B804" s="72"/>
    </row>
    <row r="805" spans="2:2" x14ac:dyDescent="0.2">
      <c r="B805" s="72"/>
    </row>
    <row r="806" spans="2:2" x14ac:dyDescent="0.2">
      <c r="B806" s="72"/>
    </row>
    <row r="807" spans="2:2" x14ac:dyDescent="0.2">
      <c r="B807" s="72"/>
    </row>
    <row r="808" spans="2:2" x14ac:dyDescent="0.2">
      <c r="B808" s="72"/>
    </row>
    <row r="809" spans="2:2" x14ac:dyDescent="0.2">
      <c r="B809" s="72"/>
    </row>
    <row r="810" spans="2:2" x14ac:dyDescent="0.2">
      <c r="B810" s="72"/>
    </row>
    <row r="811" spans="2:2" x14ac:dyDescent="0.2">
      <c r="B811" s="72"/>
    </row>
    <row r="812" spans="2:2" x14ac:dyDescent="0.2">
      <c r="B812" s="72"/>
    </row>
    <row r="813" spans="2:2" x14ac:dyDescent="0.2">
      <c r="B813" s="72"/>
    </row>
    <row r="814" spans="2:2" x14ac:dyDescent="0.2">
      <c r="B814" s="72"/>
    </row>
    <row r="815" spans="2:2" x14ac:dyDescent="0.2">
      <c r="B815" s="72"/>
    </row>
    <row r="816" spans="2:2" x14ac:dyDescent="0.2">
      <c r="B816" s="72"/>
    </row>
    <row r="817" spans="2:2" x14ac:dyDescent="0.2">
      <c r="B817" s="72"/>
    </row>
    <row r="818" spans="2:2" x14ac:dyDescent="0.2">
      <c r="B818" s="72"/>
    </row>
    <row r="819" spans="2:2" x14ac:dyDescent="0.2">
      <c r="B819" s="72"/>
    </row>
    <row r="820" spans="2:2" x14ac:dyDescent="0.2">
      <c r="B820" s="72"/>
    </row>
    <row r="821" spans="2:2" x14ac:dyDescent="0.2">
      <c r="B821" s="72"/>
    </row>
    <row r="822" spans="2:2" x14ac:dyDescent="0.2">
      <c r="B822" s="72"/>
    </row>
    <row r="823" spans="2:2" x14ac:dyDescent="0.2">
      <c r="B823" s="72"/>
    </row>
    <row r="824" spans="2:2" x14ac:dyDescent="0.2">
      <c r="B824" s="72"/>
    </row>
    <row r="825" spans="2:2" x14ac:dyDescent="0.2">
      <c r="B825" s="72"/>
    </row>
    <row r="826" spans="2:2" x14ac:dyDescent="0.2">
      <c r="B826" s="72"/>
    </row>
    <row r="827" spans="2:2" x14ac:dyDescent="0.2">
      <c r="B827" s="72"/>
    </row>
    <row r="828" spans="2:2" x14ac:dyDescent="0.2">
      <c r="B828" s="72"/>
    </row>
    <row r="829" spans="2:2" x14ac:dyDescent="0.2">
      <c r="B829" s="72"/>
    </row>
    <row r="830" spans="2:2" x14ac:dyDescent="0.2">
      <c r="B830" s="72"/>
    </row>
    <row r="831" spans="2:2" x14ac:dyDescent="0.2">
      <c r="B831" s="72"/>
    </row>
    <row r="832" spans="2:2" x14ac:dyDescent="0.2">
      <c r="B832" s="72"/>
    </row>
    <row r="833" spans="2:2" x14ac:dyDescent="0.2">
      <c r="B833" s="72"/>
    </row>
    <row r="834" spans="2:2" x14ac:dyDescent="0.2">
      <c r="B834" s="72"/>
    </row>
    <row r="835" spans="2:2" x14ac:dyDescent="0.2">
      <c r="B835" s="72"/>
    </row>
    <row r="836" spans="2:2" x14ac:dyDescent="0.2">
      <c r="B836" s="72"/>
    </row>
    <row r="837" spans="2:2" x14ac:dyDescent="0.2">
      <c r="B837" s="72"/>
    </row>
    <row r="838" spans="2:2" x14ac:dyDescent="0.2">
      <c r="B838" s="72"/>
    </row>
    <row r="839" spans="2:2" x14ac:dyDescent="0.2">
      <c r="B839" s="72"/>
    </row>
    <row r="840" spans="2:2" x14ac:dyDescent="0.2">
      <c r="B840" s="72"/>
    </row>
    <row r="841" spans="2:2" x14ac:dyDescent="0.2">
      <c r="B841" s="72"/>
    </row>
    <row r="842" spans="2:2" x14ac:dyDescent="0.2">
      <c r="B842" s="72"/>
    </row>
    <row r="843" spans="2:2" x14ac:dyDescent="0.2">
      <c r="B843" s="72"/>
    </row>
    <row r="844" spans="2:2" x14ac:dyDescent="0.2">
      <c r="B844" s="72"/>
    </row>
    <row r="845" spans="2:2" x14ac:dyDescent="0.2">
      <c r="B845" s="72"/>
    </row>
    <row r="846" spans="2:2" x14ac:dyDescent="0.2">
      <c r="B846" s="72"/>
    </row>
    <row r="847" spans="2:2" x14ac:dyDescent="0.2">
      <c r="B847" s="72"/>
    </row>
    <row r="848" spans="2:2" x14ac:dyDescent="0.2">
      <c r="B848" s="72"/>
    </row>
    <row r="849" spans="2:2" x14ac:dyDescent="0.2">
      <c r="B849" s="72"/>
    </row>
    <row r="850" spans="2:2" x14ac:dyDescent="0.2">
      <c r="B850" s="72"/>
    </row>
    <row r="851" spans="2:2" x14ac:dyDescent="0.2">
      <c r="B851" s="72"/>
    </row>
    <row r="852" spans="2:2" x14ac:dyDescent="0.2">
      <c r="B852" s="72"/>
    </row>
    <row r="853" spans="2:2" x14ac:dyDescent="0.2">
      <c r="B853" s="72"/>
    </row>
    <row r="854" spans="2:2" x14ac:dyDescent="0.2">
      <c r="B854" s="72"/>
    </row>
    <row r="855" spans="2:2" x14ac:dyDescent="0.2">
      <c r="B855" s="72"/>
    </row>
    <row r="856" spans="2:2" x14ac:dyDescent="0.2">
      <c r="B856" s="72"/>
    </row>
    <row r="857" spans="2:2" x14ac:dyDescent="0.2">
      <c r="B857" s="72"/>
    </row>
    <row r="858" spans="2:2" x14ac:dyDescent="0.2">
      <c r="B858" s="72"/>
    </row>
    <row r="859" spans="2:2" x14ac:dyDescent="0.2">
      <c r="B859" s="72"/>
    </row>
    <row r="860" spans="2:2" x14ac:dyDescent="0.2">
      <c r="B860" s="72"/>
    </row>
    <row r="861" spans="2:2" x14ac:dyDescent="0.2">
      <c r="B861" s="72"/>
    </row>
    <row r="862" spans="2:2" x14ac:dyDescent="0.2">
      <c r="B862" s="72"/>
    </row>
    <row r="863" spans="2:2" x14ac:dyDescent="0.2">
      <c r="B863" s="72"/>
    </row>
    <row r="864" spans="2:2" x14ac:dyDescent="0.2">
      <c r="B864" s="72"/>
    </row>
    <row r="865" spans="2:2" x14ac:dyDescent="0.2">
      <c r="B865" s="72"/>
    </row>
    <row r="866" spans="2:2" x14ac:dyDescent="0.2">
      <c r="B866" s="72"/>
    </row>
    <row r="867" spans="2:2" x14ac:dyDescent="0.2">
      <c r="B867" s="72"/>
    </row>
    <row r="868" spans="2:2" x14ac:dyDescent="0.2">
      <c r="B868" s="72"/>
    </row>
    <row r="869" spans="2:2" x14ac:dyDescent="0.2">
      <c r="B869" s="72"/>
    </row>
    <row r="870" spans="2:2" x14ac:dyDescent="0.2">
      <c r="B870" s="72"/>
    </row>
    <row r="871" spans="2:2" x14ac:dyDescent="0.2">
      <c r="B871" s="72"/>
    </row>
    <row r="872" spans="2:2" x14ac:dyDescent="0.2">
      <c r="B872" s="72"/>
    </row>
    <row r="873" spans="2:2" x14ac:dyDescent="0.2">
      <c r="B873" s="72"/>
    </row>
    <row r="874" spans="2:2" x14ac:dyDescent="0.2">
      <c r="B874" s="72"/>
    </row>
    <row r="875" spans="2:2" x14ac:dyDescent="0.2">
      <c r="B875" s="72"/>
    </row>
    <row r="876" spans="2:2" x14ac:dyDescent="0.2">
      <c r="B876" s="72"/>
    </row>
    <row r="877" spans="2:2" x14ac:dyDescent="0.2">
      <c r="B877" s="72"/>
    </row>
    <row r="878" spans="2:2" x14ac:dyDescent="0.2">
      <c r="B878" s="72"/>
    </row>
    <row r="879" spans="2:2" x14ac:dyDescent="0.2">
      <c r="B879" s="72"/>
    </row>
    <row r="880" spans="2:2" x14ac:dyDescent="0.2">
      <c r="B880" s="72"/>
    </row>
    <row r="881" spans="2:2" x14ac:dyDescent="0.2">
      <c r="B881" s="72"/>
    </row>
    <row r="882" spans="2:2" x14ac:dyDescent="0.2">
      <c r="B882" s="72"/>
    </row>
    <row r="883" spans="2:2" x14ac:dyDescent="0.2">
      <c r="B883" s="72"/>
    </row>
    <row r="884" spans="2:2" x14ac:dyDescent="0.2">
      <c r="B884" s="72"/>
    </row>
    <row r="885" spans="2:2" x14ac:dyDescent="0.2">
      <c r="B885" s="72"/>
    </row>
    <row r="886" spans="2:2" x14ac:dyDescent="0.2">
      <c r="B886" s="72"/>
    </row>
    <row r="887" spans="2:2" x14ac:dyDescent="0.2">
      <c r="B887" s="72"/>
    </row>
    <row r="888" spans="2:2" x14ac:dyDescent="0.2">
      <c r="B888" s="72"/>
    </row>
    <row r="889" spans="2:2" x14ac:dyDescent="0.2">
      <c r="B889" s="72"/>
    </row>
    <row r="890" spans="2:2" x14ac:dyDescent="0.2">
      <c r="B890" s="72"/>
    </row>
    <row r="891" spans="2:2" x14ac:dyDescent="0.2">
      <c r="B891" s="72"/>
    </row>
    <row r="892" spans="2:2" x14ac:dyDescent="0.2">
      <c r="B892" s="72"/>
    </row>
    <row r="893" spans="2:2" x14ac:dyDescent="0.2">
      <c r="B893" s="72"/>
    </row>
    <row r="894" spans="2:2" x14ac:dyDescent="0.2">
      <c r="B894" s="72"/>
    </row>
    <row r="895" spans="2:2" x14ac:dyDescent="0.2">
      <c r="B895" s="72"/>
    </row>
    <row r="896" spans="2:2" x14ac:dyDescent="0.2">
      <c r="B896" s="72"/>
    </row>
    <row r="897" spans="2:2" x14ac:dyDescent="0.2">
      <c r="B897" s="72"/>
    </row>
    <row r="898" spans="2:2" x14ac:dyDescent="0.2">
      <c r="B898" s="72"/>
    </row>
    <row r="899" spans="2:2" x14ac:dyDescent="0.2">
      <c r="B899" s="72"/>
    </row>
    <row r="900" spans="2:2" x14ac:dyDescent="0.2">
      <c r="B900" s="72"/>
    </row>
    <row r="901" spans="2:2" x14ac:dyDescent="0.2">
      <c r="B901" s="72"/>
    </row>
    <row r="902" spans="2:2" x14ac:dyDescent="0.2">
      <c r="B902" s="72"/>
    </row>
    <row r="903" spans="2:2" x14ac:dyDescent="0.2">
      <c r="B903" s="72"/>
    </row>
    <row r="904" spans="2:2" x14ac:dyDescent="0.2">
      <c r="B904" s="72"/>
    </row>
    <row r="905" spans="2:2" x14ac:dyDescent="0.2">
      <c r="B905" s="72"/>
    </row>
    <row r="906" spans="2:2" x14ac:dyDescent="0.2">
      <c r="B906" s="72"/>
    </row>
    <row r="907" spans="2:2" x14ac:dyDescent="0.2">
      <c r="B907" s="72"/>
    </row>
    <row r="908" spans="2:2" x14ac:dyDescent="0.2">
      <c r="B908" s="72"/>
    </row>
    <row r="909" spans="2:2" x14ac:dyDescent="0.2">
      <c r="B909" s="72"/>
    </row>
    <row r="910" spans="2:2" x14ac:dyDescent="0.2">
      <c r="B910" s="72"/>
    </row>
    <row r="911" spans="2:2" x14ac:dyDescent="0.2">
      <c r="B911" s="72"/>
    </row>
    <row r="912" spans="2:2" x14ac:dyDescent="0.2">
      <c r="B912" s="72"/>
    </row>
    <row r="913" spans="2:2" x14ac:dyDescent="0.2">
      <c r="B913" s="72"/>
    </row>
    <row r="914" spans="2:2" x14ac:dyDescent="0.2">
      <c r="B914" s="72"/>
    </row>
    <row r="915" spans="2:2" x14ac:dyDescent="0.2">
      <c r="B915" s="72"/>
    </row>
    <row r="916" spans="2:2" x14ac:dyDescent="0.2">
      <c r="B916" s="72"/>
    </row>
    <row r="917" spans="2:2" x14ac:dyDescent="0.2">
      <c r="B917" s="72"/>
    </row>
    <row r="918" spans="2:2" x14ac:dyDescent="0.2">
      <c r="B918" s="72"/>
    </row>
    <row r="919" spans="2:2" x14ac:dyDescent="0.2">
      <c r="B919" s="72"/>
    </row>
    <row r="920" spans="2:2" x14ac:dyDescent="0.2">
      <c r="B920" s="72"/>
    </row>
    <row r="921" spans="2:2" x14ac:dyDescent="0.2">
      <c r="B921" s="72"/>
    </row>
    <row r="922" spans="2:2" x14ac:dyDescent="0.2">
      <c r="B922" s="72"/>
    </row>
    <row r="923" spans="2:2" x14ac:dyDescent="0.2">
      <c r="B923" s="72"/>
    </row>
    <row r="924" spans="2:2" x14ac:dyDescent="0.2">
      <c r="B924" s="72"/>
    </row>
    <row r="925" spans="2:2" x14ac:dyDescent="0.2">
      <c r="B925" s="72"/>
    </row>
    <row r="926" spans="2:2" x14ac:dyDescent="0.2">
      <c r="B926" s="72"/>
    </row>
    <row r="927" spans="2:2" x14ac:dyDescent="0.2">
      <c r="B927" s="72"/>
    </row>
    <row r="928" spans="2:2" x14ac:dyDescent="0.2">
      <c r="B928" s="72"/>
    </row>
    <row r="929" spans="2:2" x14ac:dyDescent="0.2">
      <c r="B929" s="72"/>
    </row>
    <row r="930" spans="2:2" x14ac:dyDescent="0.2">
      <c r="B930" s="72"/>
    </row>
    <row r="931" spans="2:2" x14ac:dyDescent="0.2">
      <c r="B931" s="72"/>
    </row>
    <row r="932" spans="2:2" x14ac:dyDescent="0.2">
      <c r="B932" s="72"/>
    </row>
    <row r="933" spans="2:2" x14ac:dyDescent="0.2">
      <c r="B933" s="72"/>
    </row>
    <row r="934" spans="2:2" x14ac:dyDescent="0.2">
      <c r="B934" s="72"/>
    </row>
    <row r="935" spans="2:2" x14ac:dyDescent="0.2">
      <c r="B935" s="72"/>
    </row>
    <row r="936" spans="2:2" x14ac:dyDescent="0.2">
      <c r="B936" s="72"/>
    </row>
    <row r="937" spans="2:2" x14ac:dyDescent="0.2">
      <c r="B937" s="72"/>
    </row>
    <row r="938" spans="2:2" x14ac:dyDescent="0.2">
      <c r="B938" s="72"/>
    </row>
    <row r="939" spans="2:2" x14ac:dyDescent="0.2">
      <c r="B939" s="72"/>
    </row>
    <row r="940" spans="2:2" x14ac:dyDescent="0.2">
      <c r="B940" s="72"/>
    </row>
    <row r="941" spans="2:2" x14ac:dyDescent="0.2">
      <c r="B941" s="72"/>
    </row>
    <row r="942" spans="2:2" x14ac:dyDescent="0.2">
      <c r="B942" s="72"/>
    </row>
    <row r="943" spans="2:2" x14ac:dyDescent="0.2">
      <c r="B943" s="72"/>
    </row>
    <row r="944" spans="2:2" x14ac:dyDescent="0.2">
      <c r="B944" s="72"/>
    </row>
    <row r="945" spans="2:2" x14ac:dyDescent="0.2">
      <c r="B945" s="72"/>
    </row>
    <row r="946" spans="2:2" x14ac:dyDescent="0.2">
      <c r="B946" s="72"/>
    </row>
    <row r="947" spans="2:2" x14ac:dyDescent="0.2">
      <c r="B947" s="72"/>
    </row>
    <row r="948" spans="2:2" x14ac:dyDescent="0.2">
      <c r="B948" s="72"/>
    </row>
    <row r="949" spans="2:2" x14ac:dyDescent="0.2">
      <c r="B949" s="72"/>
    </row>
    <row r="950" spans="2:2" x14ac:dyDescent="0.2">
      <c r="B950" s="72"/>
    </row>
    <row r="951" spans="2:2" x14ac:dyDescent="0.2">
      <c r="B951" s="72"/>
    </row>
    <row r="952" spans="2:2" x14ac:dyDescent="0.2">
      <c r="B952" s="72"/>
    </row>
    <row r="953" spans="2:2" x14ac:dyDescent="0.2">
      <c r="B953" s="72"/>
    </row>
    <row r="954" spans="2:2" x14ac:dyDescent="0.2">
      <c r="B954" s="72"/>
    </row>
    <row r="955" spans="2:2" x14ac:dyDescent="0.2">
      <c r="B955" s="72"/>
    </row>
    <row r="956" spans="2:2" x14ac:dyDescent="0.2">
      <c r="B956" s="72"/>
    </row>
    <row r="957" spans="2:2" x14ac:dyDescent="0.2">
      <c r="B957" s="72"/>
    </row>
    <row r="958" spans="2:2" x14ac:dyDescent="0.2">
      <c r="B958" s="72"/>
    </row>
    <row r="959" spans="2:2" x14ac:dyDescent="0.2">
      <c r="B959" s="72"/>
    </row>
    <row r="960" spans="2:2" x14ac:dyDescent="0.2">
      <c r="B960" s="72"/>
    </row>
    <row r="961" spans="2:2" x14ac:dyDescent="0.2">
      <c r="B961" s="72"/>
    </row>
    <row r="962" spans="2:2" x14ac:dyDescent="0.2">
      <c r="B962" s="72"/>
    </row>
    <row r="963" spans="2:2" x14ac:dyDescent="0.2">
      <c r="B963" s="72"/>
    </row>
    <row r="964" spans="2:2" x14ac:dyDescent="0.2">
      <c r="B964" s="72"/>
    </row>
    <row r="965" spans="2:2" x14ac:dyDescent="0.2">
      <c r="B965" s="72"/>
    </row>
    <row r="966" spans="2:2" x14ac:dyDescent="0.2">
      <c r="B966" s="72"/>
    </row>
    <row r="967" spans="2:2" x14ac:dyDescent="0.2">
      <c r="B967" s="72"/>
    </row>
    <row r="968" spans="2:2" x14ac:dyDescent="0.2">
      <c r="B968" s="72"/>
    </row>
    <row r="969" spans="2:2" x14ac:dyDescent="0.2">
      <c r="B969" s="72"/>
    </row>
    <row r="970" spans="2:2" x14ac:dyDescent="0.2">
      <c r="B970" s="72"/>
    </row>
    <row r="971" spans="2:2" x14ac:dyDescent="0.2">
      <c r="B971" s="72"/>
    </row>
    <row r="972" spans="2:2" x14ac:dyDescent="0.2">
      <c r="B972" s="72"/>
    </row>
    <row r="973" spans="2:2" x14ac:dyDescent="0.2">
      <c r="B973" s="72"/>
    </row>
    <row r="974" spans="2:2" x14ac:dyDescent="0.2">
      <c r="B974" s="72"/>
    </row>
    <row r="975" spans="2:2" x14ac:dyDescent="0.2">
      <c r="B975" s="72"/>
    </row>
    <row r="976" spans="2:2" x14ac:dyDescent="0.2">
      <c r="B976" s="72"/>
    </row>
    <row r="977" spans="2:2" x14ac:dyDescent="0.2">
      <c r="B977" s="72"/>
    </row>
    <row r="978" spans="2:2" x14ac:dyDescent="0.2">
      <c r="B978" s="72"/>
    </row>
    <row r="979" spans="2:2" x14ac:dyDescent="0.2">
      <c r="B979" s="72"/>
    </row>
    <row r="980" spans="2:2" x14ac:dyDescent="0.2">
      <c r="B980" s="72"/>
    </row>
    <row r="981" spans="2:2" x14ac:dyDescent="0.2">
      <c r="B981" s="72"/>
    </row>
    <row r="982" spans="2:2" x14ac:dyDescent="0.2">
      <c r="B982" s="72"/>
    </row>
    <row r="983" spans="2:2" x14ac:dyDescent="0.2">
      <c r="B983" s="72"/>
    </row>
    <row r="984" spans="2:2" x14ac:dyDescent="0.2">
      <c r="B984" s="72"/>
    </row>
    <row r="985" spans="2:2" x14ac:dyDescent="0.2">
      <c r="B985" s="72"/>
    </row>
    <row r="986" spans="2:2" x14ac:dyDescent="0.2">
      <c r="B986" s="72"/>
    </row>
    <row r="987" spans="2:2" x14ac:dyDescent="0.2">
      <c r="B987" s="72"/>
    </row>
    <row r="988" spans="2:2" x14ac:dyDescent="0.2">
      <c r="B988" s="72"/>
    </row>
    <row r="989" spans="2:2" x14ac:dyDescent="0.2">
      <c r="B989" s="72"/>
    </row>
    <row r="990" spans="2:2" x14ac:dyDescent="0.2">
      <c r="B990" s="72"/>
    </row>
    <row r="991" spans="2:2" x14ac:dyDescent="0.2">
      <c r="B991" s="72"/>
    </row>
    <row r="992" spans="2:2" x14ac:dyDescent="0.2">
      <c r="B992" s="72"/>
    </row>
    <row r="993" spans="2:2" x14ac:dyDescent="0.2">
      <c r="B993" s="72"/>
    </row>
    <row r="994" spans="2:2" x14ac:dyDescent="0.2">
      <c r="B994" s="72"/>
    </row>
    <row r="995" spans="2:2" x14ac:dyDescent="0.2">
      <c r="B995" s="72"/>
    </row>
    <row r="996" spans="2:2" x14ac:dyDescent="0.2">
      <c r="B996" s="72"/>
    </row>
    <row r="997" spans="2:2" x14ac:dyDescent="0.2">
      <c r="B997" s="72"/>
    </row>
    <row r="998" spans="2:2" x14ac:dyDescent="0.2">
      <c r="B998" s="72"/>
    </row>
    <row r="999" spans="2:2" x14ac:dyDescent="0.2">
      <c r="B999" s="72"/>
    </row>
    <row r="1000" spans="2:2" x14ac:dyDescent="0.2">
      <c r="B1000" s="72"/>
    </row>
    <row r="1001" spans="2:2" x14ac:dyDescent="0.2">
      <c r="B1001" s="72"/>
    </row>
    <row r="1002" spans="2:2" x14ac:dyDescent="0.2">
      <c r="B1002" s="72"/>
    </row>
    <row r="1003" spans="2:2" x14ac:dyDescent="0.2">
      <c r="B1003" s="72"/>
    </row>
    <row r="1004" spans="2:2" x14ac:dyDescent="0.2">
      <c r="B1004" s="72"/>
    </row>
    <row r="1005" spans="2:2" x14ac:dyDescent="0.2">
      <c r="B1005" s="72"/>
    </row>
    <row r="1006" spans="2:2" x14ac:dyDescent="0.2">
      <c r="B1006" s="72"/>
    </row>
    <row r="1007" spans="2:2" x14ac:dyDescent="0.2">
      <c r="B1007" s="72"/>
    </row>
    <row r="1008" spans="2:2" x14ac:dyDescent="0.2">
      <c r="B1008" s="72"/>
    </row>
    <row r="1009" spans="2:2" x14ac:dyDescent="0.2">
      <c r="B1009" s="72"/>
    </row>
    <row r="1010" spans="2:2" x14ac:dyDescent="0.2">
      <c r="B1010" s="72"/>
    </row>
    <row r="1011" spans="2:2" x14ac:dyDescent="0.2">
      <c r="B1011" s="72"/>
    </row>
    <row r="1012" spans="2:2" x14ac:dyDescent="0.2">
      <c r="B1012" s="72"/>
    </row>
    <row r="1013" spans="2:2" x14ac:dyDescent="0.2">
      <c r="B1013" s="72"/>
    </row>
    <row r="1014" spans="2:2" x14ac:dyDescent="0.2">
      <c r="B1014" s="72"/>
    </row>
    <row r="1015" spans="2:2" x14ac:dyDescent="0.2">
      <c r="B1015" s="72"/>
    </row>
    <row r="1016" spans="2:2" x14ac:dyDescent="0.2">
      <c r="B1016" s="72"/>
    </row>
    <row r="1017" spans="2:2" x14ac:dyDescent="0.2">
      <c r="B1017" s="72"/>
    </row>
    <row r="1018" spans="2:2" x14ac:dyDescent="0.2">
      <c r="B1018" s="72"/>
    </row>
    <row r="1019" spans="2:2" x14ac:dyDescent="0.2">
      <c r="B1019" s="72"/>
    </row>
    <row r="1020" spans="2:2" x14ac:dyDescent="0.2">
      <c r="B1020" s="72"/>
    </row>
    <row r="1021" spans="2:2" x14ac:dyDescent="0.2">
      <c r="B1021" s="72"/>
    </row>
    <row r="1022" spans="2:2" x14ac:dyDescent="0.2">
      <c r="B1022" s="72"/>
    </row>
    <row r="1023" spans="2:2" x14ac:dyDescent="0.2">
      <c r="B1023" s="72"/>
    </row>
    <row r="1024" spans="2:2" x14ac:dyDescent="0.2">
      <c r="B1024" s="72"/>
    </row>
    <row r="1025" spans="2:2" x14ac:dyDescent="0.2">
      <c r="B1025" s="72"/>
    </row>
    <row r="1026" spans="2:2" x14ac:dyDescent="0.2">
      <c r="B1026" s="72"/>
    </row>
    <row r="1027" spans="2:2" x14ac:dyDescent="0.2">
      <c r="B1027" s="72"/>
    </row>
    <row r="1028" spans="2:2" x14ac:dyDescent="0.2">
      <c r="B1028" s="72"/>
    </row>
    <row r="1029" spans="2:2" x14ac:dyDescent="0.2">
      <c r="B1029" s="72"/>
    </row>
    <row r="1030" spans="2:2" x14ac:dyDescent="0.2">
      <c r="B1030" s="72"/>
    </row>
    <row r="1031" spans="2:2" x14ac:dyDescent="0.2">
      <c r="B1031" s="72"/>
    </row>
    <row r="1032" spans="2:2" x14ac:dyDescent="0.2">
      <c r="B1032" s="72"/>
    </row>
    <row r="1033" spans="2:2" x14ac:dyDescent="0.2">
      <c r="B1033" s="72"/>
    </row>
    <row r="1034" spans="2:2" x14ac:dyDescent="0.2">
      <c r="B1034" s="72"/>
    </row>
    <row r="1035" spans="2:2" x14ac:dyDescent="0.2">
      <c r="B1035" s="72"/>
    </row>
    <row r="1036" spans="2:2" x14ac:dyDescent="0.2">
      <c r="B1036" s="72"/>
    </row>
    <row r="1037" spans="2:2" x14ac:dyDescent="0.2">
      <c r="B1037" s="72"/>
    </row>
    <row r="1038" spans="2:2" x14ac:dyDescent="0.2">
      <c r="B1038" s="72"/>
    </row>
    <row r="1039" spans="2:2" x14ac:dyDescent="0.2">
      <c r="B1039" s="72"/>
    </row>
    <row r="1040" spans="2:2" x14ac:dyDescent="0.2">
      <c r="B1040" s="72"/>
    </row>
    <row r="1041" spans="2:2" x14ac:dyDescent="0.2">
      <c r="B1041" s="72"/>
    </row>
    <row r="1042" spans="2:2" x14ac:dyDescent="0.2">
      <c r="B1042" s="72"/>
    </row>
    <row r="1043" spans="2:2" x14ac:dyDescent="0.2">
      <c r="B1043" s="72"/>
    </row>
    <row r="1044" spans="2:2" x14ac:dyDescent="0.2">
      <c r="B1044" s="72"/>
    </row>
    <row r="1045" spans="2:2" x14ac:dyDescent="0.2">
      <c r="B1045" s="72"/>
    </row>
    <row r="1046" spans="2:2" x14ac:dyDescent="0.2">
      <c r="B1046" s="72"/>
    </row>
    <row r="1047" spans="2:2" x14ac:dyDescent="0.2">
      <c r="B1047" s="72"/>
    </row>
    <row r="1048" spans="2:2" x14ac:dyDescent="0.2">
      <c r="B1048" s="72"/>
    </row>
    <row r="1049" spans="2:2" x14ac:dyDescent="0.2">
      <c r="B1049" s="72"/>
    </row>
    <row r="1050" spans="2:2" x14ac:dyDescent="0.2">
      <c r="B1050" s="72"/>
    </row>
    <row r="1051" spans="2:2" x14ac:dyDescent="0.2">
      <c r="B1051" s="72"/>
    </row>
    <row r="1052" spans="2:2" x14ac:dyDescent="0.2">
      <c r="B1052" s="72"/>
    </row>
    <row r="1053" spans="2:2" x14ac:dyDescent="0.2">
      <c r="B1053" s="72"/>
    </row>
    <row r="1054" spans="2:2" x14ac:dyDescent="0.2">
      <c r="B1054" s="72"/>
    </row>
    <row r="1055" spans="2:2" x14ac:dyDescent="0.2">
      <c r="B1055" s="72"/>
    </row>
    <row r="1056" spans="2:2" x14ac:dyDescent="0.2">
      <c r="B1056" s="72"/>
    </row>
    <row r="1057" spans="2:2" x14ac:dyDescent="0.2">
      <c r="B1057" s="72"/>
    </row>
    <row r="1058" spans="2:2" x14ac:dyDescent="0.2">
      <c r="B1058" s="72"/>
    </row>
    <row r="1059" spans="2:2" x14ac:dyDescent="0.2">
      <c r="B1059" s="72"/>
    </row>
    <row r="1060" spans="2:2" x14ac:dyDescent="0.2">
      <c r="B1060" s="72"/>
    </row>
    <row r="1061" spans="2:2" x14ac:dyDescent="0.2">
      <c r="B1061" s="72"/>
    </row>
    <row r="1062" spans="2:2" x14ac:dyDescent="0.2">
      <c r="B1062" s="72"/>
    </row>
    <row r="1063" spans="2:2" x14ac:dyDescent="0.2">
      <c r="B1063" s="72"/>
    </row>
    <row r="1064" spans="2:2" x14ac:dyDescent="0.2">
      <c r="B1064" s="72"/>
    </row>
    <row r="1065" spans="2:2" x14ac:dyDescent="0.2">
      <c r="B1065" s="72"/>
    </row>
    <row r="1066" spans="2:2" x14ac:dyDescent="0.2">
      <c r="B1066" s="72"/>
    </row>
    <row r="1067" spans="2:2" x14ac:dyDescent="0.2">
      <c r="B1067" s="72"/>
    </row>
    <row r="1068" spans="2:2" x14ac:dyDescent="0.2">
      <c r="B1068" s="72"/>
    </row>
    <row r="1069" spans="2:2" x14ac:dyDescent="0.2">
      <c r="B1069" s="72"/>
    </row>
    <row r="1070" spans="2:2" x14ac:dyDescent="0.2">
      <c r="B1070" s="72"/>
    </row>
    <row r="1071" spans="2:2" x14ac:dyDescent="0.2">
      <c r="B1071" s="72"/>
    </row>
    <row r="1072" spans="2:2" x14ac:dyDescent="0.2">
      <c r="B1072" s="72"/>
    </row>
    <row r="1073" spans="2:2" x14ac:dyDescent="0.2">
      <c r="B1073" s="72"/>
    </row>
    <row r="1074" spans="2:2" x14ac:dyDescent="0.2">
      <c r="B1074" s="72"/>
    </row>
    <row r="1075" spans="2:2" x14ac:dyDescent="0.2">
      <c r="B1075" s="72"/>
    </row>
    <row r="1076" spans="2:2" x14ac:dyDescent="0.2">
      <c r="B1076" s="72"/>
    </row>
    <row r="1077" spans="2:2" x14ac:dyDescent="0.2">
      <c r="B1077" s="72"/>
    </row>
    <row r="1078" spans="2:2" x14ac:dyDescent="0.2">
      <c r="B1078" s="72"/>
    </row>
    <row r="1079" spans="2:2" x14ac:dyDescent="0.2">
      <c r="B1079" s="72"/>
    </row>
    <row r="1080" spans="2:2" x14ac:dyDescent="0.2">
      <c r="B1080" s="72"/>
    </row>
    <row r="1081" spans="2:2" x14ac:dyDescent="0.2">
      <c r="B1081" s="72"/>
    </row>
    <row r="1082" spans="2:2" x14ac:dyDescent="0.2">
      <c r="B1082" s="72"/>
    </row>
    <row r="1083" spans="2:2" x14ac:dyDescent="0.2">
      <c r="B1083" s="72"/>
    </row>
    <row r="1084" spans="2:2" x14ac:dyDescent="0.2">
      <c r="B1084" s="72"/>
    </row>
    <row r="1085" spans="2:2" x14ac:dyDescent="0.2">
      <c r="B1085" s="72"/>
    </row>
    <row r="1086" spans="2:2" x14ac:dyDescent="0.2">
      <c r="B1086" s="72"/>
    </row>
    <row r="1087" spans="2:2" x14ac:dyDescent="0.2">
      <c r="B1087" s="72"/>
    </row>
    <row r="1088" spans="2:2" x14ac:dyDescent="0.2">
      <c r="B1088" s="72"/>
    </row>
    <row r="1089" spans="2:2" x14ac:dyDescent="0.2">
      <c r="B1089" s="72"/>
    </row>
    <row r="1090" spans="2:2" x14ac:dyDescent="0.2">
      <c r="B1090" s="72"/>
    </row>
    <row r="1091" spans="2:2" x14ac:dyDescent="0.2">
      <c r="B1091" s="72"/>
    </row>
    <row r="1092" spans="2:2" x14ac:dyDescent="0.2">
      <c r="B1092" s="72"/>
    </row>
    <row r="1093" spans="2:2" x14ac:dyDescent="0.2">
      <c r="B1093" s="72"/>
    </row>
    <row r="1094" spans="2:2" x14ac:dyDescent="0.2">
      <c r="B1094" s="72"/>
    </row>
    <row r="1095" spans="2:2" x14ac:dyDescent="0.2">
      <c r="B1095" s="72"/>
    </row>
    <row r="1096" spans="2:2" x14ac:dyDescent="0.2">
      <c r="B1096" s="72"/>
    </row>
    <row r="1097" spans="2:2" x14ac:dyDescent="0.2">
      <c r="B1097" s="72"/>
    </row>
    <row r="1098" spans="2:2" x14ac:dyDescent="0.2">
      <c r="B1098" s="72"/>
    </row>
    <row r="1099" spans="2:2" x14ac:dyDescent="0.2">
      <c r="B1099" s="72"/>
    </row>
    <row r="1100" spans="2:2" x14ac:dyDescent="0.2">
      <c r="B1100" s="72"/>
    </row>
    <row r="1101" spans="2:2" x14ac:dyDescent="0.2">
      <c r="B1101" s="72"/>
    </row>
    <row r="1102" spans="2:2" x14ac:dyDescent="0.2">
      <c r="B1102" s="72"/>
    </row>
    <row r="1103" spans="2:2" x14ac:dyDescent="0.2">
      <c r="B1103" s="72"/>
    </row>
    <row r="1104" spans="2:2" x14ac:dyDescent="0.2">
      <c r="B1104" s="72"/>
    </row>
    <row r="1105" spans="2:2" x14ac:dyDescent="0.2">
      <c r="B1105" s="72"/>
    </row>
    <row r="1106" spans="2:2" x14ac:dyDescent="0.2">
      <c r="B1106" s="72"/>
    </row>
    <row r="1107" spans="2:2" x14ac:dyDescent="0.2">
      <c r="B1107" s="72"/>
    </row>
    <row r="1108" spans="2:2" x14ac:dyDescent="0.2">
      <c r="B1108" s="72"/>
    </row>
    <row r="1109" spans="2:2" x14ac:dyDescent="0.2">
      <c r="B1109" s="72"/>
    </row>
    <row r="1110" spans="2:2" x14ac:dyDescent="0.2">
      <c r="B1110" s="72"/>
    </row>
    <row r="1111" spans="2:2" x14ac:dyDescent="0.2">
      <c r="B1111" s="72"/>
    </row>
    <row r="1112" spans="2:2" x14ac:dyDescent="0.2">
      <c r="B1112" s="72"/>
    </row>
    <row r="1113" spans="2:2" x14ac:dyDescent="0.2">
      <c r="B1113" s="72"/>
    </row>
    <row r="1114" spans="2:2" x14ac:dyDescent="0.2">
      <c r="B1114" s="72"/>
    </row>
    <row r="1115" spans="2:2" x14ac:dyDescent="0.2">
      <c r="B1115" s="72"/>
    </row>
    <row r="1116" spans="2:2" x14ac:dyDescent="0.2">
      <c r="B1116" s="72"/>
    </row>
    <row r="1117" spans="2:2" x14ac:dyDescent="0.2">
      <c r="B1117" s="72"/>
    </row>
    <row r="1118" spans="2:2" x14ac:dyDescent="0.2">
      <c r="B1118" s="72"/>
    </row>
    <row r="1119" spans="2:2" x14ac:dyDescent="0.2">
      <c r="B1119" s="72"/>
    </row>
    <row r="1120" spans="2:2" x14ac:dyDescent="0.2">
      <c r="B1120" s="72"/>
    </row>
    <row r="1121" spans="2:2" x14ac:dyDescent="0.2">
      <c r="B1121" s="72"/>
    </row>
    <row r="1122" spans="2:2" x14ac:dyDescent="0.2">
      <c r="B1122" s="72"/>
    </row>
    <row r="1123" spans="2:2" x14ac:dyDescent="0.2">
      <c r="B1123" s="72"/>
    </row>
    <row r="1124" spans="2:2" x14ac:dyDescent="0.2">
      <c r="B1124" s="72"/>
    </row>
    <row r="1125" spans="2:2" x14ac:dyDescent="0.2">
      <c r="B1125" s="72"/>
    </row>
    <row r="1126" spans="2:2" x14ac:dyDescent="0.2">
      <c r="B1126" s="72"/>
    </row>
    <row r="1127" spans="2:2" x14ac:dyDescent="0.2">
      <c r="B1127" s="72"/>
    </row>
    <row r="1128" spans="2:2" x14ac:dyDescent="0.2">
      <c r="B1128" s="72"/>
    </row>
    <row r="1129" spans="2:2" x14ac:dyDescent="0.2">
      <c r="B1129" s="72"/>
    </row>
    <row r="1130" spans="2:2" x14ac:dyDescent="0.2">
      <c r="B1130" s="72"/>
    </row>
    <row r="1131" spans="2:2" x14ac:dyDescent="0.2">
      <c r="B1131" s="72"/>
    </row>
    <row r="1132" spans="2:2" x14ac:dyDescent="0.2">
      <c r="B1132" s="72"/>
    </row>
    <row r="1133" spans="2:2" x14ac:dyDescent="0.2">
      <c r="B1133" s="72"/>
    </row>
    <row r="1134" spans="2:2" x14ac:dyDescent="0.2">
      <c r="B1134" s="72"/>
    </row>
    <row r="1135" spans="2:2" x14ac:dyDescent="0.2">
      <c r="B1135" s="72"/>
    </row>
    <row r="1136" spans="2:2" x14ac:dyDescent="0.2">
      <c r="B1136" s="72"/>
    </row>
    <row r="1137" spans="2:2" x14ac:dyDescent="0.2">
      <c r="B1137" s="72"/>
    </row>
    <row r="1138" spans="2:2" x14ac:dyDescent="0.2">
      <c r="B1138" s="72"/>
    </row>
    <row r="1139" spans="2:2" x14ac:dyDescent="0.2">
      <c r="B1139" s="72"/>
    </row>
    <row r="1140" spans="2:2" x14ac:dyDescent="0.2">
      <c r="B1140" s="72"/>
    </row>
    <row r="1141" spans="2:2" x14ac:dyDescent="0.2">
      <c r="B1141" s="72"/>
    </row>
    <row r="1142" spans="2:2" x14ac:dyDescent="0.2">
      <c r="B1142" s="72"/>
    </row>
    <row r="1143" spans="2:2" x14ac:dyDescent="0.2">
      <c r="B1143" s="72"/>
    </row>
    <row r="1144" spans="2:2" x14ac:dyDescent="0.2">
      <c r="B1144" s="72"/>
    </row>
    <row r="1145" spans="2:2" x14ac:dyDescent="0.2">
      <c r="B1145" s="72"/>
    </row>
    <row r="1146" spans="2:2" x14ac:dyDescent="0.2">
      <c r="B1146" s="72"/>
    </row>
    <row r="1147" spans="2:2" x14ac:dyDescent="0.2">
      <c r="B1147" s="72"/>
    </row>
    <row r="1148" spans="2:2" x14ac:dyDescent="0.2">
      <c r="B1148" s="72"/>
    </row>
    <row r="1149" spans="2:2" x14ac:dyDescent="0.2">
      <c r="B1149" s="72"/>
    </row>
    <row r="1150" spans="2:2" x14ac:dyDescent="0.2">
      <c r="B1150" s="72"/>
    </row>
    <row r="1151" spans="2:2" x14ac:dyDescent="0.2">
      <c r="B1151" s="72"/>
    </row>
    <row r="1152" spans="2:2" x14ac:dyDescent="0.2">
      <c r="B1152" s="72"/>
    </row>
    <row r="1153" spans="2:2" x14ac:dyDescent="0.2">
      <c r="B1153" s="72"/>
    </row>
    <row r="1154" spans="2:2" x14ac:dyDescent="0.2">
      <c r="B1154" s="72"/>
    </row>
    <row r="1155" spans="2:2" x14ac:dyDescent="0.2">
      <c r="B1155" s="72"/>
    </row>
    <row r="1156" spans="2:2" x14ac:dyDescent="0.2">
      <c r="B1156" s="72"/>
    </row>
    <row r="1157" spans="2:2" x14ac:dyDescent="0.2">
      <c r="B1157" s="72"/>
    </row>
    <row r="1158" spans="2:2" x14ac:dyDescent="0.2">
      <c r="B1158" s="72"/>
    </row>
    <row r="1159" spans="2:2" x14ac:dyDescent="0.2">
      <c r="B1159" s="72"/>
    </row>
    <row r="1160" spans="2:2" x14ac:dyDescent="0.2">
      <c r="B1160" s="72"/>
    </row>
    <row r="1161" spans="2:2" x14ac:dyDescent="0.2">
      <c r="B1161" s="72"/>
    </row>
    <row r="1162" spans="2:2" x14ac:dyDescent="0.2">
      <c r="B1162" s="72"/>
    </row>
    <row r="1163" spans="2:2" x14ac:dyDescent="0.2">
      <c r="B1163" s="72"/>
    </row>
    <row r="1164" spans="2:2" x14ac:dyDescent="0.2">
      <c r="B1164" s="72"/>
    </row>
    <row r="1165" spans="2:2" x14ac:dyDescent="0.2">
      <c r="B1165" s="72"/>
    </row>
    <row r="1166" spans="2:2" x14ac:dyDescent="0.2">
      <c r="B1166" s="72"/>
    </row>
    <row r="1167" spans="2:2" x14ac:dyDescent="0.2">
      <c r="B1167" s="72"/>
    </row>
    <row r="1168" spans="2:2" x14ac:dyDescent="0.2">
      <c r="B1168" s="72"/>
    </row>
    <row r="1169" spans="2:2" x14ac:dyDescent="0.2">
      <c r="B1169" s="72"/>
    </row>
    <row r="1170" spans="2:2" x14ac:dyDescent="0.2">
      <c r="B1170" s="72"/>
    </row>
    <row r="1171" spans="2:2" x14ac:dyDescent="0.2">
      <c r="B1171" s="72"/>
    </row>
    <row r="1172" spans="2:2" x14ac:dyDescent="0.2">
      <c r="B1172" s="72"/>
    </row>
    <row r="1173" spans="2:2" x14ac:dyDescent="0.2">
      <c r="B1173" s="72"/>
    </row>
    <row r="1174" spans="2:2" x14ac:dyDescent="0.2">
      <c r="B1174" s="72"/>
    </row>
    <row r="1175" spans="2:2" x14ac:dyDescent="0.2">
      <c r="B1175" s="72"/>
    </row>
    <row r="1176" spans="2:2" x14ac:dyDescent="0.2">
      <c r="B1176" s="72"/>
    </row>
    <row r="1177" spans="2:2" x14ac:dyDescent="0.2">
      <c r="B1177" s="72"/>
    </row>
    <row r="1178" spans="2:2" x14ac:dyDescent="0.2">
      <c r="B1178" s="72"/>
    </row>
    <row r="1179" spans="2:2" x14ac:dyDescent="0.2">
      <c r="B1179" s="72"/>
    </row>
    <row r="1180" spans="2:2" x14ac:dyDescent="0.2">
      <c r="B1180" s="72"/>
    </row>
    <row r="1181" spans="2:2" x14ac:dyDescent="0.2">
      <c r="B1181" s="72"/>
    </row>
    <row r="1182" spans="2:2" x14ac:dyDescent="0.2">
      <c r="B1182" s="72"/>
    </row>
    <row r="1183" spans="2:2" x14ac:dyDescent="0.2">
      <c r="B1183" s="72"/>
    </row>
    <row r="1184" spans="2:2" x14ac:dyDescent="0.2">
      <c r="B1184" s="72"/>
    </row>
    <row r="1185" spans="2:2" x14ac:dyDescent="0.2">
      <c r="B1185" s="72"/>
    </row>
    <row r="1186" spans="2:2" x14ac:dyDescent="0.2">
      <c r="B1186" s="72"/>
    </row>
    <row r="1187" spans="2:2" x14ac:dyDescent="0.2">
      <c r="B1187" s="72"/>
    </row>
    <row r="1188" spans="2:2" x14ac:dyDescent="0.2">
      <c r="B1188" s="72"/>
    </row>
    <row r="1189" spans="2:2" x14ac:dyDescent="0.2">
      <c r="B1189" s="72"/>
    </row>
    <row r="1190" spans="2:2" x14ac:dyDescent="0.2">
      <c r="B1190" s="72"/>
    </row>
    <row r="1191" spans="2:2" x14ac:dyDescent="0.2">
      <c r="B1191" s="72"/>
    </row>
    <row r="1192" spans="2:2" x14ac:dyDescent="0.2">
      <c r="B1192" s="72"/>
    </row>
    <row r="1193" spans="2:2" x14ac:dyDescent="0.2">
      <c r="B1193" s="72"/>
    </row>
    <row r="1194" spans="2:2" x14ac:dyDescent="0.2">
      <c r="B1194" s="72"/>
    </row>
    <row r="1195" spans="2:2" x14ac:dyDescent="0.2">
      <c r="B1195" s="72"/>
    </row>
    <row r="1196" spans="2:2" x14ac:dyDescent="0.2">
      <c r="B1196" s="72"/>
    </row>
    <row r="1197" spans="2:2" x14ac:dyDescent="0.2">
      <c r="B1197" s="72"/>
    </row>
    <row r="1198" spans="2:2" x14ac:dyDescent="0.2">
      <c r="B1198" s="72"/>
    </row>
    <row r="1199" spans="2:2" x14ac:dyDescent="0.2">
      <c r="B1199" s="72"/>
    </row>
    <row r="1200" spans="2:2" x14ac:dyDescent="0.2">
      <c r="B1200" s="72"/>
    </row>
    <row r="1201" spans="2:2" x14ac:dyDescent="0.2">
      <c r="B1201" s="72"/>
    </row>
    <row r="1202" spans="2:2" x14ac:dyDescent="0.2">
      <c r="B1202" s="72"/>
    </row>
    <row r="1203" spans="2:2" x14ac:dyDescent="0.2">
      <c r="B1203" s="72"/>
    </row>
  </sheetData>
  <mergeCells count="17">
    <mergeCell ref="AC4:AE4"/>
    <mergeCell ref="Z4:AB4"/>
    <mergeCell ref="V4:Y4"/>
    <mergeCell ref="R4:U4"/>
    <mergeCell ref="A4:A5"/>
    <mergeCell ref="B4:B5"/>
    <mergeCell ref="C4:E4"/>
    <mergeCell ref="F4:J4"/>
    <mergeCell ref="K4:O4"/>
    <mergeCell ref="P4:Q4"/>
    <mergeCell ref="I1:J1"/>
    <mergeCell ref="G2:Q2"/>
    <mergeCell ref="A3:B3"/>
    <mergeCell ref="C3:D3"/>
    <mergeCell ref="E3:F3"/>
    <mergeCell ref="H3:I3"/>
    <mergeCell ref="N3:O3"/>
  </mergeCells>
  <dataValidations count="2">
    <dataValidation type="decimal" operator="greaterThanOrEqual" allowBlank="1" showInputMessage="1" showErrorMessage="1" sqref="AC15:AE21 J17 J21 S15:S21 U15:U21 Z15:AA21 W15:X21 O21 Q21" xr:uid="{AEBC7218-AAEB-42B9-8172-86F68D095CFD}">
      <formula1>0</formula1>
    </dataValidation>
    <dataValidation type="whole" operator="greaterThanOrEqual" allowBlank="1" showInputMessage="1" showErrorMessage="1" sqref="N15:N21 J20 I20:I21 J15:J16 C8:D10 O15:Q20 R15:R21 K15:L21 I15:I17 P21 V15:V21" xr:uid="{C7BCF426-0160-4C7F-AAAB-20C7B1A0855B}">
      <formula1>0</formula1>
    </dataValidation>
  </dataValidations>
  <pageMargins left="0.23622047244094491" right="0.23622047244094491" top="0.15748031496062992" bottom="0.27559055118110237" header="0.51181102362204722" footer="0.51181102362204722"/>
  <pageSetup paperSize="8" scale="30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syntetyczne</vt:lpstr>
      <vt:lpstr>'Zestawienie syntetyczne'!Obszar_wydruku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Sikora Tomasz</dc:creator>
  <cp:lastModifiedBy>Sikora Tomasz</cp:lastModifiedBy>
  <dcterms:created xsi:type="dcterms:W3CDTF">2021-06-22T10:01:30Z</dcterms:created>
  <dcterms:modified xsi:type="dcterms:W3CDTF">2021-06-22T10:08:09Z</dcterms:modified>
</cp:coreProperties>
</file>